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288CA9A6-18F6-40D2-9AC9-D223250918DA}" xr6:coauthVersionLast="40" xr6:coauthVersionMax="40" xr10:uidLastSave="{00000000-0000-0000-0000-000000000000}"/>
  <bookViews>
    <workbookView xWindow="3795" yWindow="1440" windowWidth="24435" windowHeight="12585" tabRatio="658" xr2:uid="{00000000-000D-0000-FFFF-FFFF00000000}"/>
  </bookViews>
  <sheets>
    <sheet name="MalRout2019" sheetId="11" r:id="rId1"/>
    <sheet name="FOTN2018" sheetId="1" r:id="rId2"/>
    <sheet name="HFI2015Short" sheetId="4" r:id="rId3"/>
    <sheet name="HFI2016Short" sheetId="6" r:id="rId4"/>
    <sheet name="SoWL2018Short" sheetId="8" r:id="rId5"/>
    <sheet name="FOTP2017Short" sheetId="10" r:id="rId6"/>
  </sheets>
  <definedNames>
    <definedName name="_xlnm._FilterDatabase" localSheetId="2" hidden="1">HFI2015Short!$A$1:$B$65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0" l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7" i="8"/>
  <c r="D65" i="8"/>
  <c r="E65" i="8" s="1"/>
  <c r="F65" i="8" s="1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7" i="6"/>
  <c r="D65" i="6"/>
  <c r="E65" i="6" s="1"/>
  <c r="F65" i="6" s="1"/>
  <c r="D64" i="6"/>
  <c r="E64" i="6" s="1"/>
  <c r="F64" i="6" s="1"/>
  <c r="D63" i="6"/>
  <c r="E63" i="6" s="1"/>
  <c r="F63" i="6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2" i="4"/>
  <c r="E2" i="4" s="1"/>
  <c r="F2" i="4" s="1"/>
  <c r="F67" i="4"/>
  <c r="E37" i="4"/>
  <c r="F37" i="4" s="1"/>
  <c r="J67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6" i="8"/>
  <c r="F68" i="8" s="1"/>
  <c r="F66" i="6"/>
  <c r="F68" i="6" s="1"/>
  <c r="F66" i="4"/>
  <c r="F68" i="4" s="1"/>
</calcChain>
</file>

<file path=xl/sharedStrings.xml><?xml version="1.0" encoding="utf-8"?>
<sst xmlns="http://schemas.openxmlformats.org/spreadsheetml/2006/main" count="485" uniqueCount="82">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</sst>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 t="s">
        <v>76</v>
      </c>
      <c r="C1" t="s">
        <v>81</v>
      </c>
    </row>
    <row r="2" spans="1:3" x14ac:dyDescent="0.25">
      <c r="A2" t="s">
        <v>1</v>
      </c>
      <c r="B2">
        <v>9</v>
      </c>
      <c r="C2">
        <v>0.18596826106008185</v>
      </c>
    </row>
    <row r="3" spans="1:3" x14ac:dyDescent="0.25">
      <c r="A3" t="s">
        <v>3</v>
      </c>
      <c r="B3">
        <v>7</v>
      </c>
      <c r="C3">
        <v>0.16979194261652997</v>
      </c>
    </row>
    <row r="4" spans="1:3" x14ac:dyDescent="0.25">
      <c r="A4" t="s">
        <v>5</v>
      </c>
      <c r="B4">
        <v>19</v>
      </c>
      <c r="C4">
        <v>0.22565271470077011</v>
      </c>
    </row>
    <row r="5" spans="1:3" x14ac:dyDescent="0.25">
      <c r="A5" t="s">
        <v>6</v>
      </c>
      <c r="B5">
        <v>45</v>
      </c>
      <c r="C5">
        <v>0.40112130900943532</v>
      </c>
    </row>
    <row r="6" spans="1:3" x14ac:dyDescent="0.25">
      <c r="A6" t="s">
        <v>77</v>
      </c>
      <c r="B6">
        <v>32</v>
      </c>
      <c r="C6">
        <v>0.31473106380802574</v>
      </c>
    </row>
    <row r="7" spans="1:3" x14ac:dyDescent="0.25">
      <c r="A7" t="s">
        <v>8</v>
      </c>
      <c r="B7">
        <v>40</v>
      </c>
      <c r="C7">
        <v>0.3834995893358305</v>
      </c>
    </row>
    <row r="8" spans="1:3" x14ac:dyDescent="0.25">
      <c r="A8" t="s">
        <v>10</v>
      </c>
      <c r="B8">
        <v>39</v>
      </c>
      <c r="C8">
        <v>0.37655617251930151</v>
      </c>
    </row>
    <row r="9" spans="1:3" x14ac:dyDescent="0.25">
      <c r="A9" t="s">
        <v>11</v>
      </c>
      <c r="B9">
        <v>23</v>
      </c>
      <c r="C9">
        <v>0.26336317721331676</v>
      </c>
    </row>
    <row r="10" spans="1:3" x14ac:dyDescent="0.25">
      <c r="A10" t="s">
        <v>12</v>
      </c>
      <c r="B10">
        <v>24</v>
      </c>
      <c r="C10">
        <v>0.27270214291553119</v>
      </c>
    </row>
    <row r="11" spans="1:3" x14ac:dyDescent="0.25">
      <c r="A11" t="s">
        <v>13</v>
      </c>
      <c r="B11">
        <v>61</v>
      </c>
      <c r="C11">
        <v>0.57782179133632272</v>
      </c>
    </row>
    <row r="12" spans="1:3" x14ac:dyDescent="0.25">
      <c r="A12" t="s">
        <v>14</v>
      </c>
      <c r="B12">
        <v>43</v>
      </c>
      <c r="C12">
        <v>0.39579297497180921</v>
      </c>
    </row>
    <row r="13" spans="1:3" x14ac:dyDescent="0.25">
      <c r="A13" t="s">
        <v>15</v>
      </c>
      <c r="B13">
        <v>54</v>
      </c>
      <c r="C13">
        <v>0.4733466791076103</v>
      </c>
    </row>
    <row r="14" spans="1:3" x14ac:dyDescent="0.25">
      <c r="A14" t="s">
        <v>16</v>
      </c>
      <c r="B14">
        <v>15</v>
      </c>
      <c r="C14">
        <v>0.21227365431081802</v>
      </c>
    </row>
    <row r="15" spans="1:3" x14ac:dyDescent="0.25">
      <c r="A15" t="s">
        <v>17</v>
      </c>
      <c r="B15">
        <v>17</v>
      </c>
      <c r="C15">
        <v>0.21501494763561757</v>
      </c>
    </row>
    <row r="16" spans="1:3" x14ac:dyDescent="0.25">
      <c r="A16" t="s">
        <v>18</v>
      </c>
      <c r="B16">
        <v>64</v>
      </c>
      <c r="C16">
        <v>0.74524069100009327</v>
      </c>
    </row>
    <row r="17" spans="1:3" x14ac:dyDescent="0.25">
      <c r="A17" t="s">
        <v>19</v>
      </c>
      <c r="B17">
        <v>3</v>
      </c>
      <c r="C17">
        <v>9.0038402736197981E-2</v>
      </c>
    </row>
    <row r="18" spans="1:3" x14ac:dyDescent="0.25">
      <c r="A18" t="s">
        <v>20</v>
      </c>
      <c r="B18">
        <v>53</v>
      </c>
      <c r="C18">
        <v>0.47185162300674788</v>
      </c>
    </row>
    <row r="19" spans="1:3" x14ac:dyDescent="0.25">
      <c r="A19" t="s">
        <v>21</v>
      </c>
      <c r="B19">
        <v>41</v>
      </c>
      <c r="C19">
        <v>0.39089590878344693</v>
      </c>
    </row>
    <row r="20" spans="1:3" x14ac:dyDescent="0.25">
      <c r="A20" t="s">
        <v>22</v>
      </c>
      <c r="B20">
        <v>59</v>
      </c>
      <c r="C20">
        <v>0.54628107085808775</v>
      </c>
    </row>
    <row r="21" spans="1:3" x14ac:dyDescent="0.25">
      <c r="A21" t="s">
        <v>23</v>
      </c>
      <c r="B21">
        <v>29</v>
      </c>
      <c r="C21">
        <v>0.30781682477527383</v>
      </c>
    </row>
    <row r="22" spans="1:3" x14ac:dyDescent="0.25">
      <c r="A22" t="s">
        <v>24</v>
      </c>
      <c r="B22">
        <v>44</v>
      </c>
      <c r="C22">
        <v>0.39628523269096938</v>
      </c>
    </row>
    <row r="23" spans="1:3" x14ac:dyDescent="0.25">
      <c r="A23" t="s">
        <v>25</v>
      </c>
      <c r="B23">
        <v>11</v>
      </c>
      <c r="C23">
        <v>0.19348630565490987</v>
      </c>
    </row>
    <row r="24" spans="1:3" x14ac:dyDescent="0.25">
      <c r="A24" t="s">
        <v>26</v>
      </c>
      <c r="B24">
        <v>2</v>
      </c>
      <c r="C24">
        <v>6.8743439096951978E-2</v>
      </c>
    </row>
    <row r="25" spans="1:3" x14ac:dyDescent="0.25">
      <c r="A25" t="s">
        <v>27</v>
      </c>
      <c r="B25">
        <v>57</v>
      </c>
      <c r="C25">
        <v>0.51431535191506772</v>
      </c>
    </row>
    <row r="26" spans="1:3" x14ac:dyDescent="0.25">
      <c r="A26" t="s">
        <v>28</v>
      </c>
      <c r="B26">
        <v>52</v>
      </c>
      <c r="C26">
        <v>0.46715266803494326</v>
      </c>
    </row>
    <row r="27" spans="1:3" x14ac:dyDescent="0.25">
      <c r="A27" t="s">
        <v>29</v>
      </c>
      <c r="B27">
        <v>51</v>
      </c>
      <c r="C27">
        <v>0.46616295781214967</v>
      </c>
    </row>
    <row r="28" spans="1:3" x14ac:dyDescent="0.25">
      <c r="A28" t="s">
        <v>30</v>
      </c>
      <c r="B28">
        <v>25</v>
      </c>
      <c r="C28">
        <v>0.27398504006564184</v>
      </c>
    </row>
    <row r="29" spans="1:3" x14ac:dyDescent="0.25">
      <c r="A29" t="s">
        <v>31</v>
      </c>
      <c r="B29">
        <v>33</v>
      </c>
      <c r="C29">
        <v>0.316644947570629</v>
      </c>
    </row>
    <row r="30" spans="1:3" x14ac:dyDescent="0.25">
      <c r="A30" t="s">
        <v>32</v>
      </c>
      <c r="B30">
        <v>58</v>
      </c>
      <c r="C30">
        <v>0.53023867501522404</v>
      </c>
    </row>
    <row r="31" spans="1:3" x14ac:dyDescent="0.25">
      <c r="A31" t="s">
        <v>33</v>
      </c>
      <c r="B31">
        <v>31</v>
      </c>
      <c r="C31">
        <v>0.31165107843441275</v>
      </c>
    </row>
    <row r="32" spans="1:3" x14ac:dyDescent="0.25">
      <c r="A32" t="s">
        <v>34</v>
      </c>
      <c r="B32">
        <v>5</v>
      </c>
      <c r="C32">
        <v>0.16799486654671944</v>
      </c>
    </row>
    <row r="33" spans="1:3" x14ac:dyDescent="0.25">
      <c r="A33" t="s">
        <v>35</v>
      </c>
      <c r="B33">
        <v>48</v>
      </c>
      <c r="C33">
        <v>0.42888829748262569</v>
      </c>
    </row>
    <row r="34" spans="1:3" x14ac:dyDescent="0.25">
      <c r="A34" t="s">
        <v>36</v>
      </c>
      <c r="B34">
        <v>13</v>
      </c>
      <c r="C34">
        <v>0.19686418348602067</v>
      </c>
    </row>
    <row r="35" spans="1:3" x14ac:dyDescent="0.25">
      <c r="A35" t="s">
        <v>37</v>
      </c>
      <c r="B35">
        <v>30</v>
      </c>
      <c r="C35">
        <v>0.30938604053856567</v>
      </c>
    </row>
    <row r="36" spans="1:3" x14ac:dyDescent="0.25">
      <c r="A36" t="s">
        <v>38</v>
      </c>
      <c r="B36">
        <v>8</v>
      </c>
      <c r="C36">
        <v>0.18018164178462476</v>
      </c>
    </row>
    <row r="37" spans="1:3" x14ac:dyDescent="0.25">
      <c r="A37" t="s">
        <v>39</v>
      </c>
      <c r="B37">
        <v>1</v>
      </c>
      <c r="C37">
        <v>5.020317186154314E-2</v>
      </c>
    </row>
    <row r="38" spans="1:3" x14ac:dyDescent="0.25">
      <c r="A38" t="s">
        <v>40</v>
      </c>
      <c r="B38">
        <v>34</v>
      </c>
      <c r="C38">
        <v>0.3239525695339901</v>
      </c>
    </row>
    <row r="39" spans="1:3" x14ac:dyDescent="0.25">
      <c r="A39" t="s">
        <v>41</v>
      </c>
      <c r="B39">
        <v>37</v>
      </c>
      <c r="C39">
        <v>0.35724606231279021</v>
      </c>
    </row>
    <row r="40" spans="1:3" x14ac:dyDescent="0.25">
      <c r="A40" t="s">
        <v>42</v>
      </c>
      <c r="B40">
        <v>22</v>
      </c>
      <c r="C40">
        <v>0.25816447970376577</v>
      </c>
    </row>
    <row r="41" spans="1:3" x14ac:dyDescent="0.25">
      <c r="A41" t="s">
        <v>43</v>
      </c>
      <c r="B41">
        <v>35</v>
      </c>
      <c r="C41">
        <v>0.32788924175379053</v>
      </c>
    </row>
    <row r="42" spans="1:3" x14ac:dyDescent="0.25">
      <c r="A42" t="s">
        <v>44</v>
      </c>
      <c r="B42">
        <v>26</v>
      </c>
      <c r="C42">
        <v>0.28352217867391344</v>
      </c>
    </row>
    <row r="43" spans="1:3" x14ac:dyDescent="0.25">
      <c r="A43" t="s">
        <v>45</v>
      </c>
      <c r="B43">
        <v>28</v>
      </c>
      <c r="C43">
        <v>0.2989445963663685</v>
      </c>
    </row>
    <row r="44" spans="1:3" x14ac:dyDescent="0.25">
      <c r="A44" t="s">
        <v>46</v>
      </c>
      <c r="B44">
        <v>20</v>
      </c>
      <c r="C44">
        <v>0.23191084629857239</v>
      </c>
    </row>
    <row r="45" spans="1:3" x14ac:dyDescent="0.25">
      <c r="A45" t="s">
        <v>47</v>
      </c>
      <c r="B45">
        <v>63</v>
      </c>
      <c r="C45">
        <v>0.71209711615632054</v>
      </c>
    </row>
    <row r="46" spans="1:3" x14ac:dyDescent="0.25">
      <c r="A46" t="s">
        <v>48</v>
      </c>
      <c r="B46">
        <v>18</v>
      </c>
      <c r="C46">
        <v>0.22286331657142858</v>
      </c>
    </row>
    <row r="47" spans="1:3" x14ac:dyDescent="0.25">
      <c r="A47" t="s">
        <v>49</v>
      </c>
      <c r="B47">
        <v>46</v>
      </c>
      <c r="C47">
        <v>0.40493505438214794</v>
      </c>
    </row>
    <row r="48" spans="1:3" x14ac:dyDescent="0.25">
      <c r="A48" t="s">
        <v>50</v>
      </c>
      <c r="B48">
        <v>56</v>
      </c>
      <c r="C48">
        <v>0.51402033656529278</v>
      </c>
    </row>
    <row r="49" spans="1:3" x14ac:dyDescent="0.25">
      <c r="A49" t="s">
        <v>51</v>
      </c>
      <c r="B49">
        <v>14</v>
      </c>
      <c r="C49">
        <v>0.20880311244750585</v>
      </c>
    </row>
    <row r="50" spans="1:3" x14ac:dyDescent="0.25">
      <c r="A50" t="s">
        <v>52</v>
      </c>
      <c r="B50">
        <v>21</v>
      </c>
      <c r="C50">
        <v>0.23556478314245521</v>
      </c>
    </row>
    <row r="51" spans="1:3" x14ac:dyDescent="0.25">
      <c r="A51" t="s">
        <v>53</v>
      </c>
      <c r="B51">
        <v>16</v>
      </c>
      <c r="C51">
        <v>0.21295344690447038</v>
      </c>
    </row>
    <row r="52" spans="1:3" x14ac:dyDescent="0.25">
      <c r="A52" t="s">
        <v>54</v>
      </c>
      <c r="B52">
        <v>50</v>
      </c>
      <c r="C52">
        <v>0.43412499842220165</v>
      </c>
    </row>
    <row r="53" spans="1:3" x14ac:dyDescent="0.25">
      <c r="A53" t="s">
        <v>55</v>
      </c>
      <c r="B53">
        <v>55</v>
      </c>
      <c r="C53">
        <v>0.48354674979603463</v>
      </c>
    </row>
    <row r="54" spans="1:3" x14ac:dyDescent="0.25">
      <c r="A54" t="s">
        <v>56</v>
      </c>
      <c r="B54">
        <v>49</v>
      </c>
      <c r="C54">
        <v>0.42931198523261827</v>
      </c>
    </row>
    <row r="55" spans="1:3" x14ac:dyDescent="0.25">
      <c r="A55" t="s">
        <v>57</v>
      </c>
      <c r="B55">
        <v>60</v>
      </c>
      <c r="C55">
        <v>0.54925085004730068</v>
      </c>
    </row>
    <row r="56" spans="1:3" x14ac:dyDescent="0.25">
      <c r="A56" t="s">
        <v>58</v>
      </c>
      <c r="B56">
        <v>10</v>
      </c>
      <c r="C56">
        <v>0.1890228435085177</v>
      </c>
    </row>
    <row r="57" spans="1:3" x14ac:dyDescent="0.25">
      <c r="A57" t="s">
        <v>59</v>
      </c>
      <c r="B57">
        <v>36</v>
      </c>
      <c r="C57">
        <v>0.34059135783433392</v>
      </c>
    </row>
    <row r="58" spans="1:3" x14ac:dyDescent="0.25">
      <c r="A58" t="s">
        <v>60</v>
      </c>
      <c r="B58">
        <v>47</v>
      </c>
      <c r="C58">
        <v>0.42482649871951461</v>
      </c>
    </row>
    <row r="59" spans="1:3" x14ac:dyDescent="0.25">
      <c r="A59" t="s">
        <v>61</v>
      </c>
      <c r="B59">
        <v>42</v>
      </c>
      <c r="C59">
        <v>0.39420633677030448</v>
      </c>
    </row>
    <row r="60" spans="1:3" x14ac:dyDescent="0.25">
      <c r="A60" t="s">
        <v>62</v>
      </c>
      <c r="B60">
        <v>38</v>
      </c>
      <c r="C60">
        <v>0.37645972656714399</v>
      </c>
    </row>
    <row r="61" spans="1:3" x14ac:dyDescent="0.25">
      <c r="A61" t="s">
        <v>63</v>
      </c>
      <c r="B61">
        <v>6</v>
      </c>
      <c r="C61">
        <v>0.16883999057172744</v>
      </c>
    </row>
    <row r="62" spans="1:3" x14ac:dyDescent="0.25">
      <c r="A62" t="s">
        <v>64</v>
      </c>
      <c r="B62">
        <v>27</v>
      </c>
      <c r="C62">
        <v>0.29084137045699288</v>
      </c>
    </row>
    <row r="63" spans="1:3" x14ac:dyDescent="0.25">
      <c r="A63" t="s">
        <v>65</v>
      </c>
      <c r="B63">
        <v>62</v>
      </c>
      <c r="C63">
        <v>0.63712446954483581</v>
      </c>
    </row>
    <row r="64" spans="1:3" x14ac:dyDescent="0.25">
      <c r="A64" t="s">
        <v>66</v>
      </c>
      <c r="B64">
        <v>4</v>
      </c>
      <c r="C64">
        <v>0.15380027712575087</v>
      </c>
    </row>
    <row r="65" spans="1:3" x14ac:dyDescent="0.25">
      <c r="A65" t="s">
        <v>67</v>
      </c>
      <c r="B65">
        <v>12</v>
      </c>
      <c r="C65">
        <v>0.19683115926232195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workbookViewId="0">
      <pane ySplit="1" topLeftCell="A50" activePane="bottomLeft" state="frozen"/>
      <selection pane="bottomLeft" activeCell="G65" sqref="G65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0" ht="45" x14ac:dyDescent="0.25">
      <c r="A1" s="1" t="s">
        <v>0</v>
      </c>
      <c r="B1" s="2" t="s">
        <v>68</v>
      </c>
      <c r="C1" s="2" t="s">
        <v>70</v>
      </c>
      <c r="D1" s="2" t="s">
        <v>71</v>
      </c>
      <c r="E1" s="2" t="s">
        <v>72</v>
      </c>
      <c r="F1" s="2" t="s">
        <v>69</v>
      </c>
      <c r="G1" t="s">
        <v>76</v>
      </c>
      <c r="H1" s="2" t="s">
        <v>78</v>
      </c>
      <c r="I1" s="2" t="s">
        <v>79</v>
      </c>
      <c r="J1" s="2" t="s">
        <v>80</v>
      </c>
    </row>
    <row r="2" spans="1:10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3</v>
      </c>
      <c r="I2">
        <f t="shared" ref="I2:I33" si="0">G2-H2</f>
        <v>-2</v>
      </c>
      <c r="J2">
        <f t="shared" ref="J2:J33" si="1">I2^2</f>
        <v>4</v>
      </c>
    </row>
    <row r="3" spans="1:10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</v>
      </c>
      <c r="I3">
        <f t="shared" si="0"/>
        <v>0</v>
      </c>
      <c r="J3">
        <f t="shared" si="1"/>
        <v>0</v>
      </c>
    </row>
    <row r="4" spans="1:10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43</v>
      </c>
      <c r="I4">
        <f t="shared" si="0"/>
        <v>-40</v>
      </c>
      <c r="J4">
        <f t="shared" si="1"/>
        <v>1600</v>
      </c>
    </row>
    <row r="5" spans="1:10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44</v>
      </c>
      <c r="I5">
        <f t="shared" si="0"/>
        <v>-40</v>
      </c>
      <c r="J5">
        <f t="shared" si="1"/>
        <v>1600</v>
      </c>
    </row>
    <row r="6" spans="1:10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45</v>
      </c>
      <c r="I6">
        <f t="shared" si="0"/>
        <v>-40</v>
      </c>
      <c r="J6">
        <f t="shared" si="1"/>
        <v>1600</v>
      </c>
    </row>
    <row r="7" spans="1:10" x14ac:dyDescent="0.25">
      <c r="A7" t="s">
        <v>62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38</v>
      </c>
      <c r="I7">
        <f t="shared" si="0"/>
        <v>-32</v>
      </c>
      <c r="J7">
        <f t="shared" si="1"/>
        <v>1024</v>
      </c>
    </row>
    <row r="8" spans="1:10" x14ac:dyDescent="0.25">
      <c r="A8" t="s">
        <v>61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42</v>
      </c>
      <c r="I8">
        <f t="shared" si="0"/>
        <v>-35</v>
      </c>
      <c r="J8">
        <f t="shared" si="1"/>
        <v>1225</v>
      </c>
    </row>
    <row r="9" spans="1:10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41</v>
      </c>
      <c r="I9">
        <f t="shared" si="0"/>
        <v>-33</v>
      </c>
      <c r="J9">
        <f t="shared" si="1"/>
        <v>1089</v>
      </c>
    </row>
    <row r="10" spans="1:10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</row>
    <row r="11" spans="1:10" x14ac:dyDescent="0.25">
      <c r="A11" t="s">
        <v>30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25</v>
      </c>
      <c r="I11">
        <f t="shared" si="0"/>
        <v>-15</v>
      </c>
      <c r="J11">
        <f t="shared" si="1"/>
        <v>225</v>
      </c>
    </row>
    <row r="12" spans="1:10" x14ac:dyDescent="0.25">
      <c r="A12" t="s">
        <v>31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33</v>
      </c>
      <c r="I12">
        <f t="shared" si="0"/>
        <v>-22</v>
      </c>
      <c r="J12">
        <f t="shared" si="1"/>
        <v>484</v>
      </c>
    </row>
    <row r="13" spans="1:10" x14ac:dyDescent="0.25">
      <c r="A13" t="s">
        <v>50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56</v>
      </c>
      <c r="I13">
        <f t="shared" si="0"/>
        <v>-44</v>
      </c>
      <c r="J13">
        <f t="shared" si="1"/>
        <v>1936</v>
      </c>
    </row>
    <row r="14" spans="1:10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</row>
    <row r="15" spans="1:10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7</v>
      </c>
      <c r="I15">
        <f t="shared" si="0"/>
        <v>7</v>
      </c>
      <c r="J15">
        <f t="shared" si="1"/>
        <v>49</v>
      </c>
    </row>
    <row r="16" spans="1:10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</row>
    <row r="17" spans="1:10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24</v>
      </c>
      <c r="I17">
        <f t="shared" si="0"/>
        <v>-8</v>
      </c>
      <c r="J17">
        <f t="shared" si="1"/>
        <v>64</v>
      </c>
    </row>
    <row r="18" spans="1:10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15</v>
      </c>
      <c r="I18">
        <f t="shared" si="0"/>
        <v>2</v>
      </c>
      <c r="J18">
        <f t="shared" si="1"/>
        <v>4</v>
      </c>
    </row>
    <row r="19" spans="1:10" x14ac:dyDescent="0.25">
      <c r="A19" t="s">
        <v>45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28</v>
      </c>
      <c r="I19">
        <f t="shared" si="0"/>
        <v>-10</v>
      </c>
      <c r="J19">
        <f t="shared" si="1"/>
        <v>100</v>
      </c>
    </row>
    <row r="20" spans="1:10" x14ac:dyDescent="0.25">
      <c r="A20" t="s">
        <v>34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</row>
    <row r="21" spans="1:10" x14ac:dyDescent="0.25">
      <c r="A21" t="s">
        <v>51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14</v>
      </c>
      <c r="I21">
        <f t="shared" si="0"/>
        <v>6</v>
      </c>
      <c r="J21">
        <f t="shared" si="1"/>
        <v>36</v>
      </c>
    </row>
    <row r="22" spans="1:10" x14ac:dyDescent="0.25">
      <c r="A22" t="s">
        <v>43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35</v>
      </c>
      <c r="I22">
        <f t="shared" si="0"/>
        <v>-14</v>
      </c>
      <c r="J22">
        <f t="shared" si="1"/>
        <v>196</v>
      </c>
    </row>
    <row r="23" spans="1:10" x14ac:dyDescent="0.25">
      <c r="A23" t="s">
        <v>35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48</v>
      </c>
      <c r="I23">
        <f t="shared" si="0"/>
        <v>-26</v>
      </c>
      <c r="J23">
        <f t="shared" si="1"/>
        <v>676</v>
      </c>
    </row>
    <row r="24" spans="1:10" x14ac:dyDescent="0.25">
      <c r="A24" t="s">
        <v>56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49</v>
      </c>
      <c r="I24">
        <f t="shared" si="0"/>
        <v>-26</v>
      </c>
      <c r="J24">
        <f t="shared" si="1"/>
        <v>676</v>
      </c>
    </row>
    <row r="25" spans="1:10" x14ac:dyDescent="0.25">
      <c r="A25" t="s">
        <v>38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8</v>
      </c>
      <c r="I25">
        <f t="shared" si="0"/>
        <v>16</v>
      </c>
      <c r="J25">
        <f t="shared" si="1"/>
        <v>256</v>
      </c>
    </row>
    <row r="26" spans="1:10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9</v>
      </c>
      <c r="I26">
        <f t="shared" si="0"/>
        <v>16</v>
      </c>
      <c r="J26">
        <f t="shared" si="1"/>
        <v>256</v>
      </c>
    </row>
    <row r="27" spans="1:10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17</v>
      </c>
      <c r="I27">
        <f t="shared" si="0"/>
        <v>9</v>
      </c>
      <c r="J27">
        <f t="shared" si="1"/>
        <v>81</v>
      </c>
    </row>
    <row r="28" spans="1:10" x14ac:dyDescent="0.25">
      <c r="A28" t="s">
        <v>40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34</v>
      </c>
      <c r="I28">
        <f t="shared" si="0"/>
        <v>-7</v>
      </c>
      <c r="J28">
        <f t="shared" si="1"/>
        <v>49</v>
      </c>
    </row>
    <row r="29" spans="1:10" x14ac:dyDescent="0.25">
      <c r="A29" t="s">
        <v>49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46</v>
      </c>
      <c r="I29">
        <f t="shared" si="0"/>
        <v>-18</v>
      </c>
      <c r="J29">
        <f t="shared" si="1"/>
        <v>324</v>
      </c>
    </row>
    <row r="30" spans="1:10" x14ac:dyDescent="0.25">
      <c r="A30" t="s">
        <v>58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10</v>
      </c>
      <c r="I30">
        <f t="shared" si="0"/>
        <v>19</v>
      </c>
      <c r="J30">
        <f t="shared" si="1"/>
        <v>361</v>
      </c>
    </row>
    <row r="31" spans="1:10" x14ac:dyDescent="0.25">
      <c r="A31" t="s">
        <v>66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4</v>
      </c>
      <c r="I31">
        <f t="shared" si="0"/>
        <v>26</v>
      </c>
      <c r="J31">
        <f t="shared" si="1"/>
        <v>676</v>
      </c>
    </row>
    <row r="32" spans="1:10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</row>
    <row r="33" spans="1:10" x14ac:dyDescent="0.25">
      <c r="A33" t="s">
        <v>39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1</v>
      </c>
      <c r="I33">
        <f t="shared" si="0"/>
        <v>31</v>
      </c>
      <c r="J33">
        <f t="shared" si="1"/>
        <v>961</v>
      </c>
    </row>
    <row r="34" spans="1:10" x14ac:dyDescent="0.25">
      <c r="A34" t="s">
        <v>41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37</v>
      </c>
      <c r="I34">
        <f t="shared" ref="I34:I64" si="2">G34-H34</f>
        <v>-4</v>
      </c>
      <c r="J34">
        <f t="shared" ref="J34:J64" si="3">I34^2</f>
        <v>16</v>
      </c>
    </row>
    <row r="35" spans="1:10" x14ac:dyDescent="0.25">
      <c r="A35" t="s">
        <v>59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</row>
    <row r="36" spans="1:10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52</v>
      </c>
      <c r="I36">
        <f t="shared" si="2"/>
        <v>-17</v>
      </c>
      <c r="J36">
        <f t="shared" si="3"/>
        <v>289</v>
      </c>
    </row>
    <row r="37" spans="1:10" x14ac:dyDescent="0.25">
      <c r="A37" t="s">
        <v>36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13</v>
      </c>
      <c r="I37">
        <f t="shared" si="2"/>
        <v>23</v>
      </c>
      <c r="J37">
        <f t="shared" si="3"/>
        <v>529</v>
      </c>
    </row>
    <row r="38" spans="1:10" x14ac:dyDescent="0.25">
      <c r="A38" t="s">
        <v>52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21</v>
      </c>
      <c r="I38">
        <f t="shared" si="2"/>
        <v>16</v>
      </c>
      <c r="J38">
        <f t="shared" si="3"/>
        <v>256</v>
      </c>
    </row>
    <row r="39" spans="1:10" x14ac:dyDescent="0.25">
      <c r="A39" t="s">
        <v>32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58</v>
      </c>
      <c r="I39">
        <f t="shared" si="2"/>
        <v>-20</v>
      </c>
      <c r="J39">
        <f t="shared" si="3"/>
        <v>400</v>
      </c>
    </row>
    <row r="40" spans="1:10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39</v>
      </c>
      <c r="I40">
        <f t="shared" si="2"/>
        <v>0</v>
      </c>
      <c r="J40">
        <f t="shared" si="3"/>
        <v>0</v>
      </c>
    </row>
    <row r="41" spans="1:10" x14ac:dyDescent="0.25">
      <c r="A41" t="s">
        <v>37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30</v>
      </c>
      <c r="I41">
        <f t="shared" si="2"/>
        <v>10</v>
      </c>
      <c r="J41">
        <f t="shared" si="3"/>
        <v>100</v>
      </c>
    </row>
    <row r="42" spans="1:10" x14ac:dyDescent="0.25">
      <c r="A42" t="s">
        <v>67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12</v>
      </c>
      <c r="I42">
        <f t="shared" si="2"/>
        <v>29</v>
      </c>
      <c r="J42">
        <f t="shared" si="3"/>
        <v>841</v>
      </c>
    </row>
    <row r="43" spans="1:10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61</v>
      </c>
      <c r="I43">
        <f t="shared" si="2"/>
        <v>-19</v>
      </c>
      <c r="J43">
        <f t="shared" si="3"/>
        <v>361</v>
      </c>
    </row>
    <row r="44" spans="1:10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59</v>
      </c>
      <c r="I44">
        <f t="shared" si="2"/>
        <v>-16</v>
      </c>
      <c r="J44">
        <f t="shared" si="3"/>
        <v>256</v>
      </c>
    </row>
    <row r="45" spans="1:10" x14ac:dyDescent="0.25">
      <c r="A45" t="s">
        <v>47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63</v>
      </c>
      <c r="I45">
        <f t="shared" si="2"/>
        <v>-19</v>
      </c>
      <c r="J45">
        <f t="shared" si="3"/>
        <v>361</v>
      </c>
    </row>
    <row r="46" spans="1:10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0</v>
      </c>
      <c r="I46">
        <f t="shared" si="2"/>
        <v>45</v>
      </c>
      <c r="J46">
        <f t="shared" si="3"/>
        <v>2025</v>
      </c>
    </row>
    <row r="47" spans="1:10" x14ac:dyDescent="0.25">
      <c r="A47" t="s">
        <v>33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</row>
    <row r="48" spans="1:10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23</v>
      </c>
      <c r="I48">
        <f t="shared" si="2"/>
        <v>24</v>
      </c>
      <c r="J48">
        <f t="shared" si="3"/>
        <v>576</v>
      </c>
    </row>
    <row r="49" spans="1:10" x14ac:dyDescent="0.25">
      <c r="A49" t="s">
        <v>42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22</v>
      </c>
      <c r="I49">
        <f t="shared" si="2"/>
        <v>26</v>
      </c>
      <c r="J49">
        <f t="shared" si="3"/>
        <v>676</v>
      </c>
    </row>
    <row r="50" spans="1:10" x14ac:dyDescent="0.25">
      <c r="A50" t="s">
        <v>53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16</v>
      </c>
      <c r="I50">
        <f t="shared" si="2"/>
        <v>33</v>
      </c>
      <c r="J50">
        <f t="shared" si="3"/>
        <v>1089</v>
      </c>
    </row>
    <row r="51" spans="1:10" x14ac:dyDescent="0.25">
      <c r="A51" t="s">
        <v>55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55</v>
      </c>
      <c r="I51">
        <f t="shared" si="2"/>
        <v>-5</v>
      </c>
      <c r="J51">
        <f t="shared" si="3"/>
        <v>25</v>
      </c>
    </row>
    <row r="52" spans="1:10" x14ac:dyDescent="0.25">
      <c r="A52" t="s">
        <v>57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60</v>
      </c>
      <c r="I52">
        <f t="shared" si="2"/>
        <v>-9</v>
      </c>
      <c r="J52">
        <f t="shared" si="3"/>
        <v>81</v>
      </c>
    </row>
    <row r="53" spans="1:10" x14ac:dyDescent="0.25">
      <c r="A53" t="s">
        <v>64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27</v>
      </c>
      <c r="I53">
        <f t="shared" si="2"/>
        <v>25</v>
      </c>
      <c r="J53">
        <f t="shared" si="3"/>
        <v>625</v>
      </c>
    </row>
    <row r="54" spans="1:10" x14ac:dyDescent="0.25">
      <c r="A54" t="s">
        <v>46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20</v>
      </c>
      <c r="I54">
        <f t="shared" si="2"/>
        <v>33</v>
      </c>
      <c r="J54">
        <f t="shared" si="3"/>
        <v>1089</v>
      </c>
    </row>
    <row r="55" spans="1:10" x14ac:dyDescent="0.25">
      <c r="A55" t="s">
        <v>60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47</v>
      </c>
      <c r="I55">
        <f t="shared" si="2"/>
        <v>7</v>
      </c>
      <c r="J55">
        <f t="shared" si="3"/>
        <v>49</v>
      </c>
    </row>
    <row r="56" spans="1:10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40</v>
      </c>
      <c r="I56">
        <f t="shared" si="2"/>
        <v>15</v>
      </c>
      <c r="J56">
        <f t="shared" si="3"/>
        <v>225</v>
      </c>
    </row>
    <row r="57" spans="1:10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</row>
    <row r="58" spans="1:10" x14ac:dyDescent="0.25">
      <c r="A58" t="s">
        <v>44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26</v>
      </c>
      <c r="I58">
        <f t="shared" si="2"/>
        <v>31</v>
      </c>
      <c r="J58">
        <f t="shared" si="3"/>
        <v>961</v>
      </c>
    </row>
    <row r="59" spans="1:10" x14ac:dyDescent="0.25">
      <c r="A59" t="s">
        <v>48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18</v>
      </c>
      <c r="I59">
        <f t="shared" si="2"/>
        <v>40</v>
      </c>
      <c r="J59">
        <f t="shared" si="3"/>
        <v>1600</v>
      </c>
    </row>
    <row r="60" spans="1:10" x14ac:dyDescent="0.25">
      <c r="A60" t="s">
        <v>63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</v>
      </c>
      <c r="I60">
        <f t="shared" si="2"/>
        <v>53</v>
      </c>
      <c r="J60">
        <f t="shared" si="3"/>
        <v>2809</v>
      </c>
    </row>
    <row r="61" spans="1:10" x14ac:dyDescent="0.25">
      <c r="A61" t="s">
        <v>65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</row>
    <row r="62" spans="1:10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53</v>
      </c>
      <c r="I62">
        <f t="shared" si="2"/>
        <v>8</v>
      </c>
      <c r="J62">
        <f t="shared" si="3"/>
        <v>64</v>
      </c>
    </row>
    <row r="63" spans="1:10" x14ac:dyDescent="0.25">
      <c r="A63" t="s">
        <v>54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50</v>
      </c>
      <c r="I63">
        <f t="shared" si="2"/>
        <v>12</v>
      </c>
      <c r="J63">
        <f t="shared" si="3"/>
        <v>144</v>
      </c>
    </row>
    <row r="64" spans="1:10" x14ac:dyDescent="0.25">
      <c r="A64" t="s">
        <v>29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51</v>
      </c>
      <c r="I64">
        <f t="shared" si="2"/>
        <v>12</v>
      </c>
      <c r="J64">
        <f t="shared" si="3"/>
        <v>144</v>
      </c>
    </row>
    <row r="65" spans="1:10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54</v>
      </c>
      <c r="I65">
        <f t="shared" ref="I65:I96" si="4">G65-H65</f>
        <v>10</v>
      </c>
      <c r="J65">
        <f t="shared" ref="J65:J96" si="5">I65^2</f>
        <v>100</v>
      </c>
    </row>
    <row r="66" spans="1:10" x14ac:dyDescent="0.25">
      <c r="J66">
        <f>SUM(J2:J65)</f>
        <v>32864</v>
      </c>
    </row>
    <row r="67" spans="1:10" x14ac:dyDescent="0.25">
      <c r="J67">
        <f>65*(65^2-1)</f>
        <v>274560</v>
      </c>
    </row>
    <row r="68" spans="1:10" x14ac:dyDescent="0.25">
      <c r="J68">
        <f>1-((6*J66)/J67)</f>
        <v>0.28181818181818186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F68"/>
  <sheetViews>
    <sheetView topLeftCell="A49" workbookViewId="0">
      <selection activeCell="C60" sqref="C60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6" ht="30" x14ac:dyDescent="0.25">
      <c r="A1" s="1" t="s">
        <v>0</v>
      </c>
      <c r="B1" t="s">
        <v>73</v>
      </c>
      <c r="C1" t="s">
        <v>76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6</v>
      </c>
      <c r="B2">
        <v>8.6025656239709392</v>
      </c>
      <c r="C2">
        <v>1</v>
      </c>
      <c r="D2">
        <f>IFERROR(VLOOKUP(A2,MalRout2019!A:B,2,0), )</f>
        <v>45</v>
      </c>
      <c r="E2">
        <f t="shared" ref="E2:E33" si="0">C2-D2</f>
        <v>-44</v>
      </c>
      <c r="F2">
        <f t="shared" ref="F2:F33" si="1">E2^2</f>
        <v>1936</v>
      </c>
    </row>
    <row r="3" spans="1:6" x14ac:dyDescent="0.25">
      <c r="A3" t="s">
        <v>61</v>
      </c>
      <c r="B3">
        <v>8.5499104557518812</v>
      </c>
      <c r="C3">
        <v>2</v>
      </c>
      <c r="D3">
        <f>IFERROR(VLOOKUP(A3,MalRout2019!A:B,2,0), )</f>
        <v>42</v>
      </c>
      <c r="E3">
        <f t="shared" si="0"/>
        <v>-40</v>
      </c>
      <c r="F3">
        <f t="shared" si="1"/>
        <v>1600</v>
      </c>
    </row>
    <row r="4" spans="1:6" x14ac:dyDescent="0.25">
      <c r="A4" t="s">
        <v>14</v>
      </c>
      <c r="B4">
        <v>8.5350581445948119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</row>
    <row r="5" spans="1:6" x14ac:dyDescent="0.25">
      <c r="A5" t="s">
        <v>19</v>
      </c>
      <c r="B5">
        <v>8.481425750299648</v>
      </c>
      <c r="C5">
        <v>4</v>
      </c>
      <c r="D5">
        <f>IFERROR(VLOOKUP(A5,MalRout2019!A:B,2,0), )</f>
        <v>3</v>
      </c>
      <c r="E5">
        <f t="shared" si="0"/>
        <v>1</v>
      </c>
      <c r="F5">
        <f t="shared" si="1"/>
        <v>1</v>
      </c>
    </row>
    <row r="6" spans="1:6" x14ac:dyDescent="0.25">
      <c r="A6" t="s">
        <v>24</v>
      </c>
      <c r="B6">
        <v>8.4527018044784992</v>
      </c>
      <c r="C6">
        <v>5</v>
      </c>
      <c r="D6">
        <f>IFERROR(VLOOKUP(A6,MalRout2019!A:B,2,0), )</f>
        <v>44</v>
      </c>
      <c r="E6">
        <f t="shared" si="0"/>
        <v>-39</v>
      </c>
      <c r="F6">
        <f t="shared" si="1"/>
        <v>1521</v>
      </c>
    </row>
    <row r="7" spans="1:6" x14ac:dyDescent="0.25">
      <c r="A7" t="s">
        <v>62</v>
      </c>
      <c r="B7">
        <v>8.3852117809298239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49</v>
      </c>
      <c r="B8">
        <v>8.3364172938398085</v>
      </c>
      <c r="C8">
        <v>7</v>
      </c>
      <c r="D8">
        <f>IFERROR(VLOOKUP(A8,MalRout2019!A:B,2,0), )</f>
        <v>46</v>
      </c>
      <c r="E8">
        <f t="shared" si="0"/>
        <v>-39</v>
      </c>
      <c r="F8">
        <f t="shared" si="1"/>
        <v>1521</v>
      </c>
    </row>
    <row r="9" spans="1:6" x14ac:dyDescent="0.25">
      <c r="A9" t="s">
        <v>31</v>
      </c>
      <c r="B9">
        <v>8.1988569748636682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</row>
    <row r="10" spans="1:6" x14ac:dyDescent="0.25">
      <c r="A10" t="s">
        <v>26</v>
      </c>
      <c r="B10">
        <v>8.1183087600540667</v>
      </c>
      <c r="C10">
        <v>9</v>
      </c>
      <c r="D10">
        <f>IFERROR(VLOOKUP(A10,MalRout2019!A:B,2,0), )</f>
        <v>2</v>
      </c>
      <c r="E10">
        <f t="shared" si="0"/>
        <v>7</v>
      </c>
      <c r="F10">
        <f t="shared" si="1"/>
        <v>49</v>
      </c>
    </row>
    <row r="11" spans="1:6" x14ac:dyDescent="0.25">
      <c r="A11" t="s">
        <v>21</v>
      </c>
      <c r="B11">
        <v>8.0360066200862796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</row>
    <row r="12" spans="1:6" x14ac:dyDescent="0.25">
      <c r="A12" t="s">
        <v>30</v>
      </c>
      <c r="B12">
        <v>8.0198554476214774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</row>
    <row r="13" spans="1:6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</row>
    <row r="14" spans="1:6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</row>
    <row r="15" spans="1:6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</row>
    <row r="16" spans="1:6" x14ac:dyDescent="0.25">
      <c r="A16" t="s">
        <v>13</v>
      </c>
      <c r="B16">
        <v>7.2346023867996063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</row>
    <row r="17" spans="1:6" x14ac:dyDescent="0.25">
      <c r="A17" t="s">
        <v>47</v>
      </c>
      <c r="B17">
        <v>7.1022556588944878</v>
      </c>
      <c r="C17">
        <v>16</v>
      </c>
      <c r="D17">
        <f>IFERROR(VLOOKUP(A17,MalRout2019!A:B,2,0), )</f>
        <v>63</v>
      </c>
      <c r="E17">
        <f t="shared" si="0"/>
        <v>-47</v>
      </c>
      <c r="F17">
        <f t="shared" si="1"/>
        <v>2209</v>
      </c>
    </row>
    <row r="18" spans="1:6" x14ac:dyDescent="0.25">
      <c r="A18" t="s">
        <v>50</v>
      </c>
      <c r="B18">
        <v>7.0662690324559971</v>
      </c>
      <c r="C18">
        <v>17</v>
      </c>
      <c r="D18">
        <f>IFERROR(VLOOKUP(A18,MalRout2019!A:B,2,0), )</f>
        <v>56</v>
      </c>
      <c r="E18">
        <f t="shared" si="0"/>
        <v>-39</v>
      </c>
      <c r="F18">
        <f t="shared" si="1"/>
        <v>1521</v>
      </c>
    </row>
    <row r="19" spans="1:6" x14ac:dyDescent="0.25">
      <c r="A19" t="s">
        <v>45</v>
      </c>
      <c r="B19">
        <v>6.9655208763468917</v>
      </c>
      <c r="C19">
        <v>18</v>
      </c>
      <c r="D19">
        <f>IFERROR(VLOOKUP(A19,MalRout2019!A:B,2,0), )</f>
        <v>28</v>
      </c>
      <c r="E19">
        <f t="shared" si="0"/>
        <v>-10</v>
      </c>
      <c r="F19">
        <f t="shared" si="1"/>
        <v>100</v>
      </c>
    </row>
    <row r="20" spans="1:6" x14ac:dyDescent="0.25">
      <c r="A20" t="s">
        <v>40</v>
      </c>
      <c r="B20">
        <v>6.9331526862856343</v>
      </c>
      <c r="C20">
        <v>19</v>
      </c>
      <c r="D20">
        <f>IFERROR(VLOOKUP(A20,MalRout2019!A:B,2,0), )</f>
        <v>34</v>
      </c>
      <c r="E20">
        <f t="shared" si="0"/>
        <v>-15</v>
      </c>
      <c r="F20">
        <f t="shared" si="1"/>
        <v>225</v>
      </c>
    </row>
    <row r="21" spans="1:6" x14ac:dyDescent="0.25">
      <c r="A21" t="s">
        <v>32</v>
      </c>
      <c r="B21">
        <v>6.8416637497309924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</row>
    <row r="22" spans="1:6" x14ac:dyDescent="0.25">
      <c r="A22" t="s">
        <v>33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</row>
    <row r="23" spans="1:6" x14ac:dyDescent="0.25">
      <c r="A23" t="s">
        <v>28</v>
      </c>
      <c r="B23">
        <v>6.834795951101408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</row>
    <row r="24" spans="1:6" x14ac:dyDescent="0.25">
      <c r="A24" t="s">
        <v>57</v>
      </c>
      <c r="B24">
        <v>6.7669895160833651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</row>
    <row r="25" spans="1:6" x14ac:dyDescent="0.25">
      <c r="A25" t="s">
        <v>8</v>
      </c>
      <c r="B25">
        <v>6.690709175405023</v>
      </c>
      <c r="C25">
        <v>24</v>
      </c>
      <c r="D25">
        <f>IFERROR(VLOOKUP(A25,MalRout2019!A:B,2,0), )</f>
        <v>40</v>
      </c>
      <c r="E25">
        <f t="shared" si="0"/>
        <v>-16</v>
      </c>
      <c r="F25">
        <f t="shared" si="1"/>
        <v>256</v>
      </c>
    </row>
    <row r="26" spans="1:6" x14ac:dyDescent="0.25">
      <c r="A26" t="s">
        <v>17</v>
      </c>
      <c r="B26">
        <v>6.6801485867568031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</row>
    <row r="27" spans="1:6" x14ac:dyDescent="0.25">
      <c r="A27" t="s">
        <v>34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</row>
    <row r="28" spans="1:6" x14ac:dyDescent="0.25">
      <c r="A28" t="s">
        <v>38</v>
      </c>
      <c r="B28">
        <v>6.6575354139745908</v>
      </c>
      <c r="C28">
        <v>27</v>
      </c>
      <c r="D28">
        <f>IFERROR(VLOOKUP(A28,MalRout2019!A:B,2,0), )</f>
        <v>8</v>
      </c>
      <c r="E28">
        <f t="shared" si="0"/>
        <v>19</v>
      </c>
      <c r="F28">
        <f t="shared" si="1"/>
        <v>361</v>
      </c>
    </row>
    <row r="29" spans="1:6" x14ac:dyDescent="0.25">
      <c r="A29" t="s">
        <v>16</v>
      </c>
      <c r="B29">
        <v>6.6507619793755861</v>
      </c>
      <c r="C29">
        <v>28</v>
      </c>
      <c r="D29">
        <f>IFERROR(VLOOKUP(A29,MalRout2019!A:B,2,0), )</f>
        <v>15</v>
      </c>
      <c r="E29">
        <f t="shared" si="0"/>
        <v>13</v>
      </c>
      <c r="F29">
        <f t="shared" si="1"/>
        <v>169</v>
      </c>
    </row>
    <row r="30" spans="1:6" x14ac:dyDescent="0.25">
      <c r="A30" t="s">
        <v>58</v>
      </c>
      <c r="B30">
        <v>6.6375697571892136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</row>
    <row r="31" spans="1:6" x14ac:dyDescent="0.25">
      <c r="A31" t="s">
        <v>39</v>
      </c>
      <c r="B31">
        <v>6.6056355463733016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</row>
    <row r="32" spans="1:6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</row>
    <row r="33" spans="1:6" x14ac:dyDescent="0.25">
      <c r="A33" t="s">
        <v>55</v>
      </c>
      <c r="B33">
        <v>6.5216891481766046</v>
      </c>
      <c r="C33">
        <v>32</v>
      </c>
      <c r="D33">
        <f>IFERROR(VLOOKUP(A33,MalRout2019!A:B,2,0), )</f>
        <v>55</v>
      </c>
      <c r="E33">
        <f t="shared" si="0"/>
        <v>-23</v>
      </c>
      <c r="F33">
        <f t="shared" si="1"/>
        <v>529</v>
      </c>
    </row>
    <row r="34" spans="1:6" x14ac:dyDescent="0.25">
      <c r="A34" t="s">
        <v>3</v>
      </c>
      <c r="B34">
        <v>6.462538272227663</v>
      </c>
      <c r="C34">
        <v>33</v>
      </c>
      <c r="D34">
        <f>IFERROR(VLOOKUP(A34,MalRout2019!A:B,2,0), )</f>
        <v>7</v>
      </c>
      <c r="E34">
        <f t="shared" ref="E34:E64" si="2">C34-D34</f>
        <v>26</v>
      </c>
      <c r="F34">
        <f t="shared" ref="F34:F64" si="3">E34^2</f>
        <v>676</v>
      </c>
    </row>
    <row r="35" spans="1:6" x14ac:dyDescent="0.25">
      <c r="A35" t="s">
        <v>36</v>
      </c>
      <c r="B35">
        <v>6.4577540405938549</v>
      </c>
      <c r="C35">
        <v>34</v>
      </c>
      <c r="D35">
        <f>IFERROR(VLOOKUP(A35,MalRout2019!A:B,2,0), )</f>
        <v>13</v>
      </c>
      <c r="E35">
        <f t="shared" si="2"/>
        <v>21</v>
      </c>
      <c r="F35">
        <f t="shared" si="3"/>
        <v>441</v>
      </c>
    </row>
    <row r="36" spans="1:6" x14ac:dyDescent="0.25">
      <c r="A36" t="s">
        <v>56</v>
      </c>
      <c r="B36">
        <v>6.4352596317708706</v>
      </c>
      <c r="C36">
        <v>35</v>
      </c>
      <c r="D36">
        <f>IFERROR(VLOOKUP(A36,MalRout2019!A:B,2,0), )</f>
        <v>49</v>
      </c>
      <c r="E36">
        <f t="shared" si="2"/>
        <v>-14</v>
      </c>
      <c r="F36">
        <f t="shared" si="3"/>
        <v>196</v>
      </c>
    </row>
    <row r="37" spans="1:6" x14ac:dyDescent="0.25">
      <c r="A37" t="s">
        <v>66</v>
      </c>
      <c r="B37">
        <v>6.4251434531012643</v>
      </c>
      <c r="C37">
        <v>36</v>
      </c>
      <c r="D37">
        <f>IFERROR(VLOOKUP(A37,MalRout2019!A:B,2,0), )</f>
        <v>4</v>
      </c>
      <c r="E37">
        <f t="shared" si="2"/>
        <v>32</v>
      </c>
      <c r="F37">
        <f t="shared" si="3"/>
        <v>1024</v>
      </c>
    </row>
    <row r="38" spans="1:6" x14ac:dyDescent="0.25">
      <c r="A38" t="s">
        <v>60</v>
      </c>
      <c r="B38">
        <v>6.3942012136490778</v>
      </c>
      <c r="C38">
        <v>37</v>
      </c>
      <c r="D38">
        <f>IFERROR(VLOOKUP(A38,MalRout2019!A:B,2,0), )</f>
        <v>47</v>
      </c>
      <c r="E38">
        <f t="shared" si="2"/>
        <v>-10</v>
      </c>
      <c r="F38">
        <f t="shared" si="3"/>
        <v>100</v>
      </c>
    </row>
    <row r="39" spans="1:6" x14ac:dyDescent="0.25">
      <c r="A39" t="s">
        <v>22</v>
      </c>
      <c r="B39">
        <v>6.3510460251025904</v>
      </c>
      <c r="C39">
        <v>38</v>
      </c>
      <c r="D39">
        <f>IFERROR(VLOOKUP(A39,MalRout2019!A:B,2,0), )</f>
        <v>59</v>
      </c>
      <c r="E39">
        <f t="shared" si="2"/>
        <v>-21</v>
      </c>
      <c r="F39">
        <f t="shared" si="3"/>
        <v>441</v>
      </c>
    </row>
    <row r="40" spans="1:6" x14ac:dyDescent="0.25">
      <c r="A40" t="s">
        <v>12</v>
      </c>
      <c r="B40">
        <v>6.3189972786158277</v>
      </c>
      <c r="C40">
        <v>39</v>
      </c>
      <c r="D40">
        <f>IFERROR(VLOOKUP(A40,MalRout2019!A:B,2,0), )</f>
        <v>24</v>
      </c>
      <c r="E40">
        <f t="shared" si="2"/>
        <v>15</v>
      </c>
      <c r="F40">
        <f t="shared" si="3"/>
        <v>225</v>
      </c>
    </row>
    <row r="41" spans="1:6" x14ac:dyDescent="0.25">
      <c r="A41" t="s">
        <v>41</v>
      </c>
      <c r="B41">
        <v>6.2344671722216134</v>
      </c>
      <c r="C41">
        <v>40</v>
      </c>
      <c r="D41">
        <f>IFERROR(VLOOKUP(A41,MalRout2019!A:B,2,0), )</f>
        <v>37</v>
      </c>
      <c r="E41">
        <f t="shared" si="2"/>
        <v>3</v>
      </c>
      <c r="F41">
        <f t="shared" si="3"/>
        <v>9</v>
      </c>
    </row>
    <row r="42" spans="1:6" x14ac:dyDescent="0.25">
      <c r="A42" t="s">
        <v>65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</row>
    <row r="43" spans="1:6" x14ac:dyDescent="0.25">
      <c r="A43" t="s">
        <v>46</v>
      </c>
      <c r="B43">
        <v>6.1133623041844807</v>
      </c>
      <c r="C43">
        <v>42</v>
      </c>
      <c r="D43">
        <f>IFERROR(VLOOKUP(A43,MalRout2019!A:B,2,0), )</f>
        <v>20</v>
      </c>
      <c r="E43">
        <f t="shared" si="2"/>
        <v>22</v>
      </c>
      <c r="F43">
        <f t="shared" si="3"/>
        <v>484</v>
      </c>
    </row>
    <row r="44" spans="1:6" x14ac:dyDescent="0.25">
      <c r="A44" t="s">
        <v>7</v>
      </c>
      <c r="B44">
        <v>6.102709399397038</v>
      </c>
      <c r="C44">
        <v>43</v>
      </c>
      <c r="D44">
        <f>IFERROR(VLOOKUP(A44,MalRout2019!A:B,2,0), )</f>
        <v>0</v>
      </c>
      <c r="E44">
        <f t="shared" si="2"/>
        <v>43</v>
      </c>
      <c r="F44">
        <f t="shared" si="3"/>
        <v>1849</v>
      </c>
    </row>
    <row r="45" spans="1:6" x14ac:dyDescent="0.25">
      <c r="A45" t="s">
        <v>15</v>
      </c>
      <c r="B45">
        <v>6.0092065979663136</v>
      </c>
      <c r="C45">
        <v>44</v>
      </c>
      <c r="D45">
        <f>IFERROR(VLOOKUP(A45,MalRout2019!A:B,2,0), )</f>
        <v>54</v>
      </c>
      <c r="E45">
        <f t="shared" si="2"/>
        <v>-10</v>
      </c>
      <c r="F45">
        <f t="shared" si="3"/>
        <v>100</v>
      </c>
    </row>
    <row r="46" spans="1:6" x14ac:dyDescent="0.25">
      <c r="A46" t="s">
        <v>59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</row>
    <row r="47" spans="1:6" x14ac:dyDescent="0.25">
      <c r="A47" t="s">
        <v>10</v>
      </c>
      <c r="B47">
        <v>5.9187116917701985</v>
      </c>
      <c r="C47">
        <v>46</v>
      </c>
      <c r="D47">
        <f>IFERROR(VLOOKUP(A47,MalRout2019!A:B,2,0), )</f>
        <v>39</v>
      </c>
      <c r="E47">
        <f t="shared" si="2"/>
        <v>7</v>
      </c>
      <c r="F47">
        <f t="shared" si="3"/>
        <v>49</v>
      </c>
    </row>
    <row r="48" spans="1:6" x14ac:dyDescent="0.25">
      <c r="A48" t="s">
        <v>43</v>
      </c>
      <c r="B48">
        <v>5.9159766080046232</v>
      </c>
      <c r="C48">
        <v>47</v>
      </c>
      <c r="D48">
        <f>IFERROR(VLOOKUP(A48,MalRout2019!A:B,2,0), )</f>
        <v>35</v>
      </c>
      <c r="E48">
        <f t="shared" si="2"/>
        <v>12</v>
      </c>
      <c r="F48">
        <f t="shared" si="3"/>
        <v>144</v>
      </c>
    </row>
    <row r="49" spans="1:6" x14ac:dyDescent="0.25">
      <c r="A49" t="s">
        <v>52</v>
      </c>
      <c r="B49">
        <v>5.9116418831862045</v>
      </c>
      <c r="C49">
        <v>48</v>
      </c>
      <c r="D49">
        <f>IFERROR(VLOOKUP(A49,MalRout2019!A:B,2,0), )</f>
        <v>21</v>
      </c>
      <c r="E49">
        <f t="shared" si="2"/>
        <v>27</v>
      </c>
      <c r="F49">
        <f t="shared" si="3"/>
        <v>729</v>
      </c>
    </row>
    <row r="50" spans="1:6" x14ac:dyDescent="0.25">
      <c r="A50" t="s">
        <v>44</v>
      </c>
      <c r="B50">
        <v>5.570260521834852</v>
      </c>
      <c r="C50">
        <v>49</v>
      </c>
      <c r="D50">
        <f>IFERROR(VLOOKUP(A50,MalRout2019!A:B,2,0), )</f>
        <v>26</v>
      </c>
      <c r="E50">
        <f t="shared" si="2"/>
        <v>23</v>
      </c>
      <c r="F50">
        <f t="shared" si="3"/>
        <v>529</v>
      </c>
    </row>
    <row r="51" spans="1:6" x14ac:dyDescent="0.25">
      <c r="A51" t="s">
        <v>1</v>
      </c>
      <c r="B51">
        <v>5.5598809950200501</v>
      </c>
      <c r="C51">
        <v>50</v>
      </c>
      <c r="D51">
        <f>IFERROR(VLOOKUP(A51,MalRout2019!A:B,2,0), )</f>
        <v>9</v>
      </c>
      <c r="E51">
        <f t="shared" si="2"/>
        <v>41</v>
      </c>
      <c r="F51">
        <f t="shared" si="3"/>
        <v>1681</v>
      </c>
    </row>
    <row r="52" spans="1:6" x14ac:dyDescent="0.25">
      <c r="A52" t="s">
        <v>42</v>
      </c>
      <c r="B52">
        <v>5.467322096660939</v>
      </c>
      <c r="C52">
        <v>51</v>
      </c>
      <c r="D52">
        <f>IFERROR(VLOOKUP(A52,MalRout2019!A:B,2,0), )</f>
        <v>22</v>
      </c>
      <c r="E52">
        <f t="shared" si="2"/>
        <v>29</v>
      </c>
      <c r="F52">
        <f t="shared" si="3"/>
        <v>841</v>
      </c>
    </row>
    <row r="53" spans="1:6" x14ac:dyDescent="0.25">
      <c r="A53" t="s">
        <v>67</v>
      </c>
      <c r="B53">
        <v>5.3923164599452376</v>
      </c>
      <c r="C53">
        <v>52</v>
      </c>
      <c r="D53">
        <f>IFERROR(VLOOKUP(A53,MalRout2019!A:B,2,0), )</f>
        <v>12</v>
      </c>
      <c r="E53">
        <f t="shared" si="2"/>
        <v>40</v>
      </c>
      <c r="F53">
        <f t="shared" si="3"/>
        <v>1600</v>
      </c>
    </row>
    <row r="54" spans="1:6" x14ac:dyDescent="0.25">
      <c r="A54" t="s">
        <v>20</v>
      </c>
      <c r="B54">
        <v>5.3884991902615003</v>
      </c>
      <c r="C54">
        <v>53</v>
      </c>
      <c r="D54">
        <f>IFERROR(VLOOKUP(A54,MalRout2019!A:B,2,0), )</f>
        <v>53</v>
      </c>
      <c r="E54">
        <f t="shared" si="2"/>
        <v>0</v>
      </c>
      <c r="F54">
        <f t="shared" si="3"/>
        <v>0</v>
      </c>
    </row>
    <row r="55" spans="1:6" x14ac:dyDescent="0.25">
      <c r="A55" t="s">
        <v>48</v>
      </c>
      <c r="B55">
        <v>5.3709153375342904</v>
      </c>
      <c r="C55">
        <v>54</v>
      </c>
      <c r="D55">
        <f>IFERROR(VLOOKUP(A55,MalRout2019!A:B,2,0), )</f>
        <v>18</v>
      </c>
      <c r="E55">
        <f t="shared" si="2"/>
        <v>36</v>
      </c>
      <c r="F55">
        <f t="shared" si="3"/>
        <v>1296</v>
      </c>
    </row>
    <row r="56" spans="1:6" x14ac:dyDescent="0.25">
      <c r="A56" t="s">
        <v>29</v>
      </c>
      <c r="B56">
        <v>4.8290171482585063</v>
      </c>
      <c r="C56">
        <v>55</v>
      </c>
      <c r="D56">
        <f>IFERROR(VLOOKUP(A56,MalRout2019!A:B,2,0), )</f>
        <v>51</v>
      </c>
      <c r="E56">
        <f t="shared" si="2"/>
        <v>4</v>
      </c>
      <c r="F56">
        <f t="shared" si="3"/>
        <v>16</v>
      </c>
    </row>
    <row r="57" spans="1:6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</row>
    <row r="58" spans="1:6" x14ac:dyDescent="0.25">
      <c r="A58" t="s">
        <v>37</v>
      </c>
      <c r="B58">
        <v>4.3710794673409792</v>
      </c>
      <c r="C58">
        <v>57</v>
      </c>
      <c r="D58">
        <f>IFERROR(VLOOKUP(A58,MalRout2019!A:B,2,0), )</f>
        <v>30</v>
      </c>
      <c r="E58">
        <f t="shared" si="2"/>
        <v>27</v>
      </c>
      <c r="F58">
        <f t="shared" si="3"/>
        <v>729</v>
      </c>
    </row>
    <row r="59" spans="1:6" x14ac:dyDescent="0.25">
      <c r="A59" t="s">
        <v>64</v>
      </c>
      <c r="B59">
        <v>4.3392100630911976</v>
      </c>
      <c r="C59">
        <v>58</v>
      </c>
      <c r="D59">
        <f>IFERROR(VLOOKUP(A59,MalRout2019!A:B,2,0), )</f>
        <v>27</v>
      </c>
      <c r="E59">
        <f t="shared" si="2"/>
        <v>31</v>
      </c>
      <c r="F59">
        <f t="shared" si="3"/>
        <v>961</v>
      </c>
    </row>
    <row r="60" spans="1:6" x14ac:dyDescent="0.25">
      <c r="A60" t="s">
        <v>54</v>
      </c>
      <c r="B60">
        <v>4.0409686456833072</v>
      </c>
      <c r="C60">
        <v>59</v>
      </c>
      <c r="D60">
        <f>IFERROR(VLOOKUP(A60,MalRout2019!A:B,2,0), )</f>
        <v>50</v>
      </c>
      <c r="E60">
        <f t="shared" si="2"/>
        <v>9</v>
      </c>
      <c r="F60">
        <f t="shared" si="3"/>
        <v>81</v>
      </c>
    </row>
    <row r="61" spans="1:6" x14ac:dyDescent="0.25">
      <c r="A61" t="s">
        <v>11</v>
      </c>
      <c r="B61">
        <v>0</v>
      </c>
      <c r="D61">
        <f>IFERROR(VLOOKUP(A61,MalRout2019!A:B,2,0), )</f>
        <v>23</v>
      </c>
      <c r="E61">
        <f t="shared" si="2"/>
        <v>-23</v>
      </c>
      <c r="F61">
        <f t="shared" si="3"/>
        <v>529</v>
      </c>
    </row>
    <row r="62" spans="1:6" x14ac:dyDescent="0.25">
      <c r="A62" t="s">
        <v>35</v>
      </c>
      <c r="B62">
        <v>0</v>
      </c>
      <c r="D62">
        <f>IFERROR(VLOOKUP(A62,MalRout2019!A:B,2,0), )</f>
        <v>48</v>
      </c>
      <c r="E62">
        <f t="shared" si="2"/>
        <v>-48</v>
      </c>
      <c r="F62">
        <f t="shared" si="3"/>
        <v>2304</v>
      </c>
    </row>
    <row r="63" spans="1:6" x14ac:dyDescent="0.25">
      <c r="A63" t="s">
        <v>51</v>
      </c>
      <c r="B63">
        <v>0</v>
      </c>
      <c r="D63">
        <f>IFERROR(VLOOKUP(A63,MalRout2019!A:B,2,0), )</f>
        <v>14</v>
      </c>
      <c r="E63">
        <f t="shared" si="2"/>
        <v>-14</v>
      </c>
      <c r="F63">
        <f t="shared" si="3"/>
        <v>196</v>
      </c>
    </row>
    <row r="64" spans="1:6" x14ac:dyDescent="0.25">
      <c r="A64" t="s">
        <v>53</v>
      </c>
      <c r="B64">
        <v>0</v>
      </c>
      <c r="D64">
        <f>IFERROR(VLOOKUP(A64,MalRout2019!A:B,2,0), )</f>
        <v>16</v>
      </c>
      <c r="E64">
        <f t="shared" si="2"/>
        <v>-16</v>
      </c>
      <c r="F64">
        <f t="shared" si="3"/>
        <v>256</v>
      </c>
    </row>
    <row r="65" spans="1:6" x14ac:dyDescent="0.25">
      <c r="A65" t="s">
        <v>63</v>
      </c>
      <c r="B65">
        <v>0</v>
      </c>
      <c r="D65">
        <f>IFERROR(VLOOKUP(A65,MalRout2019!A:B,2,0), )</f>
        <v>6</v>
      </c>
      <c r="E65">
        <f t="shared" ref="E65:E96" si="4">C65-D65</f>
        <v>-6</v>
      </c>
      <c r="F65">
        <f t="shared" ref="F65:F96" si="5">E65^2</f>
        <v>36</v>
      </c>
    </row>
    <row r="66" spans="1:6" x14ac:dyDescent="0.25">
      <c r="F66">
        <f>SUM(F2:F65)</f>
        <v>43142</v>
      </c>
    </row>
    <row r="67" spans="1:6" x14ac:dyDescent="0.25">
      <c r="F67">
        <f>65*(65^2-1)</f>
        <v>274560</v>
      </c>
    </row>
    <row r="68" spans="1:6" x14ac:dyDescent="0.25">
      <c r="F68">
        <f>1-((6*F66)/F67)</f>
        <v>5.721153846153848E-2</v>
      </c>
    </row>
  </sheetData>
  <sortState xmlns:xlrd2="http://schemas.microsoft.com/office/spreadsheetml/2017/richdata2" ref="A2:F68">
    <sortCondition descending="1" ref="B2:B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F68"/>
  <sheetViews>
    <sheetView topLeftCell="A49" workbookViewId="0">
      <selection activeCell="A63" sqref="A63:XFD63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73</v>
      </c>
      <c r="C1" t="s">
        <v>76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6</v>
      </c>
      <c r="B2">
        <v>8.58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</row>
    <row r="3" spans="1:6" x14ac:dyDescent="0.25">
      <c r="A3" t="s">
        <v>14</v>
      </c>
      <c r="B3">
        <v>8.57</v>
      </c>
      <c r="C3">
        <v>2</v>
      </c>
      <c r="D3">
        <f>IFERROR(VLOOKUP(A3,MalRout2019!A:B,2,0), )</f>
        <v>43</v>
      </c>
      <c r="E3">
        <f t="shared" ref="E3:E65" si="0">C3-D3</f>
        <v>-41</v>
      </c>
      <c r="F3">
        <f t="shared" ref="F3:F65" si="1">E3^2</f>
        <v>1681</v>
      </c>
    </row>
    <row r="4" spans="1:6" x14ac:dyDescent="0.25">
      <c r="A4" t="s">
        <v>61</v>
      </c>
      <c r="B4">
        <v>8.5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</row>
    <row r="5" spans="1:6" x14ac:dyDescent="0.25">
      <c r="A5" t="s">
        <v>24</v>
      </c>
      <c r="B5">
        <v>8.4600000000000009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</row>
    <row r="6" spans="1:6" x14ac:dyDescent="0.25">
      <c r="A6" t="s">
        <v>19</v>
      </c>
      <c r="B6">
        <v>8.44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</row>
    <row r="7" spans="1:6" x14ac:dyDescent="0.25">
      <c r="A7" t="s">
        <v>62</v>
      </c>
      <c r="B7">
        <v>8.39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49</v>
      </c>
      <c r="B8">
        <v>8.16</v>
      </c>
      <c r="C8">
        <v>7</v>
      </c>
      <c r="D8">
        <f>IFERROR(VLOOKUP(A8,MalRout2019!A:B,2,0), )</f>
        <v>46</v>
      </c>
      <c r="E8">
        <f t="shared" si="0"/>
        <v>-39</v>
      </c>
      <c r="F8">
        <f t="shared" si="1"/>
        <v>1521</v>
      </c>
    </row>
    <row r="9" spans="1:6" x14ac:dyDescent="0.25">
      <c r="A9" t="s">
        <v>26</v>
      </c>
      <c r="B9">
        <v>8.15</v>
      </c>
      <c r="C9">
        <v>8</v>
      </c>
      <c r="D9">
        <f>IFERROR(VLOOKUP(A9,MalRout2019!A:B,2,0), )</f>
        <v>2</v>
      </c>
      <c r="E9">
        <f t="shared" si="0"/>
        <v>6</v>
      </c>
      <c r="F9">
        <f t="shared" si="1"/>
        <v>36</v>
      </c>
    </row>
    <row r="10" spans="1:6" x14ac:dyDescent="0.25">
      <c r="A10" t="s">
        <v>31</v>
      </c>
      <c r="B10">
        <v>8.1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</row>
    <row r="11" spans="1:6" x14ac:dyDescent="0.25">
      <c r="A11" t="s">
        <v>21</v>
      </c>
      <c r="B11">
        <v>8.01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</row>
    <row r="12" spans="1:6" x14ac:dyDescent="0.25">
      <c r="A12" t="s">
        <v>30</v>
      </c>
      <c r="B12">
        <v>7.98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</row>
    <row r="13" spans="1:6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</row>
    <row r="14" spans="1:6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</row>
    <row r="15" spans="1:6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</row>
    <row r="16" spans="1:6" x14ac:dyDescent="0.25">
      <c r="A16" t="s">
        <v>13</v>
      </c>
      <c r="B16">
        <v>7.2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</row>
    <row r="17" spans="1:6" x14ac:dyDescent="0.25">
      <c r="A17" t="s">
        <v>50</v>
      </c>
      <c r="B17">
        <v>7.17</v>
      </c>
      <c r="C17">
        <v>16</v>
      </c>
      <c r="D17">
        <f>IFERROR(VLOOKUP(A17,MalRout2019!A:B,2,0), )</f>
        <v>56</v>
      </c>
      <c r="E17">
        <f t="shared" si="0"/>
        <v>-40</v>
      </c>
      <c r="F17">
        <f t="shared" si="1"/>
        <v>1600</v>
      </c>
    </row>
    <row r="18" spans="1:6" x14ac:dyDescent="0.25">
      <c r="A18" t="s">
        <v>47</v>
      </c>
      <c r="B18">
        <v>6.97</v>
      </c>
      <c r="C18">
        <v>17</v>
      </c>
      <c r="D18">
        <f>IFERROR(VLOOKUP(A18,MalRout2019!A:B,2,0), )</f>
        <v>63</v>
      </c>
      <c r="E18">
        <f t="shared" si="0"/>
        <v>-46</v>
      </c>
      <c r="F18">
        <f t="shared" si="1"/>
        <v>2116</v>
      </c>
    </row>
    <row r="19" spans="1:6" x14ac:dyDescent="0.25">
      <c r="A19" t="s">
        <v>45</v>
      </c>
      <c r="B19">
        <v>6.92</v>
      </c>
      <c r="C19">
        <v>18</v>
      </c>
      <c r="D19">
        <f>IFERROR(VLOOKUP(A19,MalRout2019!A:B,2,0), )</f>
        <v>28</v>
      </c>
      <c r="E19">
        <f t="shared" si="0"/>
        <v>-10</v>
      </c>
      <c r="F19">
        <f t="shared" si="1"/>
        <v>100</v>
      </c>
    </row>
    <row r="20" spans="1:6" x14ac:dyDescent="0.25">
      <c r="A20" t="s">
        <v>8</v>
      </c>
      <c r="B20">
        <v>6.85</v>
      </c>
      <c r="C20">
        <v>19</v>
      </c>
      <c r="D20">
        <f>IFERROR(VLOOKUP(A20,MalRout2019!A:B,2,0), )</f>
        <v>40</v>
      </c>
      <c r="E20">
        <f t="shared" si="0"/>
        <v>-21</v>
      </c>
      <c r="F20">
        <f t="shared" si="1"/>
        <v>441</v>
      </c>
    </row>
    <row r="21" spans="1:6" x14ac:dyDescent="0.25">
      <c r="A21" t="s">
        <v>32</v>
      </c>
      <c r="B21">
        <v>6.85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</row>
    <row r="22" spans="1:6" x14ac:dyDescent="0.25">
      <c r="A22" t="s">
        <v>40</v>
      </c>
      <c r="B22">
        <v>6.85</v>
      </c>
      <c r="C22">
        <v>21</v>
      </c>
      <c r="D22">
        <f>IFERROR(VLOOKUP(A22,MalRout2019!A:B,2,0), )</f>
        <v>34</v>
      </c>
      <c r="E22">
        <f t="shared" si="0"/>
        <v>-13</v>
      </c>
      <c r="F22">
        <f t="shared" si="1"/>
        <v>169</v>
      </c>
    </row>
    <row r="23" spans="1:6" x14ac:dyDescent="0.25">
      <c r="A23" t="s">
        <v>34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</row>
    <row r="24" spans="1:6" x14ac:dyDescent="0.25">
      <c r="A24" t="s">
        <v>17</v>
      </c>
      <c r="B24">
        <v>6.81</v>
      </c>
      <c r="C24">
        <v>23</v>
      </c>
      <c r="D24">
        <f>IFERROR(VLOOKUP(A24,MalRout2019!A:B,2,0), )</f>
        <v>17</v>
      </c>
      <c r="E24">
        <f t="shared" si="0"/>
        <v>6</v>
      </c>
      <c r="F24">
        <f t="shared" si="1"/>
        <v>36</v>
      </c>
    </row>
    <row r="25" spans="1:6" x14ac:dyDescent="0.25">
      <c r="A25" t="s">
        <v>28</v>
      </c>
      <c r="B25">
        <v>6.77</v>
      </c>
      <c r="C25">
        <v>24</v>
      </c>
      <c r="D25">
        <f>IFERROR(VLOOKUP(A25,MalRout2019!A:B,2,0), )</f>
        <v>52</v>
      </c>
      <c r="E25">
        <f t="shared" si="0"/>
        <v>-28</v>
      </c>
      <c r="F25">
        <f t="shared" si="1"/>
        <v>784</v>
      </c>
    </row>
    <row r="26" spans="1:6" x14ac:dyDescent="0.25">
      <c r="A26" t="s">
        <v>58</v>
      </c>
      <c r="B26">
        <v>6.77</v>
      </c>
      <c r="C26">
        <v>25</v>
      </c>
      <c r="D26">
        <f>IFERROR(VLOOKUP(A26,MalRout2019!A:B,2,0), )</f>
        <v>10</v>
      </c>
      <c r="E26">
        <f t="shared" si="0"/>
        <v>15</v>
      </c>
      <c r="F26">
        <f t="shared" si="1"/>
        <v>225</v>
      </c>
    </row>
    <row r="27" spans="1:6" x14ac:dyDescent="0.25">
      <c r="A27" t="s">
        <v>16</v>
      </c>
      <c r="B27">
        <v>6.76</v>
      </c>
      <c r="C27">
        <v>26</v>
      </c>
      <c r="D27">
        <f>IFERROR(VLOOKUP(A27,MalRout2019!A:B,2,0), )</f>
        <v>15</v>
      </c>
      <c r="E27">
        <f t="shared" si="0"/>
        <v>11</v>
      </c>
      <c r="F27">
        <f t="shared" si="1"/>
        <v>121</v>
      </c>
    </row>
    <row r="28" spans="1:6" x14ac:dyDescent="0.25">
      <c r="A28" t="s">
        <v>33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</row>
    <row r="29" spans="1:6" x14ac:dyDescent="0.25">
      <c r="A29" t="s">
        <v>36</v>
      </c>
      <c r="B29">
        <v>6.71</v>
      </c>
      <c r="C29">
        <v>28</v>
      </c>
      <c r="D29">
        <f>IFERROR(VLOOKUP(A29,MalRout2019!A:B,2,0), )</f>
        <v>13</v>
      </c>
      <c r="E29">
        <f t="shared" si="0"/>
        <v>15</v>
      </c>
      <c r="F29">
        <f t="shared" si="1"/>
        <v>225</v>
      </c>
    </row>
    <row r="30" spans="1:6" x14ac:dyDescent="0.25">
      <c r="A30" t="s">
        <v>38</v>
      </c>
      <c r="B30">
        <v>6.65</v>
      </c>
      <c r="C30">
        <v>29</v>
      </c>
      <c r="D30">
        <f>IFERROR(VLOOKUP(A30,MalRout2019!A:B,2,0), )</f>
        <v>8</v>
      </c>
      <c r="E30">
        <f t="shared" si="0"/>
        <v>21</v>
      </c>
      <c r="F30">
        <f t="shared" si="1"/>
        <v>441</v>
      </c>
    </row>
    <row r="31" spans="1:6" x14ac:dyDescent="0.25">
      <c r="A31" t="s">
        <v>55</v>
      </c>
      <c r="B31">
        <v>6.62</v>
      </c>
      <c r="C31">
        <v>30</v>
      </c>
      <c r="D31">
        <f>IFERROR(VLOOKUP(A31,MalRout2019!A:B,2,0), )</f>
        <v>55</v>
      </c>
      <c r="E31">
        <f t="shared" si="0"/>
        <v>-25</v>
      </c>
      <c r="F31">
        <f t="shared" si="1"/>
        <v>625</v>
      </c>
    </row>
    <row r="32" spans="1:6" x14ac:dyDescent="0.25">
      <c r="A32" t="s">
        <v>3</v>
      </c>
      <c r="B32">
        <v>6.47</v>
      </c>
      <c r="C32">
        <v>31</v>
      </c>
      <c r="D32">
        <f>IFERROR(VLOOKUP(A32,MalRout2019!A:B,2,0), )</f>
        <v>7</v>
      </c>
      <c r="E32">
        <f t="shared" si="0"/>
        <v>24</v>
      </c>
      <c r="F32">
        <f t="shared" si="1"/>
        <v>576</v>
      </c>
    </row>
    <row r="33" spans="1:6" x14ac:dyDescent="0.25">
      <c r="A33" t="s">
        <v>57</v>
      </c>
      <c r="B33">
        <v>6.47</v>
      </c>
      <c r="C33">
        <v>32</v>
      </c>
      <c r="D33">
        <f>IFERROR(VLOOKUP(A33,MalRout2019!A:B,2,0), )</f>
        <v>60</v>
      </c>
      <c r="E33">
        <f t="shared" si="0"/>
        <v>-28</v>
      </c>
      <c r="F33">
        <f t="shared" si="1"/>
        <v>784</v>
      </c>
    </row>
    <row r="34" spans="1:6" x14ac:dyDescent="0.25">
      <c r="A34" t="s">
        <v>56</v>
      </c>
      <c r="B34">
        <v>6.43</v>
      </c>
      <c r="C34">
        <v>33</v>
      </c>
      <c r="D34">
        <f>IFERROR(VLOOKUP(A34,MalRout2019!A:B,2,0), )</f>
        <v>49</v>
      </c>
      <c r="E34">
        <f t="shared" si="0"/>
        <v>-16</v>
      </c>
      <c r="F34">
        <f t="shared" si="1"/>
        <v>256</v>
      </c>
    </row>
    <row r="35" spans="1:6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</row>
    <row r="36" spans="1:6" x14ac:dyDescent="0.25">
      <c r="A36" t="s">
        <v>39</v>
      </c>
      <c r="B36">
        <v>6.41</v>
      </c>
      <c r="C36">
        <v>35</v>
      </c>
      <c r="D36">
        <f>IFERROR(VLOOKUP(A36,MalRout2019!A:B,2,0), )</f>
        <v>1</v>
      </c>
      <c r="E36">
        <f t="shared" si="0"/>
        <v>34</v>
      </c>
      <c r="F36">
        <f t="shared" si="1"/>
        <v>1156</v>
      </c>
    </row>
    <row r="37" spans="1:6" x14ac:dyDescent="0.25">
      <c r="A37" t="s">
        <v>22</v>
      </c>
      <c r="B37">
        <v>6.32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</row>
    <row r="38" spans="1:6" x14ac:dyDescent="0.25">
      <c r="A38" t="s">
        <v>66</v>
      </c>
      <c r="B38">
        <v>6.31</v>
      </c>
      <c r="C38">
        <v>37</v>
      </c>
      <c r="D38">
        <f>IFERROR(VLOOKUP(A38,MalRout2019!A:B,2,0), )</f>
        <v>4</v>
      </c>
      <c r="E38">
        <f t="shared" si="0"/>
        <v>33</v>
      </c>
      <c r="F38">
        <f t="shared" si="1"/>
        <v>1089</v>
      </c>
    </row>
    <row r="39" spans="1:6" x14ac:dyDescent="0.25">
      <c r="A39" t="s">
        <v>60</v>
      </c>
      <c r="B39">
        <v>6.29</v>
      </c>
      <c r="C39">
        <v>38</v>
      </c>
      <c r="D39">
        <f>IFERROR(VLOOKUP(A39,MalRout2019!A:B,2,0), )</f>
        <v>47</v>
      </c>
      <c r="E39">
        <f t="shared" si="0"/>
        <v>-9</v>
      </c>
      <c r="F39">
        <f t="shared" si="1"/>
        <v>81</v>
      </c>
    </row>
    <row r="40" spans="1:6" x14ac:dyDescent="0.25">
      <c r="A40" t="s">
        <v>59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</row>
    <row r="41" spans="1:6" x14ac:dyDescent="0.25">
      <c r="A41" t="s">
        <v>46</v>
      </c>
      <c r="B41">
        <v>6.27</v>
      </c>
      <c r="C41">
        <v>40</v>
      </c>
      <c r="D41">
        <f>IFERROR(VLOOKUP(A41,MalRout2019!A:B,2,0), )</f>
        <v>20</v>
      </c>
      <c r="E41">
        <f t="shared" si="0"/>
        <v>20</v>
      </c>
      <c r="F41">
        <f t="shared" si="1"/>
        <v>400</v>
      </c>
    </row>
    <row r="42" spans="1:6" x14ac:dyDescent="0.25">
      <c r="A42" t="s">
        <v>52</v>
      </c>
      <c r="B42">
        <v>6.27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</row>
    <row r="43" spans="1:6" x14ac:dyDescent="0.25">
      <c r="A43" t="s">
        <v>12</v>
      </c>
      <c r="B43">
        <v>6.21</v>
      </c>
      <c r="C43">
        <v>42</v>
      </c>
      <c r="D43">
        <f>IFERROR(VLOOKUP(A43,MalRout2019!A:B,2,0), )</f>
        <v>24</v>
      </c>
      <c r="E43">
        <f t="shared" si="0"/>
        <v>18</v>
      </c>
      <c r="F43">
        <f t="shared" si="1"/>
        <v>324</v>
      </c>
    </row>
    <row r="44" spans="1:6" x14ac:dyDescent="0.25">
      <c r="A44" t="s">
        <v>65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</row>
    <row r="45" spans="1:6" x14ac:dyDescent="0.25">
      <c r="A45" t="s">
        <v>41</v>
      </c>
      <c r="B45">
        <v>6.18</v>
      </c>
      <c r="C45">
        <v>44</v>
      </c>
      <c r="D45">
        <f>IFERROR(VLOOKUP(A45,MalRout2019!A:B,2,0), )</f>
        <v>37</v>
      </c>
      <c r="E45">
        <f t="shared" si="0"/>
        <v>7</v>
      </c>
      <c r="F45">
        <f t="shared" si="1"/>
        <v>49</v>
      </c>
    </row>
    <row r="46" spans="1:6" x14ac:dyDescent="0.25">
      <c r="A46" t="s">
        <v>11</v>
      </c>
      <c r="B46">
        <v>6.14</v>
      </c>
      <c r="C46">
        <v>45</v>
      </c>
      <c r="D46">
        <f>IFERROR(VLOOKUP(A46,MalRout2019!A:B,2,0), )</f>
        <v>23</v>
      </c>
      <c r="E46">
        <f t="shared" si="0"/>
        <v>22</v>
      </c>
      <c r="F46">
        <f t="shared" si="1"/>
        <v>484</v>
      </c>
    </row>
    <row r="47" spans="1:6" x14ac:dyDescent="0.25">
      <c r="A47" t="s">
        <v>7</v>
      </c>
      <c r="B47">
        <v>6.08</v>
      </c>
      <c r="C47">
        <v>46</v>
      </c>
      <c r="D47">
        <f>IFERROR(VLOOKUP(A47,MalRout2019!A:B,2,0), )</f>
        <v>0</v>
      </c>
      <c r="E47">
        <f t="shared" si="0"/>
        <v>46</v>
      </c>
      <c r="F47">
        <f t="shared" si="1"/>
        <v>2116</v>
      </c>
    </row>
    <row r="48" spans="1:6" x14ac:dyDescent="0.25">
      <c r="A48" t="s">
        <v>43</v>
      </c>
      <c r="B48">
        <v>6.07</v>
      </c>
      <c r="C48">
        <v>47</v>
      </c>
      <c r="D48">
        <f>IFERROR(VLOOKUP(A48,MalRout2019!A:B,2,0), )</f>
        <v>35</v>
      </c>
      <c r="E48">
        <f t="shared" si="0"/>
        <v>12</v>
      </c>
      <c r="F48">
        <f t="shared" si="1"/>
        <v>144</v>
      </c>
    </row>
    <row r="49" spans="1:6" x14ac:dyDescent="0.25">
      <c r="A49" t="s">
        <v>15</v>
      </c>
      <c r="B49">
        <v>5.91</v>
      </c>
      <c r="C49">
        <v>48</v>
      </c>
      <c r="D49">
        <f>IFERROR(VLOOKUP(A49,MalRout2019!A:B,2,0), )</f>
        <v>54</v>
      </c>
      <c r="E49">
        <f t="shared" si="0"/>
        <v>-6</v>
      </c>
      <c r="F49">
        <f t="shared" si="1"/>
        <v>36</v>
      </c>
    </row>
    <row r="50" spans="1:6" x14ac:dyDescent="0.25">
      <c r="A50" t="s">
        <v>10</v>
      </c>
      <c r="B50">
        <v>5.8</v>
      </c>
      <c r="C50">
        <v>49</v>
      </c>
      <c r="D50">
        <f>IFERROR(VLOOKUP(A50,MalRout2019!A:B,2,0), )</f>
        <v>39</v>
      </c>
      <c r="E50">
        <f t="shared" si="0"/>
        <v>10</v>
      </c>
      <c r="F50">
        <f t="shared" si="1"/>
        <v>100</v>
      </c>
    </row>
    <row r="51" spans="1:6" x14ac:dyDescent="0.25">
      <c r="A51" t="s">
        <v>44</v>
      </c>
      <c r="B51">
        <v>5.66</v>
      </c>
      <c r="C51">
        <v>50</v>
      </c>
      <c r="D51">
        <f>IFERROR(VLOOKUP(A51,MalRout2019!A:B,2,0), )</f>
        <v>26</v>
      </c>
      <c r="E51">
        <f t="shared" si="0"/>
        <v>24</v>
      </c>
      <c r="F51">
        <f t="shared" si="1"/>
        <v>576</v>
      </c>
    </row>
    <row r="52" spans="1:6" x14ac:dyDescent="0.25">
      <c r="A52" t="s">
        <v>1</v>
      </c>
      <c r="B52">
        <v>5.64</v>
      </c>
      <c r="C52">
        <v>51</v>
      </c>
      <c r="D52">
        <f>IFERROR(VLOOKUP(A52,MalRout2019!A:B,2,0), )</f>
        <v>9</v>
      </c>
      <c r="E52">
        <f t="shared" si="0"/>
        <v>42</v>
      </c>
      <c r="F52">
        <f t="shared" si="1"/>
        <v>1764</v>
      </c>
    </row>
    <row r="53" spans="1:6" x14ac:dyDescent="0.25">
      <c r="A53" t="s">
        <v>67</v>
      </c>
      <c r="B53">
        <v>5.62</v>
      </c>
      <c r="C53">
        <v>52</v>
      </c>
      <c r="D53">
        <f>IFERROR(VLOOKUP(A53,MalRout2019!A:B,2,0), )</f>
        <v>12</v>
      </c>
      <c r="E53">
        <f t="shared" si="0"/>
        <v>40</v>
      </c>
      <c r="F53">
        <f t="shared" si="1"/>
        <v>1600</v>
      </c>
    </row>
    <row r="54" spans="1:6" x14ac:dyDescent="0.25">
      <c r="A54" t="s">
        <v>48</v>
      </c>
      <c r="B54">
        <v>5.48</v>
      </c>
      <c r="C54">
        <v>53</v>
      </c>
      <c r="D54">
        <f>IFERROR(VLOOKUP(A54,MalRout2019!A:B,2,0), )</f>
        <v>18</v>
      </c>
      <c r="E54">
        <f t="shared" si="0"/>
        <v>35</v>
      </c>
      <c r="F54">
        <f t="shared" si="1"/>
        <v>1225</v>
      </c>
    </row>
    <row r="55" spans="1:6" x14ac:dyDescent="0.25">
      <c r="A55" t="s">
        <v>42</v>
      </c>
      <c r="B55">
        <v>5.44</v>
      </c>
      <c r="C55">
        <v>54</v>
      </c>
      <c r="D55">
        <f>IFERROR(VLOOKUP(A55,MalRout2019!A:B,2,0), )</f>
        <v>22</v>
      </c>
      <c r="E55">
        <f t="shared" si="0"/>
        <v>32</v>
      </c>
      <c r="F55">
        <f t="shared" si="1"/>
        <v>1024</v>
      </c>
    </row>
    <row r="56" spans="1:6" x14ac:dyDescent="0.25">
      <c r="A56" t="s">
        <v>20</v>
      </c>
      <c r="B56">
        <v>5.4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</row>
    <row r="57" spans="1:6" x14ac:dyDescent="0.25">
      <c r="A57" t="s">
        <v>29</v>
      </c>
      <c r="B57">
        <v>5.28</v>
      </c>
      <c r="C57">
        <v>56</v>
      </c>
      <c r="D57">
        <f>IFERROR(VLOOKUP(A57,MalRout2019!A:B,2,0), )</f>
        <v>51</v>
      </c>
      <c r="E57">
        <f t="shared" si="0"/>
        <v>5</v>
      </c>
      <c r="F57">
        <f t="shared" si="1"/>
        <v>25</v>
      </c>
    </row>
    <row r="58" spans="1:6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</row>
    <row r="59" spans="1:6" x14ac:dyDescent="0.25">
      <c r="A59" t="s">
        <v>53</v>
      </c>
      <c r="B59">
        <v>4.8</v>
      </c>
      <c r="C59">
        <v>58</v>
      </c>
      <c r="D59">
        <f>IFERROR(VLOOKUP(A59,MalRout2019!A:B,2,0), )</f>
        <v>16</v>
      </c>
      <c r="E59">
        <f t="shared" si="0"/>
        <v>42</v>
      </c>
      <c r="F59">
        <f t="shared" si="1"/>
        <v>1764</v>
      </c>
    </row>
    <row r="60" spans="1:6" x14ac:dyDescent="0.25">
      <c r="A60" t="s">
        <v>37</v>
      </c>
      <c r="B60">
        <v>4.3099999999999996</v>
      </c>
      <c r="C60">
        <v>59</v>
      </c>
      <c r="D60">
        <f>IFERROR(VLOOKUP(A60,MalRout2019!A:B,2,0), )</f>
        <v>30</v>
      </c>
      <c r="E60">
        <f t="shared" si="0"/>
        <v>29</v>
      </c>
      <c r="F60">
        <f t="shared" si="1"/>
        <v>841</v>
      </c>
    </row>
    <row r="61" spans="1:6" x14ac:dyDescent="0.25">
      <c r="A61" t="s">
        <v>64</v>
      </c>
      <c r="B61">
        <v>4.2</v>
      </c>
      <c r="C61">
        <v>60</v>
      </c>
      <c r="D61">
        <f>IFERROR(VLOOKUP(A61,MalRout2019!A:B,2,0), )</f>
        <v>27</v>
      </c>
      <c r="E61">
        <f t="shared" si="0"/>
        <v>33</v>
      </c>
      <c r="F61">
        <f t="shared" si="1"/>
        <v>1089</v>
      </c>
    </row>
    <row r="62" spans="1:6" x14ac:dyDescent="0.25">
      <c r="A62" t="s">
        <v>54</v>
      </c>
      <c r="B62">
        <v>3.77</v>
      </c>
      <c r="C62">
        <v>61</v>
      </c>
      <c r="D62">
        <f>IFERROR(VLOOKUP(A62,MalRout2019!A:B,2,0), )</f>
        <v>50</v>
      </c>
      <c r="E62">
        <f t="shared" si="0"/>
        <v>11</v>
      </c>
      <c r="F62">
        <f t="shared" si="1"/>
        <v>121</v>
      </c>
    </row>
    <row r="63" spans="1:6" x14ac:dyDescent="0.25">
      <c r="A63" t="s">
        <v>35</v>
      </c>
      <c r="B63">
        <v>0</v>
      </c>
      <c r="D63">
        <f>IFERROR(VLOOKUP(A63,MalRout2019!A:B,2,0), )</f>
        <v>48</v>
      </c>
      <c r="E63">
        <f t="shared" si="0"/>
        <v>-48</v>
      </c>
      <c r="F63">
        <f t="shared" si="1"/>
        <v>2304</v>
      </c>
    </row>
    <row r="64" spans="1:6" x14ac:dyDescent="0.25">
      <c r="A64" t="s">
        <v>51</v>
      </c>
      <c r="B64">
        <v>0</v>
      </c>
      <c r="D64">
        <f>IFERROR(VLOOKUP(A64,MalRout2019!A:B,2,0), )</f>
        <v>14</v>
      </c>
      <c r="E64">
        <f t="shared" si="0"/>
        <v>-14</v>
      </c>
      <c r="F64">
        <f t="shared" si="1"/>
        <v>196</v>
      </c>
    </row>
    <row r="65" spans="1:6" x14ac:dyDescent="0.25">
      <c r="A65" t="s">
        <v>63</v>
      </c>
      <c r="B65">
        <v>0</v>
      </c>
      <c r="D65">
        <f>IFERROR(VLOOKUP(A65,MalRout2019!A:B,2,0), )</f>
        <v>6</v>
      </c>
      <c r="E65">
        <f t="shared" si="0"/>
        <v>-6</v>
      </c>
      <c r="F65">
        <f t="shared" si="1"/>
        <v>36</v>
      </c>
    </row>
    <row r="66" spans="1:6" x14ac:dyDescent="0.25">
      <c r="F66">
        <f>SUM(F2:F65)</f>
        <v>44163</v>
      </c>
    </row>
    <row r="67" spans="1:6" x14ac:dyDescent="0.25">
      <c r="F67">
        <f>65*(65^2-1)</f>
        <v>274560</v>
      </c>
    </row>
    <row r="68" spans="1:6" x14ac:dyDescent="0.25">
      <c r="F68">
        <f>1-((6*F66)/F67)</f>
        <v>3.4899475524475476E-2</v>
      </c>
    </row>
  </sheetData>
  <sortState xmlns:xlrd2="http://schemas.microsoft.com/office/spreadsheetml/2017/richdata2" ref="A2:B65">
    <sortCondition descending="1" ref="B2:B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F68"/>
  <sheetViews>
    <sheetView topLeftCell="A46" workbookViewId="0">
      <selection activeCell="A65" sqref="A65:XFD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74</v>
      </c>
      <c r="C1" t="s">
        <v>76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6</v>
      </c>
      <c r="B2">
        <v>0.90981862956071535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</row>
    <row r="3" spans="1:6" x14ac:dyDescent="0.25">
      <c r="A3" t="s">
        <v>14</v>
      </c>
      <c r="B3">
        <v>0.90474540660362091</v>
      </c>
      <c r="C3">
        <v>2</v>
      </c>
      <c r="D3">
        <f>IFERROR(VLOOKUP(A3,MalRout2019!A:B,2,0), )</f>
        <v>43</v>
      </c>
      <c r="E3">
        <f t="shared" ref="E3:E65" si="0">C3-D3</f>
        <v>-41</v>
      </c>
      <c r="F3">
        <f t="shared" ref="F3:F65" si="1">E3^2</f>
        <v>1681</v>
      </c>
    </row>
    <row r="4" spans="1:6" x14ac:dyDescent="0.25">
      <c r="A4" t="s">
        <v>19</v>
      </c>
      <c r="B4">
        <v>0.89114402845742546</v>
      </c>
      <c r="C4">
        <v>3</v>
      </c>
      <c r="D4">
        <f>IFERROR(VLOOKUP(A4,MalRout2019!A:B,2,0), )</f>
        <v>3</v>
      </c>
      <c r="E4">
        <f t="shared" si="0"/>
        <v>0</v>
      </c>
      <c r="F4">
        <f t="shared" si="1"/>
        <v>0</v>
      </c>
    </row>
    <row r="5" spans="1:6" x14ac:dyDescent="0.25">
      <c r="A5" t="s">
        <v>61</v>
      </c>
      <c r="B5">
        <v>0.86911904853371325</v>
      </c>
      <c r="C5">
        <v>4</v>
      </c>
      <c r="D5">
        <f>IFERROR(VLOOKUP(A5,MalRout2019!A:B,2,0), )</f>
        <v>42</v>
      </c>
      <c r="E5">
        <f t="shared" si="0"/>
        <v>-38</v>
      </c>
      <c r="F5">
        <f t="shared" si="1"/>
        <v>1444</v>
      </c>
    </row>
    <row r="6" spans="1:6" x14ac:dyDescent="0.25">
      <c r="A6" t="s">
        <v>26</v>
      </c>
      <c r="B6">
        <v>0.86853559037264649</v>
      </c>
      <c r="C6">
        <v>5</v>
      </c>
      <c r="D6">
        <f>IFERROR(VLOOKUP(A6,MalRout2019!A:B,2,0), )</f>
        <v>2</v>
      </c>
      <c r="E6">
        <f t="shared" si="0"/>
        <v>3</v>
      </c>
      <c r="F6">
        <f t="shared" si="1"/>
        <v>9</v>
      </c>
    </row>
    <row r="7" spans="1:6" x14ac:dyDescent="0.25">
      <c r="A7" t="s">
        <v>24</v>
      </c>
      <c r="B7">
        <v>0.86014304896157268</v>
      </c>
      <c r="C7">
        <v>6</v>
      </c>
      <c r="D7">
        <f>IFERROR(VLOOKUP(A7,MalRout2019!A:B,2,0), )</f>
        <v>44</v>
      </c>
      <c r="E7">
        <f t="shared" si="0"/>
        <v>-38</v>
      </c>
      <c r="F7">
        <f t="shared" si="1"/>
        <v>1444</v>
      </c>
    </row>
    <row r="8" spans="1:6" x14ac:dyDescent="0.25">
      <c r="A8" t="s">
        <v>62</v>
      </c>
      <c r="B8">
        <v>0.84675328916328274</v>
      </c>
      <c r="C8">
        <v>7</v>
      </c>
      <c r="D8">
        <f>IFERROR(VLOOKUP(A8,MalRout2019!A:B,2,0), )</f>
        <v>38</v>
      </c>
      <c r="E8">
        <f t="shared" si="0"/>
        <v>-31</v>
      </c>
      <c r="F8">
        <f t="shared" si="1"/>
        <v>961</v>
      </c>
    </row>
    <row r="9" spans="1:6" x14ac:dyDescent="0.25">
      <c r="A9" t="s">
        <v>31</v>
      </c>
      <c r="B9">
        <v>0.83413355740130823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</row>
    <row r="10" spans="1:6" x14ac:dyDescent="0.25">
      <c r="A10" t="s">
        <v>51</v>
      </c>
      <c r="B10">
        <v>0.8144505373517883</v>
      </c>
      <c r="C10">
        <v>9</v>
      </c>
      <c r="D10">
        <f>IFERROR(VLOOKUP(A10,MalRout2019!A:B,2,0), )</f>
        <v>14</v>
      </c>
      <c r="E10">
        <f t="shared" si="0"/>
        <v>-5</v>
      </c>
      <c r="F10">
        <f t="shared" si="1"/>
        <v>25</v>
      </c>
    </row>
    <row r="11" spans="1:6" x14ac:dyDescent="0.25">
      <c r="A11" t="s">
        <v>30</v>
      </c>
      <c r="B11">
        <v>0.78489408968766805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</row>
    <row r="12" spans="1:6" x14ac:dyDescent="0.25">
      <c r="A12" t="s">
        <v>21</v>
      </c>
      <c r="B12">
        <v>0.78471691684668832</v>
      </c>
      <c r="C12">
        <v>11</v>
      </c>
      <c r="D12">
        <f>IFERROR(VLOOKUP(A12,MalRout2019!A:B,2,0), )</f>
        <v>41</v>
      </c>
      <c r="E12">
        <f t="shared" si="0"/>
        <v>-30</v>
      </c>
      <c r="F12">
        <f t="shared" si="1"/>
        <v>900</v>
      </c>
    </row>
    <row r="13" spans="1:6" x14ac:dyDescent="0.25">
      <c r="A13" t="s">
        <v>49</v>
      </c>
      <c r="B13">
        <v>0.75050135768661608</v>
      </c>
      <c r="C13">
        <v>12</v>
      </c>
      <c r="D13">
        <f>IFERROR(VLOOKUP(A13,MalRout2019!A:B,2,0), )</f>
        <v>46</v>
      </c>
      <c r="E13">
        <f t="shared" si="0"/>
        <v>-34</v>
      </c>
      <c r="F13">
        <f t="shared" si="1"/>
        <v>1156</v>
      </c>
    </row>
    <row r="14" spans="1:6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</row>
    <row r="15" spans="1:6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</row>
    <row r="16" spans="1:6" x14ac:dyDescent="0.25">
      <c r="A16" t="s">
        <v>50</v>
      </c>
      <c r="B16">
        <v>0.71953051624654329</v>
      </c>
      <c r="C16">
        <v>15</v>
      </c>
      <c r="D16">
        <f>IFERROR(VLOOKUP(A16,MalRout2019!A:B,2,0), )</f>
        <v>56</v>
      </c>
      <c r="E16">
        <f t="shared" si="0"/>
        <v>-41</v>
      </c>
      <c r="F16">
        <f t="shared" si="1"/>
        <v>1681</v>
      </c>
    </row>
    <row r="17" spans="1:6" x14ac:dyDescent="0.25">
      <c r="A17" t="s">
        <v>45</v>
      </c>
      <c r="B17">
        <v>0.65582951239744636</v>
      </c>
      <c r="C17">
        <v>16</v>
      </c>
      <c r="D17">
        <f>IFERROR(VLOOKUP(A17,MalRout2019!A:B,2,0), )</f>
        <v>28</v>
      </c>
      <c r="E17">
        <f t="shared" si="0"/>
        <v>-12</v>
      </c>
      <c r="F17">
        <f t="shared" si="1"/>
        <v>144</v>
      </c>
    </row>
    <row r="18" spans="1:6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</row>
    <row r="19" spans="1:6" x14ac:dyDescent="0.25">
      <c r="A19" t="s">
        <v>56</v>
      </c>
      <c r="B19">
        <v>0.6378767630621609</v>
      </c>
      <c r="C19">
        <v>18</v>
      </c>
      <c r="D19">
        <f>IFERROR(VLOOKUP(A19,MalRout2019!A:B,2,0), )</f>
        <v>49</v>
      </c>
      <c r="E19">
        <f t="shared" si="0"/>
        <v>-31</v>
      </c>
      <c r="F19">
        <f t="shared" si="1"/>
        <v>961</v>
      </c>
    </row>
    <row r="20" spans="1:6" x14ac:dyDescent="0.25">
      <c r="A20" t="s">
        <v>12</v>
      </c>
      <c r="B20">
        <v>0.63758377056547877</v>
      </c>
      <c r="C20">
        <v>19</v>
      </c>
      <c r="D20">
        <f>IFERROR(VLOOKUP(A20,MalRout2019!A:B,2,0), )</f>
        <v>24</v>
      </c>
      <c r="E20">
        <f t="shared" si="0"/>
        <v>-5</v>
      </c>
      <c r="F20">
        <f t="shared" si="1"/>
        <v>25</v>
      </c>
    </row>
    <row r="21" spans="1:6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</row>
    <row r="22" spans="1:6" x14ac:dyDescent="0.25">
      <c r="A22" t="s">
        <v>3</v>
      </c>
      <c r="B22">
        <v>0.63147180920575385</v>
      </c>
      <c r="C22">
        <v>21</v>
      </c>
      <c r="D22">
        <f>IFERROR(VLOOKUP(A22,MalRout2019!A:B,2,0), )</f>
        <v>7</v>
      </c>
      <c r="E22">
        <f t="shared" si="0"/>
        <v>14</v>
      </c>
      <c r="F22">
        <f t="shared" si="1"/>
        <v>196</v>
      </c>
    </row>
    <row r="23" spans="1:6" x14ac:dyDescent="0.25">
      <c r="A23" t="s">
        <v>28</v>
      </c>
      <c r="B23">
        <v>0.6312964806245045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</row>
    <row r="24" spans="1:6" x14ac:dyDescent="0.25">
      <c r="A24" t="s">
        <v>40</v>
      </c>
      <c r="B24">
        <v>0.63006288444757819</v>
      </c>
      <c r="C24">
        <v>23</v>
      </c>
      <c r="D24">
        <f>IFERROR(VLOOKUP(A24,MalRout2019!A:B,2,0), )</f>
        <v>34</v>
      </c>
      <c r="E24">
        <f t="shared" si="0"/>
        <v>-11</v>
      </c>
      <c r="F24">
        <f t="shared" si="1"/>
        <v>121</v>
      </c>
    </row>
    <row r="25" spans="1:6" x14ac:dyDescent="0.25">
      <c r="A25" t="s">
        <v>16</v>
      </c>
      <c r="B25">
        <v>0.62501315015886783</v>
      </c>
      <c r="C25">
        <v>24</v>
      </c>
      <c r="D25">
        <f>IFERROR(VLOOKUP(A25,MalRout2019!A:B,2,0), )</f>
        <v>15</v>
      </c>
      <c r="E25">
        <f t="shared" si="0"/>
        <v>9</v>
      </c>
      <c r="F25">
        <f t="shared" si="1"/>
        <v>81</v>
      </c>
    </row>
    <row r="26" spans="1:6" x14ac:dyDescent="0.25">
      <c r="A26" t="s">
        <v>39</v>
      </c>
      <c r="B26">
        <v>0.6122255150673549</v>
      </c>
      <c r="C26">
        <v>25</v>
      </c>
      <c r="D26">
        <f>IFERROR(VLOOKUP(A26,MalRout2019!A:B,2,0), )</f>
        <v>1</v>
      </c>
      <c r="E26">
        <f t="shared" si="0"/>
        <v>24</v>
      </c>
      <c r="F26">
        <f t="shared" si="1"/>
        <v>576</v>
      </c>
    </row>
    <row r="27" spans="1:6" x14ac:dyDescent="0.25">
      <c r="A27" t="s">
        <v>36</v>
      </c>
      <c r="B27">
        <v>0.59299428778727037</v>
      </c>
      <c r="C27">
        <v>26</v>
      </c>
      <c r="D27">
        <f>IFERROR(VLOOKUP(A27,MalRout2019!A:B,2,0), )</f>
        <v>13</v>
      </c>
      <c r="E27">
        <f t="shared" si="0"/>
        <v>13</v>
      </c>
      <c r="F27">
        <f t="shared" si="1"/>
        <v>169</v>
      </c>
    </row>
    <row r="28" spans="1:6" x14ac:dyDescent="0.25">
      <c r="A28" t="s">
        <v>66</v>
      </c>
      <c r="B28">
        <v>0.58862550177701733</v>
      </c>
      <c r="C28">
        <v>27</v>
      </c>
      <c r="D28">
        <f>IFERROR(VLOOKUP(A28,MalRout2019!A:B,2,0), )</f>
        <v>4</v>
      </c>
      <c r="E28">
        <f t="shared" si="0"/>
        <v>23</v>
      </c>
      <c r="F28">
        <f t="shared" si="1"/>
        <v>529</v>
      </c>
    </row>
    <row r="29" spans="1:6" x14ac:dyDescent="0.25">
      <c r="A29" t="s">
        <v>34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</row>
    <row r="30" spans="1:6" x14ac:dyDescent="0.25">
      <c r="A30" t="s">
        <v>32</v>
      </c>
      <c r="B30">
        <v>0.58362599219751221</v>
      </c>
      <c r="C30">
        <v>29</v>
      </c>
      <c r="D30">
        <f>IFERROR(VLOOKUP(A30,MalRout2019!A:B,2,0), )</f>
        <v>58</v>
      </c>
      <c r="E30">
        <f t="shared" si="0"/>
        <v>-29</v>
      </c>
      <c r="F30">
        <f t="shared" si="1"/>
        <v>841</v>
      </c>
    </row>
    <row r="31" spans="1:6" x14ac:dyDescent="0.25">
      <c r="A31" t="s">
        <v>38</v>
      </c>
      <c r="B31">
        <v>0.58188038077631887</v>
      </c>
      <c r="C31">
        <v>30</v>
      </c>
      <c r="D31">
        <f>IFERROR(VLOOKUP(A31,MalRout2019!A:B,2,0), )</f>
        <v>8</v>
      </c>
      <c r="E31">
        <f t="shared" si="0"/>
        <v>22</v>
      </c>
      <c r="F31">
        <f t="shared" si="1"/>
        <v>484</v>
      </c>
    </row>
    <row r="32" spans="1:6" x14ac:dyDescent="0.25">
      <c r="A32" t="s">
        <v>58</v>
      </c>
      <c r="B32">
        <v>0.58035911744637447</v>
      </c>
      <c r="C32">
        <v>31</v>
      </c>
      <c r="D32">
        <f>IFERROR(VLOOKUP(A32,MalRout2019!A:B,2,0), )</f>
        <v>10</v>
      </c>
      <c r="E32">
        <f t="shared" si="0"/>
        <v>21</v>
      </c>
      <c r="F32">
        <f t="shared" si="1"/>
        <v>441</v>
      </c>
    </row>
    <row r="33" spans="1:6" x14ac:dyDescent="0.25">
      <c r="A33" t="s">
        <v>52</v>
      </c>
      <c r="B33">
        <v>0.57704606870407349</v>
      </c>
      <c r="C33">
        <v>32</v>
      </c>
      <c r="D33">
        <f>IFERROR(VLOOKUP(A33,MalRout2019!A:B,2,0), )</f>
        <v>21</v>
      </c>
      <c r="E33">
        <f t="shared" si="0"/>
        <v>11</v>
      </c>
      <c r="F33">
        <f t="shared" si="1"/>
        <v>121</v>
      </c>
    </row>
    <row r="34" spans="1:6" x14ac:dyDescent="0.25">
      <c r="A34" t="s">
        <v>55</v>
      </c>
      <c r="B34">
        <v>0.55927345319823485</v>
      </c>
      <c r="C34">
        <v>33</v>
      </c>
      <c r="D34">
        <f>IFERROR(VLOOKUP(A34,MalRout2019!A:B,2,0), )</f>
        <v>55</v>
      </c>
      <c r="E34">
        <f t="shared" si="0"/>
        <v>-22</v>
      </c>
      <c r="F34">
        <f t="shared" si="1"/>
        <v>484</v>
      </c>
    </row>
    <row r="35" spans="1:6" x14ac:dyDescent="0.25">
      <c r="A35" t="s">
        <v>17</v>
      </c>
      <c r="B35">
        <v>0.55390341326493131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</row>
    <row r="36" spans="1:6" x14ac:dyDescent="0.25">
      <c r="A36" t="s">
        <v>59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</row>
    <row r="37" spans="1:6" x14ac:dyDescent="0.25">
      <c r="A37" t="s">
        <v>60</v>
      </c>
      <c r="B37">
        <v>0.54019709431738794</v>
      </c>
      <c r="C37">
        <v>36</v>
      </c>
      <c r="D37">
        <f>IFERROR(VLOOKUP(A37,MalRout2019!A:B,2,0), )</f>
        <v>47</v>
      </c>
      <c r="E37">
        <f t="shared" si="0"/>
        <v>-11</v>
      </c>
      <c r="F37">
        <f t="shared" si="1"/>
        <v>121</v>
      </c>
    </row>
    <row r="38" spans="1:6" x14ac:dyDescent="0.25">
      <c r="A38" t="s">
        <v>43</v>
      </c>
      <c r="B38">
        <v>0.53325361637866364</v>
      </c>
      <c r="C38">
        <v>37</v>
      </c>
      <c r="D38">
        <f>IFERROR(VLOOKUP(A38,MalRout2019!A:B,2,0), )</f>
        <v>35</v>
      </c>
      <c r="E38">
        <f t="shared" si="0"/>
        <v>2</v>
      </c>
      <c r="F38">
        <f t="shared" si="1"/>
        <v>4</v>
      </c>
    </row>
    <row r="39" spans="1:6" x14ac:dyDescent="0.25">
      <c r="A39" t="s">
        <v>41</v>
      </c>
      <c r="B39">
        <v>0.52839816492673453</v>
      </c>
      <c r="C39">
        <v>38</v>
      </c>
      <c r="D39">
        <f>IFERROR(VLOOKUP(A39,MalRout2019!A:B,2,0), )</f>
        <v>37</v>
      </c>
      <c r="E39">
        <f t="shared" si="0"/>
        <v>1</v>
      </c>
      <c r="F39">
        <f t="shared" si="1"/>
        <v>1</v>
      </c>
    </row>
    <row r="40" spans="1:6" x14ac:dyDescent="0.25">
      <c r="A40" t="s">
        <v>47</v>
      </c>
      <c r="B40">
        <v>0.52184164560876656</v>
      </c>
      <c r="C40">
        <v>39</v>
      </c>
      <c r="D40">
        <f>IFERROR(VLOOKUP(A40,MalRout2019!A:B,2,0), )</f>
        <v>63</v>
      </c>
      <c r="E40">
        <f t="shared" si="0"/>
        <v>-24</v>
      </c>
      <c r="F40">
        <f t="shared" si="1"/>
        <v>576</v>
      </c>
    </row>
    <row r="41" spans="1:6" x14ac:dyDescent="0.25">
      <c r="A41" t="s">
        <v>22</v>
      </c>
      <c r="B41">
        <v>0.52008983619241922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</row>
    <row r="42" spans="1:6" x14ac:dyDescent="0.25">
      <c r="A42" t="s">
        <v>13</v>
      </c>
      <c r="B42">
        <v>0.51810970378139276</v>
      </c>
      <c r="C42">
        <v>41</v>
      </c>
      <c r="D42">
        <f>IFERROR(VLOOKUP(A42,MalRout2019!A:B,2,0), )</f>
        <v>61</v>
      </c>
      <c r="E42">
        <f t="shared" si="0"/>
        <v>-20</v>
      </c>
      <c r="F42">
        <f t="shared" si="1"/>
        <v>400</v>
      </c>
    </row>
    <row r="43" spans="1:6" x14ac:dyDescent="0.25">
      <c r="A43" t="s">
        <v>33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</row>
    <row r="44" spans="1:6" x14ac:dyDescent="0.25">
      <c r="A44" t="s">
        <v>10</v>
      </c>
      <c r="B44">
        <v>0.50898789945284473</v>
      </c>
      <c r="C44">
        <v>43</v>
      </c>
      <c r="D44">
        <f>IFERROR(VLOOKUP(A44,MalRout2019!A:B,2,0), )</f>
        <v>39</v>
      </c>
      <c r="E44">
        <f t="shared" si="0"/>
        <v>4</v>
      </c>
      <c r="F44">
        <f t="shared" si="1"/>
        <v>16</v>
      </c>
    </row>
    <row r="45" spans="1:6" x14ac:dyDescent="0.25">
      <c r="A45" t="s">
        <v>57</v>
      </c>
      <c r="B45">
        <v>0.48748497532787638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</row>
    <row r="46" spans="1:6" x14ac:dyDescent="0.25">
      <c r="A46" t="s">
        <v>44</v>
      </c>
      <c r="B46">
        <v>0.48700442411163258</v>
      </c>
      <c r="C46">
        <v>45</v>
      </c>
      <c r="D46">
        <f>IFERROR(VLOOKUP(A46,MalRout2019!A:B,2,0), )</f>
        <v>26</v>
      </c>
      <c r="E46">
        <f t="shared" si="0"/>
        <v>19</v>
      </c>
      <c r="F46">
        <f t="shared" si="1"/>
        <v>361</v>
      </c>
    </row>
    <row r="47" spans="1:6" x14ac:dyDescent="0.25">
      <c r="A47" t="s">
        <v>8</v>
      </c>
      <c r="B47">
        <v>0.4667243333815268</v>
      </c>
      <c r="C47">
        <v>46</v>
      </c>
      <c r="D47">
        <f>IFERROR(VLOOKUP(A47,MalRout2019!A:B,2,0), )</f>
        <v>40</v>
      </c>
      <c r="E47">
        <f t="shared" si="0"/>
        <v>6</v>
      </c>
      <c r="F47">
        <f t="shared" si="1"/>
        <v>36</v>
      </c>
    </row>
    <row r="48" spans="1:6" x14ac:dyDescent="0.25">
      <c r="A48" t="s">
        <v>46</v>
      </c>
      <c r="B48">
        <v>0.45517451139857373</v>
      </c>
      <c r="C48">
        <v>47</v>
      </c>
      <c r="D48">
        <f>IFERROR(VLOOKUP(A48,MalRout2019!A:B,2,0), )</f>
        <v>20</v>
      </c>
      <c r="E48">
        <f t="shared" si="0"/>
        <v>27</v>
      </c>
      <c r="F48">
        <f t="shared" si="1"/>
        <v>729</v>
      </c>
    </row>
    <row r="49" spans="1:6" x14ac:dyDescent="0.25">
      <c r="A49" t="s">
        <v>11</v>
      </c>
      <c r="B49">
        <v>0.45449192726016885</v>
      </c>
      <c r="C49">
        <v>48</v>
      </c>
      <c r="D49">
        <f>IFERROR(VLOOKUP(A49,MalRout2019!A:B,2,0), )</f>
        <v>23</v>
      </c>
      <c r="E49">
        <f t="shared" si="0"/>
        <v>25</v>
      </c>
      <c r="F49">
        <f t="shared" si="1"/>
        <v>625</v>
      </c>
    </row>
    <row r="50" spans="1:6" x14ac:dyDescent="0.25">
      <c r="A50" t="s">
        <v>42</v>
      </c>
      <c r="B50">
        <v>0.42044821390996445</v>
      </c>
      <c r="C50">
        <v>49</v>
      </c>
      <c r="D50">
        <f>IFERROR(VLOOKUP(A50,MalRout2019!A:B,2,0), )</f>
        <v>22</v>
      </c>
      <c r="E50">
        <f t="shared" si="0"/>
        <v>27</v>
      </c>
      <c r="F50">
        <f t="shared" si="1"/>
        <v>729</v>
      </c>
    </row>
    <row r="51" spans="1:6" x14ac:dyDescent="0.25">
      <c r="A51" t="s">
        <v>67</v>
      </c>
      <c r="B51">
        <v>0.41714472492009746</v>
      </c>
      <c r="C51">
        <v>50</v>
      </c>
      <c r="D51">
        <f>IFERROR(VLOOKUP(A51,MalRout2019!A:B,2,0), )</f>
        <v>12</v>
      </c>
      <c r="E51">
        <f t="shared" si="0"/>
        <v>38</v>
      </c>
      <c r="F51">
        <f t="shared" si="1"/>
        <v>1444</v>
      </c>
    </row>
    <row r="52" spans="1:6" x14ac:dyDescent="0.25">
      <c r="A52" t="s">
        <v>7</v>
      </c>
      <c r="B52">
        <v>0.41045956050069637</v>
      </c>
      <c r="C52">
        <v>51</v>
      </c>
      <c r="D52">
        <f>IFERROR(VLOOKUP(A52,MalRout2019!A:B,2,0), )</f>
        <v>0</v>
      </c>
      <c r="E52">
        <f t="shared" si="0"/>
        <v>51</v>
      </c>
      <c r="F52">
        <f t="shared" si="1"/>
        <v>2601</v>
      </c>
    </row>
    <row r="53" spans="1:6" x14ac:dyDescent="0.25">
      <c r="A53" t="s">
        <v>65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</row>
    <row r="54" spans="1:6" x14ac:dyDescent="0.25">
      <c r="A54" t="s">
        <v>15</v>
      </c>
      <c r="B54">
        <v>0.40460323022121897</v>
      </c>
      <c r="C54">
        <v>53</v>
      </c>
      <c r="D54">
        <f>IFERROR(VLOOKUP(A54,MalRout2019!A:B,2,0), )</f>
        <v>54</v>
      </c>
      <c r="E54">
        <f t="shared" si="0"/>
        <v>-1</v>
      </c>
      <c r="F54">
        <f t="shared" si="1"/>
        <v>1</v>
      </c>
    </row>
    <row r="55" spans="1:6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</row>
    <row r="56" spans="1:6" x14ac:dyDescent="0.25">
      <c r="A56" t="s">
        <v>1</v>
      </c>
      <c r="B56">
        <v>0.39769270524198957</v>
      </c>
      <c r="C56">
        <v>55</v>
      </c>
      <c r="D56">
        <f>IFERROR(VLOOKUP(A56,MalRout2019!A:B,2,0), )</f>
        <v>9</v>
      </c>
      <c r="E56">
        <f t="shared" si="0"/>
        <v>46</v>
      </c>
      <c r="F56">
        <f t="shared" si="1"/>
        <v>2116</v>
      </c>
    </row>
    <row r="57" spans="1:6" x14ac:dyDescent="0.25">
      <c r="A57" t="s">
        <v>48</v>
      </c>
      <c r="B57">
        <v>0.37405028747743563</v>
      </c>
      <c r="C57">
        <v>56</v>
      </c>
      <c r="D57">
        <f>IFERROR(VLOOKUP(A57,MalRout2019!A:B,2,0), )</f>
        <v>18</v>
      </c>
      <c r="E57">
        <f t="shared" si="0"/>
        <v>38</v>
      </c>
      <c r="F57">
        <f t="shared" si="1"/>
        <v>1444</v>
      </c>
    </row>
    <row r="58" spans="1:6" x14ac:dyDescent="0.25">
      <c r="A58" t="s">
        <v>63</v>
      </c>
      <c r="B58">
        <v>0.34482063851533457</v>
      </c>
      <c r="C58">
        <v>57</v>
      </c>
      <c r="D58">
        <f>IFERROR(VLOOKUP(A58,MalRout2019!A:B,2,0), )</f>
        <v>6</v>
      </c>
      <c r="E58">
        <f t="shared" si="0"/>
        <v>51</v>
      </c>
      <c r="F58">
        <f t="shared" si="1"/>
        <v>2601</v>
      </c>
    </row>
    <row r="59" spans="1:6" x14ac:dyDescent="0.25">
      <c r="A59" t="s">
        <v>20</v>
      </c>
      <c r="B59">
        <v>0.34470588134898072</v>
      </c>
      <c r="C59">
        <v>58</v>
      </c>
      <c r="D59">
        <f>IFERROR(VLOOKUP(A59,MalRout2019!A:B,2,0), )</f>
        <v>53</v>
      </c>
      <c r="E59">
        <f t="shared" si="0"/>
        <v>5</v>
      </c>
      <c r="F59">
        <f t="shared" si="1"/>
        <v>25</v>
      </c>
    </row>
    <row r="60" spans="1:6" x14ac:dyDescent="0.25">
      <c r="A60" t="s">
        <v>29</v>
      </c>
      <c r="B60">
        <v>0.33784643902554545</v>
      </c>
      <c r="C60">
        <v>59</v>
      </c>
      <c r="D60">
        <f>IFERROR(VLOOKUP(A60,MalRout2019!A:B,2,0), )</f>
        <v>51</v>
      </c>
      <c r="E60">
        <f t="shared" si="0"/>
        <v>8</v>
      </c>
      <c r="F60">
        <f t="shared" si="1"/>
        <v>64</v>
      </c>
    </row>
    <row r="61" spans="1:6" x14ac:dyDescent="0.25">
      <c r="A61" t="s">
        <v>53</v>
      </c>
      <c r="B61">
        <v>0.30721370592312058</v>
      </c>
      <c r="C61">
        <v>60</v>
      </c>
      <c r="D61">
        <f>IFERROR(VLOOKUP(A61,MalRout2019!A:B,2,0), )</f>
        <v>16</v>
      </c>
      <c r="E61">
        <f t="shared" si="0"/>
        <v>44</v>
      </c>
      <c r="F61">
        <f t="shared" si="1"/>
        <v>1936</v>
      </c>
    </row>
    <row r="62" spans="1:6" x14ac:dyDescent="0.25">
      <c r="A62" t="s">
        <v>37</v>
      </c>
      <c r="B62">
        <v>0.2614231986848477</v>
      </c>
      <c r="C62">
        <v>61</v>
      </c>
      <c r="D62">
        <f>IFERROR(VLOOKUP(A62,MalRout2019!A:B,2,0), )</f>
        <v>30</v>
      </c>
      <c r="E62">
        <f t="shared" si="0"/>
        <v>31</v>
      </c>
      <c r="F62">
        <f t="shared" si="1"/>
        <v>961</v>
      </c>
    </row>
    <row r="63" spans="1:6" x14ac:dyDescent="0.25">
      <c r="A63" t="s">
        <v>64</v>
      </c>
      <c r="B63">
        <v>0.22686376566069522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</row>
    <row r="64" spans="1:6" x14ac:dyDescent="0.25">
      <c r="A64" t="s">
        <v>54</v>
      </c>
      <c r="B64">
        <v>0.21446102966010308</v>
      </c>
      <c r="C64">
        <v>63</v>
      </c>
      <c r="D64">
        <f>IFERROR(VLOOKUP(A64,MalRout2019!A:B,2,0), )</f>
        <v>50</v>
      </c>
      <c r="E64">
        <f t="shared" si="0"/>
        <v>13</v>
      </c>
      <c r="F64">
        <f t="shared" si="1"/>
        <v>169</v>
      </c>
    </row>
    <row r="65" spans="1:6" x14ac:dyDescent="0.25">
      <c r="A65" t="s">
        <v>35</v>
      </c>
      <c r="B65">
        <v>0</v>
      </c>
      <c r="D65">
        <f>IFERROR(VLOOKUP(A65,MalRout2019!A:B,2,0), )</f>
        <v>48</v>
      </c>
      <c r="E65">
        <f t="shared" si="0"/>
        <v>-48</v>
      </c>
      <c r="F65">
        <f t="shared" si="1"/>
        <v>2304</v>
      </c>
    </row>
    <row r="66" spans="1:6" x14ac:dyDescent="0.25">
      <c r="F66">
        <f>SUM(F2:F65)</f>
        <v>42044</v>
      </c>
    </row>
    <row r="67" spans="1:6" x14ac:dyDescent="0.25">
      <c r="F67">
        <f>65*(65^2-1)</f>
        <v>274560</v>
      </c>
    </row>
    <row r="68" spans="1:6" x14ac:dyDescent="0.25">
      <c r="F68">
        <f>1-((6*F66)/F67)</f>
        <v>8.1206293706293731E-2</v>
      </c>
    </row>
  </sheetData>
  <sortState xmlns:xlrd2="http://schemas.microsoft.com/office/spreadsheetml/2017/richdata2" ref="A2:B65">
    <sortCondition descending="1" ref="B2:B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F68"/>
  <sheetViews>
    <sheetView topLeftCell="A52" workbookViewId="0">
      <selection activeCell="D65" sqref="D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75</v>
      </c>
      <c r="C1" t="s">
        <v>76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26</v>
      </c>
      <c r="B2">
        <v>15</v>
      </c>
      <c r="C2">
        <v>1</v>
      </c>
      <c r="D2">
        <f>IFERROR(VLOOKUP(A2,MalRout2019!A:B,2,0), )</f>
        <v>2</v>
      </c>
      <c r="E2">
        <f>C2-D2</f>
        <v>-1</v>
      </c>
      <c r="F2">
        <f>E2^2</f>
        <v>1</v>
      </c>
    </row>
    <row r="3" spans="1:6" x14ac:dyDescent="0.25">
      <c r="A3" t="s">
        <v>19</v>
      </c>
      <c r="B3">
        <v>16</v>
      </c>
      <c r="C3">
        <v>2</v>
      </c>
      <c r="D3">
        <f>IFERROR(VLOOKUP(A3,MalRout2019!A:B,2,0), )</f>
        <v>3</v>
      </c>
      <c r="E3">
        <f t="shared" ref="E3:E65" si="0">C3-D3</f>
        <v>-1</v>
      </c>
      <c r="F3">
        <f t="shared" ref="F3:F65" si="1">E3^2</f>
        <v>1</v>
      </c>
    </row>
    <row r="4" spans="1:6" x14ac:dyDescent="0.25">
      <c r="A4" t="s">
        <v>14</v>
      </c>
      <c r="B4">
        <v>18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</row>
    <row r="5" spans="1:6" x14ac:dyDescent="0.25">
      <c r="A5" t="s">
        <v>24</v>
      </c>
      <c r="B5">
        <v>20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</row>
    <row r="6" spans="1:6" x14ac:dyDescent="0.25">
      <c r="A6" t="s">
        <v>6</v>
      </c>
      <c r="B6">
        <v>22</v>
      </c>
      <c r="C6">
        <v>5</v>
      </c>
      <c r="D6">
        <f>IFERROR(VLOOKUP(A6,MalRout2019!A:B,2,0), )</f>
        <v>45</v>
      </c>
      <c r="E6">
        <f t="shared" si="0"/>
        <v>-40</v>
      </c>
      <c r="F6">
        <f t="shared" si="1"/>
        <v>1600</v>
      </c>
    </row>
    <row r="7" spans="1:6" x14ac:dyDescent="0.25">
      <c r="A7" t="s">
        <v>62</v>
      </c>
      <c r="B7">
        <v>23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61</v>
      </c>
      <c r="B8">
        <v>25</v>
      </c>
      <c r="C8">
        <v>7</v>
      </c>
      <c r="D8">
        <f>IFERROR(VLOOKUP(A8,MalRout2019!A:B,2,0), )</f>
        <v>42</v>
      </c>
      <c r="E8">
        <f t="shared" si="0"/>
        <v>-35</v>
      </c>
      <c r="F8">
        <f t="shared" si="1"/>
        <v>1225</v>
      </c>
    </row>
    <row r="9" spans="1:6" x14ac:dyDescent="0.25">
      <c r="A9" t="s">
        <v>21</v>
      </c>
      <c r="B9">
        <v>26</v>
      </c>
      <c r="C9">
        <v>8</v>
      </c>
      <c r="D9">
        <f>IFERROR(VLOOKUP(A9,MalRout2019!A:B,2,0), )</f>
        <v>41</v>
      </c>
      <c r="E9">
        <f t="shared" si="0"/>
        <v>-33</v>
      </c>
      <c r="F9">
        <f t="shared" si="1"/>
        <v>1089</v>
      </c>
    </row>
    <row r="10" spans="1:6" x14ac:dyDescent="0.25">
      <c r="A10" t="s">
        <v>31</v>
      </c>
      <c r="B10">
        <v>27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</row>
    <row r="11" spans="1:6" x14ac:dyDescent="0.25">
      <c r="A11" t="s">
        <v>30</v>
      </c>
      <c r="B11">
        <v>31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</row>
    <row r="12" spans="1:6" x14ac:dyDescent="0.25">
      <c r="A12" t="s">
        <v>51</v>
      </c>
      <c r="B12">
        <v>34</v>
      </c>
      <c r="C12">
        <v>11</v>
      </c>
      <c r="D12">
        <f>IFERROR(VLOOKUP(A12,MalRout2019!A:B,2,0), )</f>
        <v>14</v>
      </c>
      <c r="E12">
        <f t="shared" si="0"/>
        <v>-3</v>
      </c>
      <c r="F12">
        <f t="shared" si="1"/>
        <v>9</v>
      </c>
    </row>
    <row r="13" spans="1:6" x14ac:dyDescent="0.25">
      <c r="A13" t="s">
        <v>50</v>
      </c>
      <c r="B13">
        <v>38</v>
      </c>
      <c r="C13">
        <v>12</v>
      </c>
      <c r="D13">
        <f>IFERROR(VLOOKUP(A13,MalRout2019!A:B,2,0), )</f>
        <v>56</v>
      </c>
      <c r="E13">
        <f t="shared" si="0"/>
        <v>-44</v>
      </c>
      <c r="F13">
        <f t="shared" si="1"/>
        <v>1936</v>
      </c>
    </row>
    <row r="14" spans="1:6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</row>
    <row r="15" spans="1:6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</row>
    <row r="16" spans="1:6" x14ac:dyDescent="0.25">
      <c r="A16" t="s">
        <v>45</v>
      </c>
      <c r="B16">
        <v>44</v>
      </c>
      <c r="C16">
        <v>15</v>
      </c>
      <c r="D16">
        <f>IFERROR(VLOOKUP(A16,MalRout2019!A:B,2,0), )</f>
        <v>28</v>
      </c>
      <c r="E16">
        <f t="shared" si="0"/>
        <v>-13</v>
      </c>
      <c r="F16">
        <f t="shared" si="1"/>
        <v>169</v>
      </c>
    </row>
    <row r="17" spans="1:6" x14ac:dyDescent="0.25">
      <c r="A17" t="s">
        <v>38</v>
      </c>
      <c r="B17">
        <v>45</v>
      </c>
      <c r="C17">
        <v>16</v>
      </c>
      <c r="D17">
        <f>IFERROR(VLOOKUP(A17,MalRout2019!A:B,2,0), )</f>
        <v>8</v>
      </c>
      <c r="E17">
        <f t="shared" si="0"/>
        <v>8</v>
      </c>
      <c r="F17">
        <f t="shared" si="1"/>
        <v>64</v>
      </c>
    </row>
    <row r="18" spans="1:6" x14ac:dyDescent="0.25">
      <c r="A18" t="s">
        <v>3</v>
      </c>
      <c r="B18">
        <v>46</v>
      </c>
      <c r="C18">
        <v>17</v>
      </c>
      <c r="D18">
        <f>IFERROR(VLOOKUP(A18,MalRout2019!A:B,2,0), )</f>
        <v>7</v>
      </c>
      <c r="E18">
        <f t="shared" si="0"/>
        <v>10</v>
      </c>
      <c r="F18">
        <f t="shared" si="1"/>
        <v>100</v>
      </c>
    </row>
    <row r="19" spans="1:6" x14ac:dyDescent="0.25">
      <c r="A19" t="s">
        <v>12</v>
      </c>
      <c r="B19">
        <v>47</v>
      </c>
      <c r="C19">
        <v>18</v>
      </c>
      <c r="D19">
        <f>IFERROR(VLOOKUP(A19,MalRout2019!A:B,2,0), )</f>
        <v>24</v>
      </c>
      <c r="E19">
        <f t="shared" si="0"/>
        <v>-6</v>
      </c>
      <c r="F19">
        <f t="shared" si="1"/>
        <v>36</v>
      </c>
    </row>
    <row r="20" spans="1:6" x14ac:dyDescent="0.25">
      <c r="A20" t="s">
        <v>28</v>
      </c>
      <c r="B20">
        <v>49</v>
      </c>
      <c r="C20">
        <v>19</v>
      </c>
      <c r="D20">
        <f>IFERROR(VLOOKUP(A20,MalRout2019!A:B,2,0), )</f>
        <v>52</v>
      </c>
      <c r="E20">
        <f t="shared" si="0"/>
        <v>-33</v>
      </c>
      <c r="F20">
        <f t="shared" si="1"/>
        <v>1089</v>
      </c>
    </row>
    <row r="21" spans="1:6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</row>
    <row r="22" spans="1:6" x14ac:dyDescent="0.25">
      <c r="A22" t="s">
        <v>43</v>
      </c>
      <c r="B22">
        <v>51</v>
      </c>
      <c r="C22">
        <v>21</v>
      </c>
      <c r="D22">
        <f>IFERROR(VLOOKUP(A22,MalRout2019!A:B,2,0), )</f>
        <v>35</v>
      </c>
      <c r="E22">
        <f t="shared" si="0"/>
        <v>-14</v>
      </c>
      <c r="F22">
        <f t="shared" si="1"/>
        <v>196</v>
      </c>
    </row>
    <row r="23" spans="1:6" x14ac:dyDescent="0.25">
      <c r="A23" t="s">
        <v>59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</row>
    <row r="24" spans="1:6" x14ac:dyDescent="0.25">
      <c r="A24" t="s">
        <v>56</v>
      </c>
      <c r="B24">
        <v>54</v>
      </c>
      <c r="C24">
        <v>23</v>
      </c>
      <c r="D24">
        <f>IFERROR(VLOOKUP(A24,MalRout2019!A:B,2,0), )</f>
        <v>49</v>
      </c>
      <c r="E24">
        <f t="shared" si="0"/>
        <v>-26</v>
      </c>
      <c r="F24">
        <f t="shared" si="1"/>
        <v>676</v>
      </c>
    </row>
    <row r="25" spans="1:6" x14ac:dyDescent="0.25">
      <c r="A25" t="s">
        <v>36</v>
      </c>
      <c r="B25">
        <v>56</v>
      </c>
      <c r="C25">
        <v>24</v>
      </c>
      <c r="D25">
        <f>IFERROR(VLOOKUP(A25,MalRout2019!A:B,2,0), )</f>
        <v>13</v>
      </c>
      <c r="E25">
        <f t="shared" si="0"/>
        <v>11</v>
      </c>
      <c r="F25">
        <f t="shared" si="1"/>
        <v>121</v>
      </c>
    </row>
    <row r="26" spans="1:6" x14ac:dyDescent="0.25">
      <c r="A26" t="s">
        <v>16</v>
      </c>
      <c r="B26">
        <v>57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</row>
    <row r="27" spans="1:6" x14ac:dyDescent="0.25">
      <c r="A27" t="s">
        <v>34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</row>
    <row r="28" spans="1:6" x14ac:dyDescent="0.25">
      <c r="A28" t="s">
        <v>58</v>
      </c>
      <c r="B28">
        <v>58</v>
      </c>
      <c r="C28">
        <v>27</v>
      </c>
      <c r="D28">
        <f>IFERROR(VLOOKUP(A28,MalRout2019!A:B,2,0), )</f>
        <v>10</v>
      </c>
      <c r="E28">
        <f t="shared" si="0"/>
        <v>17</v>
      </c>
      <c r="F28">
        <f t="shared" si="1"/>
        <v>289</v>
      </c>
    </row>
    <row r="29" spans="1:6" x14ac:dyDescent="0.25">
      <c r="A29" t="s">
        <v>52</v>
      </c>
      <c r="B29">
        <v>61</v>
      </c>
      <c r="C29">
        <v>28</v>
      </c>
      <c r="D29">
        <f>IFERROR(VLOOKUP(A29,MalRout2019!A:B,2,0), )</f>
        <v>21</v>
      </c>
      <c r="E29">
        <f t="shared" si="0"/>
        <v>7</v>
      </c>
      <c r="F29">
        <f t="shared" si="1"/>
        <v>49</v>
      </c>
    </row>
    <row r="30" spans="1:6" x14ac:dyDescent="0.25">
      <c r="A30" t="s">
        <v>10</v>
      </c>
      <c r="B30">
        <v>62</v>
      </c>
      <c r="C30">
        <v>29</v>
      </c>
      <c r="D30">
        <f>IFERROR(VLOOKUP(A30,MalRout2019!A:B,2,0), )</f>
        <v>39</v>
      </c>
      <c r="E30">
        <f t="shared" si="0"/>
        <v>-10</v>
      </c>
      <c r="F30">
        <f t="shared" si="1"/>
        <v>100</v>
      </c>
    </row>
    <row r="31" spans="1:6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</row>
    <row r="32" spans="1:6" x14ac:dyDescent="0.25">
      <c r="A32" t="s">
        <v>66</v>
      </c>
      <c r="B32">
        <v>63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</row>
    <row r="33" spans="1:6" x14ac:dyDescent="0.25">
      <c r="A33" t="s">
        <v>40</v>
      </c>
      <c r="B33">
        <v>64</v>
      </c>
      <c r="C33">
        <v>32</v>
      </c>
      <c r="D33">
        <f>IFERROR(VLOOKUP(A33,MalRout2019!A:B,2,0), )</f>
        <v>34</v>
      </c>
      <c r="E33">
        <f t="shared" si="0"/>
        <v>-2</v>
      </c>
      <c r="F33">
        <f t="shared" si="1"/>
        <v>4</v>
      </c>
    </row>
    <row r="34" spans="1:6" x14ac:dyDescent="0.25">
      <c r="A34" t="s">
        <v>44</v>
      </c>
      <c r="B34">
        <v>65</v>
      </c>
      <c r="C34">
        <v>33</v>
      </c>
      <c r="D34">
        <f>IFERROR(VLOOKUP(A34,MalRout2019!A:B,2,0), )</f>
        <v>26</v>
      </c>
      <c r="E34">
        <f t="shared" si="0"/>
        <v>7</v>
      </c>
      <c r="F34">
        <f t="shared" si="1"/>
        <v>49</v>
      </c>
    </row>
    <row r="35" spans="1:6" x14ac:dyDescent="0.25">
      <c r="A35" t="s">
        <v>17</v>
      </c>
      <c r="B35">
        <v>66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</row>
    <row r="36" spans="1:6" x14ac:dyDescent="0.25">
      <c r="A36" t="s">
        <v>41</v>
      </c>
      <c r="B36">
        <v>66</v>
      </c>
      <c r="C36">
        <v>35</v>
      </c>
      <c r="D36">
        <f>IFERROR(VLOOKUP(A36,MalRout2019!A:B,2,0), )</f>
        <v>37</v>
      </c>
      <c r="E36">
        <f t="shared" si="0"/>
        <v>-2</v>
      </c>
      <c r="F36">
        <f t="shared" si="1"/>
        <v>4</v>
      </c>
    </row>
    <row r="37" spans="1:6" x14ac:dyDescent="0.25">
      <c r="A37" t="s">
        <v>35</v>
      </c>
      <c r="B37">
        <v>67</v>
      </c>
      <c r="C37">
        <v>36</v>
      </c>
      <c r="D37">
        <f>IFERROR(VLOOKUP(A37,MalRout2019!A:B,2,0), )</f>
        <v>48</v>
      </c>
      <c r="E37">
        <f t="shared" si="0"/>
        <v>-12</v>
      </c>
      <c r="F37">
        <f t="shared" si="1"/>
        <v>144</v>
      </c>
    </row>
    <row r="38" spans="1:6" x14ac:dyDescent="0.25">
      <c r="A38" t="s">
        <v>49</v>
      </c>
      <c r="B38">
        <v>67</v>
      </c>
      <c r="C38">
        <v>37</v>
      </c>
      <c r="D38">
        <f>IFERROR(VLOOKUP(A38,MalRout2019!A:B,2,0), )</f>
        <v>46</v>
      </c>
      <c r="E38">
        <f t="shared" si="0"/>
        <v>-9</v>
      </c>
      <c r="F38">
        <f t="shared" si="1"/>
        <v>81</v>
      </c>
    </row>
    <row r="39" spans="1:6" x14ac:dyDescent="0.25">
      <c r="A39" t="s">
        <v>32</v>
      </c>
      <c r="B39">
        <v>68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</row>
    <row r="40" spans="1:6" x14ac:dyDescent="0.25">
      <c r="A40" t="s">
        <v>39</v>
      </c>
      <c r="B40">
        <v>69</v>
      </c>
      <c r="C40">
        <v>39</v>
      </c>
      <c r="D40">
        <f>IFERROR(VLOOKUP(A40,MalRout2019!A:B,2,0), )</f>
        <v>1</v>
      </c>
      <c r="E40">
        <f t="shared" si="0"/>
        <v>38</v>
      </c>
      <c r="F40">
        <f t="shared" si="1"/>
        <v>1444</v>
      </c>
    </row>
    <row r="41" spans="1:6" x14ac:dyDescent="0.25">
      <c r="A41" t="s">
        <v>13</v>
      </c>
      <c r="B41">
        <v>70</v>
      </c>
      <c r="C41">
        <v>40</v>
      </c>
      <c r="D41">
        <f>IFERROR(VLOOKUP(A41,MalRout2019!A:B,2,0), )</f>
        <v>61</v>
      </c>
      <c r="E41">
        <f t="shared" si="0"/>
        <v>-21</v>
      </c>
      <c r="F41">
        <f t="shared" si="1"/>
        <v>441</v>
      </c>
    </row>
    <row r="42" spans="1:6" x14ac:dyDescent="0.25">
      <c r="A42" t="s">
        <v>1</v>
      </c>
      <c r="B42">
        <v>73</v>
      </c>
      <c r="C42">
        <v>41</v>
      </c>
      <c r="D42">
        <f>IFERROR(VLOOKUP(A42,MalRout2019!A:B,2,0), )</f>
        <v>9</v>
      </c>
      <c r="E42">
        <f t="shared" si="0"/>
        <v>32</v>
      </c>
      <c r="F42">
        <f t="shared" si="1"/>
        <v>1024</v>
      </c>
    </row>
    <row r="43" spans="1:6" x14ac:dyDescent="0.25">
      <c r="A43" t="s">
        <v>42</v>
      </c>
      <c r="B43">
        <v>73</v>
      </c>
      <c r="C43">
        <v>42</v>
      </c>
      <c r="D43">
        <f>IFERROR(VLOOKUP(A43,MalRout2019!A:B,2,0), )</f>
        <v>22</v>
      </c>
      <c r="E43">
        <f t="shared" si="0"/>
        <v>20</v>
      </c>
      <c r="F43">
        <f t="shared" si="1"/>
        <v>400</v>
      </c>
    </row>
    <row r="44" spans="1:6" x14ac:dyDescent="0.25">
      <c r="A44" t="s">
        <v>67</v>
      </c>
      <c r="B44">
        <v>74</v>
      </c>
      <c r="C44">
        <v>43</v>
      </c>
      <c r="D44">
        <f>IFERROR(VLOOKUP(A44,MalRout2019!A:B,2,0), )</f>
        <v>12</v>
      </c>
      <c r="E44">
        <f t="shared" si="0"/>
        <v>31</v>
      </c>
      <c r="F44">
        <f t="shared" si="1"/>
        <v>961</v>
      </c>
    </row>
    <row r="45" spans="1:6" x14ac:dyDescent="0.25">
      <c r="A45" t="s">
        <v>57</v>
      </c>
      <c r="B45">
        <v>76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</row>
    <row r="46" spans="1:6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</row>
    <row r="47" spans="1:6" x14ac:dyDescent="0.25">
      <c r="A47" t="s">
        <v>37</v>
      </c>
      <c r="B47">
        <v>77</v>
      </c>
      <c r="C47">
        <v>46</v>
      </c>
      <c r="D47">
        <f>IFERROR(VLOOKUP(A47,MalRout2019!A:B,2,0), )</f>
        <v>30</v>
      </c>
      <c r="E47">
        <f t="shared" si="0"/>
        <v>16</v>
      </c>
      <c r="F47">
        <f t="shared" si="1"/>
        <v>256</v>
      </c>
    </row>
    <row r="48" spans="1:6" x14ac:dyDescent="0.25">
      <c r="A48" t="s">
        <v>55</v>
      </c>
      <c r="B48">
        <v>77</v>
      </c>
      <c r="C48">
        <v>47</v>
      </c>
      <c r="D48">
        <f>IFERROR(VLOOKUP(A48,MalRout2019!A:B,2,0), )</f>
        <v>55</v>
      </c>
      <c r="E48">
        <f t="shared" si="0"/>
        <v>-8</v>
      </c>
      <c r="F48">
        <f t="shared" si="1"/>
        <v>64</v>
      </c>
    </row>
    <row r="49" spans="1:6" x14ac:dyDescent="0.25">
      <c r="A49" t="s">
        <v>60</v>
      </c>
      <c r="B49">
        <v>78</v>
      </c>
      <c r="C49">
        <v>48</v>
      </c>
      <c r="D49">
        <f>IFERROR(VLOOKUP(A49,MalRout2019!A:B,2,0), )</f>
        <v>47</v>
      </c>
      <c r="E49">
        <f t="shared" si="0"/>
        <v>1</v>
      </c>
      <c r="F49">
        <f t="shared" si="1"/>
        <v>1</v>
      </c>
    </row>
    <row r="50" spans="1:6" x14ac:dyDescent="0.25">
      <c r="A50" t="s">
        <v>47</v>
      </c>
      <c r="B50">
        <v>79</v>
      </c>
      <c r="C50">
        <v>49</v>
      </c>
      <c r="D50">
        <f>IFERROR(VLOOKUP(A50,MalRout2019!A:B,2,0), )</f>
        <v>63</v>
      </c>
      <c r="E50">
        <f t="shared" si="0"/>
        <v>-14</v>
      </c>
      <c r="F50">
        <f t="shared" si="1"/>
        <v>196</v>
      </c>
    </row>
    <row r="51" spans="1:6" x14ac:dyDescent="0.25">
      <c r="A51" t="s">
        <v>64</v>
      </c>
      <c r="B51">
        <v>81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</row>
    <row r="52" spans="1:6" x14ac:dyDescent="0.25">
      <c r="A52" t="s">
        <v>11</v>
      </c>
      <c r="B52">
        <v>83</v>
      </c>
      <c r="C52">
        <v>51</v>
      </c>
      <c r="D52">
        <f>IFERROR(VLOOKUP(A52,MalRout2019!A:B,2,0), )</f>
        <v>23</v>
      </c>
      <c r="E52">
        <f t="shared" si="0"/>
        <v>28</v>
      </c>
      <c r="F52">
        <f t="shared" si="1"/>
        <v>784</v>
      </c>
    </row>
    <row r="53" spans="1:6" x14ac:dyDescent="0.25">
      <c r="A53" t="s">
        <v>46</v>
      </c>
      <c r="B53">
        <v>83</v>
      </c>
      <c r="C53">
        <v>52</v>
      </c>
      <c r="D53">
        <f>IFERROR(VLOOKUP(A53,MalRout2019!A:B,2,0), )</f>
        <v>20</v>
      </c>
      <c r="E53">
        <f t="shared" si="0"/>
        <v>32</v>
      </c>
      <c r="F53">
        <f t="shared" si="1"/>
        <v>1024</v>
      </c>
    </row>
    <row r="54" spans="1:6" x14ac:dyDescent="0.25">
      <c r="A54" t="s">
        <v>65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</row>
    <row r="55" spans="1:6" x14ac:dyDescent="0.25">
      <c r="A55" t="s">
        <v>33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</row>
    <row r="56" spans="1:6" x14ac:dyDescent="0.25">
      <c r="A56" t="s">
        <v>20</v>
      </c>
      <c r="B56">
        <v>86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</row>
    <row r="57" spans="1:6" x14ac:dyDescent="0.25">
      <c r="A57" t="s">
        <v>48</v>
      </c>
      <c r="B57">
        <v>86</v>
      </c>
      <c r="C57">
        <v>56</v>
      </c>
      <c r="D57">
        <f>IFERROR(VLOOKUP(A57,MalRout2019!A:B,2,0), )</f>
        <v>18</v>
      </c>
      <c r="E57">
        <f t="shared" si="0"/>
        <v>38</v>
      </c>
      <c r="F57">
        <f t="shared" si="1"/>
        <v>1444</v>
      </c>
    </row>
    <row r="58" spans="1:6" x14ac:dyDescent="0.25">
      <c r="A58" t="s">
        <v>53</v>
      </c>
      <c r="B58">
        <v>86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</row>
    <row r="59" spans="1:6" x14ac:dyDescent="0.25">
      <c r="A59" t="s">
        <v>8</v>
      </c>
      <c r="B59">
        <v>87</v>
      </c>
      <c r="C59">
        <v>58</v>
      </c>
      <c r="D59">
        <f>IFERROR(VLOOKUP(A59,MalRout2019!A:B,2,0), )</f>
        <v>40</v>
      </c>
      <c r="E59">
        <f t="shared" si="0"/>
        <v>18</v>
      </c>
      <c r="F59">
        <f t="shared" si="1"/>
        <v>324</v>
      </c>
    </row>
    <row r="60" spans="1:6" x14ac:dyDescent="0.25">
      <c r="A60" t="s">
        <v>15</v>
      </c>
      <c r="B60">
        <v>87</v>
      </c>
      <c r="C60">
        <v>59</v>
      </c>
      <c r="D60">
        <f>IFERROR(VLOOKUP(A60,MalRout2019!A:B,2,0), )</f>
        <v>54</v>
      </c>
      <c r="E60">
        <f t="shared" si="0"/>
        <v>5</v>
      </c>
      <c r="F60">
        <f t="shared" si="1"/>
        <v>25</v>
      </c>
    </row>
    <row r="61" spans="1:6" x14ac:dyDescent="0.25">
      <c r="A61" t="s">
        <v>22</v>
      </c>
      <c r="B61">
        <v>87</v>
      </c>
      <c r="C61">
        <v>60</v>
      </c>
      <c r="D61">
        <f>IFERROR(VLOOKUP(A61,MalRout2019!A:B,2,0), )</f>
        <v>59</v>
      </c>
      <c r="E61">
        <f t="shared" si="0"/>
        <v>1</v>
      </c>
      <c r="F61">
        <f t="shared" si="1"/>
        <v>1</v>
      </c>
    </row>
    <row r="62" spans="1:6" x14ac:dyDescent="0.25">
      <c r="A62" t="s">
        <v>7</v>
      </c>
      <c r="B62">
        <v>90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A63" t="s">
        <v>29</v>
      </c>
      <c r="B63">
        <v>90</v>
      </c>
      <c r="C63">
        <v>62</v>
      </c>
      <c r="D63">
        <f>IFERROR(VLOOKUP(A63,MalRout2019!A:B,2,0), )</f>
        <v>51</v>
      </c>
      <c r="E63">
        <f t="shared" si="0"/>
        <v>11</v>
      </c>
      <c r="F63">
        <f t="shared" si="1"/>
        <v>121</v>
      </c>
    </row>
    <row r="64" spans="1:6" x14ac:dyDescent="0.25">
      <c r="A64" t="s">
        <v>54</v>
      </c>
      <c r="B64">
        <v>90</v>
      </c>
      <c r="C64">
        <v>63</v>
      </c>
      <c r="D64">
        <f>IFERROR(VLOOKUP(A64,MalRout2019!A:B,2,0), )</f>
        <v>50</v>
      </c>
      <c r="E64">
        <f t="shared" si="0"/>
        <v>13</v>
      </c>
      <c r="F64">
        <f t="shared" si="1"/>
        <v>169</v>
      </c>
    </row>
    <row r="65" spans="1:6" x14ac:dyDescent="0.25">
      <c r="A65" t="s">
        <v>63</v>
      </c>
      <c r="B65">
        <v>95</v>
      </c>
      <c r="C65">
        <v>64</v>
      </c>
      <c r="D65">
        <f>IFERROR(VLOOKUP(A65,MalRout2019!A:B,2,0), )</f>
        <v>6</v>
      </c>
      <c r="E65">
        <f t="shared" si="0"/>
        <v>58</v>
      </c>
      <c r="F65">
        <f t="shared" si="1"/>
        <v>3364</v>
      </c>
    </row>
    <row r="66" spans="1:6" x14ac:dyDescent="0.25">
      <c r="F66">
        <f>SUM(F2:F65)</f>
        <v>37564</v>
      </c>
    </row>
    <row r="67" spans="1:6" x14ac:dyDescent="0.25">
      <c r="F67">
        <f>65*(65^2-1)</f>
        <v>274560</v>
      </c>
    </row>
    <row r="68" spans="1:6" x14ac:dyDescent="0.25">
      <c r="F68">
        <f>1-((6*F66)/F67)</f>
        <v>0.17910839160839165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Props1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MalRout2019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2019-02-07T15:54:37Z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