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kg\Documents\R\prezentacije_os_2024\slides\02_sredjivanje\data\"/>
    </mc:Choice>
  </mc:AlternateContent>
  <xr:revisionPtr revIDLastSave="0" documentId="13_ncr:1_{72CE9B56-09F0-40EC-B261-5743D449325D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Metric 2019_22" sheetId="1" r:id="rId1"/>
    <sheet name="toplot" sheetId="2" r:id="rId2"/>
    <sheet name="tab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3" l="1"/>
  <c r="F13" i="3"/>
  <c r="F12" i="3"/>
  <c r="F11" i="3"/>
  <c r="F10" i="3"/>
  <c r="F9" i="3"/>
  <c r="F8" i="3"/>
  <c r="F7" i="3"/>
  <c r="F6" i="3"/>
  <c r="F5" i="3"/>
  <c r="F4" i="3"/>
  <c r="D14" i="3"/>
  <c r="D13" i="3"/>
  <c r="D12" i="3"/>
  <c r="D11" i="3"/>
  <c r="D10" i="3"/>
  <c r="D9" i="3"/>
  <c r="D8" i="3"/>
  <c r="D7" i="3"/>
  <c r="D6" i="3"/>
  <c r="D5" i="3"/>
  <c r="D4" i="3"/>
  <c r="H5" i="1"/>
  <c r="H6" i="1"/>
  <c r="H7" i="1"/>
  <c r="H8" i="1"/>
  <c r="H9" i="1"/>
  <c r="H10" i="1"/>
  <c r="H11" i="1"/>
  <c r="H12" i="1"/>
  <c r="H13" i="1"/>
  <c r="H14" i="1"/>
  <c r="H4" i="1"/>
  <c r="E5" i="1"/>
  <c r="E6" i="1"/>
  <c r="E7" i="1"/>
  <c r="E8" i="1"/>
  <c r="E9" i="1"/>
  <c r="E10" i="1"/>
  <c r="E11" i="1"/>
  <c r="E12" i="1"/>
  <c r="E13" i="1"/>
  <c r="E14" i="1"/>
  <c r="E4" i="1"/>
</calcChain>
</file>

<file path=xl/sharedStrings.xml><?xml version="1.0" encoding="utf-8"?>
<sst xmlns="http://schemas.openxmlformats.org/spreadsheetml/2006/main" count="73" uniqueCount="45">
  <si>
    <t>FRE</t>
  </si>
  <si>
    <t>GRL</t>
  </si>
  <si>
    <t>BRC</t>
  </si>
  <si>
    <t>SGH</t>
  </si>
  <si>
    <t>OLS</t>
  </si>
  <si>
    <t>ACH</t>
  </si>
  <si>
    <t>LGI</t>
  </si>
  <si>
    <t>NHB</t>
  </si>
  <si>
    <t>GUY</t>
  </si>
  <si>
    <t>BCH</t>
  </si>
  <si>
    <t>GOS</t>
  </si>
  <si>
    <t>Unit</t>
  </si>
  <si>
    <t>Actual</t>
  </si>
  <si>
    <t>Predicted</t>
  </si>
  <si>
    <t>Average Risk</t>
  </si>
  <si>
    <t>Surgical</t>
  </si>
  <si>
    <t>Number of</t>
  </si>
  <si>
    <t>Number</t>
  </si>
  <si>
    <t>Actual/</t>
  </si>
  <si>
    <t>CL 99.9%</t>
  </si>
  <si>
    <t>CL 97.5%</t>
  </si>
  <si>
    <t>CL 2.5%</t>
  </si>
  <si>
    <t>CL 0.1%</t>
  </si>
  <si>
    <t>Survival</t>
  </si>
  <si>
    <t>per case</t>
  </si>
  <si>
    <t>Episodes</t>
  </si>
  <si>
    <t>survivors</t>
  </si>
  <si>
    <t>of deaths</t>
  </si>
  <si>
    <t>predicted</t>
  </si>
  <si>
    <t>Hospital</t>
  </si>
  <si>
    <t xml:space="preserve"> Newcastle Freeman Hospital</t>
  </si>
  <si>
    <t xml:space="preserve"> Leicester Glenfield Hospital</t>
  </si>
  <si>
    <t xml:space="preserve"> Bristol Royal Hospital For Children</t>
  </si>
  <si>
    <t xml:space="preserve"> Southampton Wessex Cardiothoracic Centre</t>
  </si>
  <si>
    <t xml:space="preserve"> Dublin Our Lady's Children's Hospital</t>
  </si>
  <si>
    <t xml:space="preserve"> Liverpool Alder Hey Hospital</t>
  </si>
  <si>
    <t xml:space="preserve"> Leeds General Infirmary</t>
  </si>
  <si>
    <t xml:space="preserve"> London Royal Brompton Hospital</t>
  </si>
  <si>
    <t xml:space="preserve"> London Evelina London Children's Hospital</t>
  </si>
  <si>
    <t xml:space="preserve"> Birmingham Children's Hospital</t>
  </si>
  <si>
    <t xml:space="preserve"> London Great Ormond Street Hospital for Children</t>
  </si>
  <si>
    <t>hospital</t>
  </si>
  <si>
    <t>survival</t>
  </si>
  <si>
    <t>deaths</t>
  </si>
  <si>
    <t>episodes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</si>
</sst>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10" xfId="0" applyBorder="1" applyAlignment="1">
      <alignment horizontal="center"/>
    </xf>
    <xf numFmtId="0" fontId="13" fillId="33" borderId="10" xfId="7" applyFont="1" applyFill="1" applyBorder="1" applyAlignment="1">
      <alignment horizontal="center" vertical="center" wrapText="1"/>
    </xf>
    <xf numFmtId="10" fontId="0" fillId="0" borderId="10" xfId="0" applyNumberFormat="1" applyBorder="1" applyAlignment="1">
      <alignment horizontal="center"/>
    </xf>
    <xf numFmtId="0" fontId="0" fillId="0" borderId="10" xfId="0" applyBorder="1"/>
    <xf numFmtId="164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0" xfId="0" applyNumberFormat="1"/>
    <xf numFmtId="0" fontId="13" fillId="33" borderId="11" xfId="7" applyFont="1" applyFill="1" applyBorder="1" applyAlignment="1">
      <alignment wrapText="1"/>
    </xf>
    <xf numFmtId="0" fontId="13" fillId="33" borderId="11" xfId="7" applyFont="1" applyFill="1" applyBorder="1" applyAlignment="1">
      <alignment horizontal="center" vertical="center" wrapText="1"/>
    </xf>
    <xf numFmtId="164" fontId="18" fillId="0" borderId="10" xfId="0" applyNumberFormat="1" applyFont="1" applyBorder="1" applyAlignment="1">
      <alignment horizontal="center" vertical="center" wrapText="1"/>
    </xf>
    <xf numFmtId="164" fontId="19" fillId="0" borderId="10" xfId="0" applyNumberFormat="1" applyFont="1" applyBorder="1" applyAlignment="1">
      <alignment horizontal="center" vertical="center" wrapText="1"/>
    </xf>
    <xf numFmtId="10" fontId="0" fillId="0" borderId="0" xfId="0" applyNumberFormat="1" applyAlignment="1">
      <alignment horizontal="center"/>
    </xf>
    <xf numFmtId="0" fontId="13" fillId="33" borderId="10" xfId="7" applyFont="1" applyFill="1" applyBorder="1" applyAlignment="1">
      <alignment vertical="center"/>
    </xf>
    <xf numFmtId="0" fontId="13" fillId="33" borderId="11" xfId="7" applyFont="1" applyFill="1" applyBorder="1" applyAlignment="1">
      <alignment vertical="center"/>
    </xf>
    <xf numFmtId="0" fontId="13" fillId="33" borderId="10" xfId="7" applyFont="1" applyFill="1" applyBorder="1" applyAlignment="1">
      <alignment horizontal="center" vertical="center"/>
    </xf>
    <xf numFmtId="0" fontId="13" fillId="33" borderId="11" xfId="7" applyFont="1" applyFill="1" applyBorder="1" applyAlignment="1">
      <alignment horizontal="center" vertical="center"/>
    </xf>
    <xf numFmtId="0" fontId="13" fillId="33" borderId="12" xfId="7" applyFont="1" applyFill="1" applyBorder="1" applyAlignment="1">
      <alignment horizontal="center" vertical="center" wrapText="1"/>
    </xf>
    <xf numFmtId="0" fontId="13" fillId="33" borderId="13" xfId="7" applyFont="1" applyFill="1" applyBorder="1" applyAlignment="1">
      <alignment horizontal="center" vertical="center" wrapText="1"/>
    </xf>
    <xf numFmtId="0" fontId="13" fillId="33" borderId="0" xfId="7" applyFont="1" applyFill="1" applyBorder="1" applyAlignment="1">
      <alignment horizontal="center" vertical="center" wrapText="1"/>
    </xf>
    <xf numFmtId="0" fontId="13" fillId="33" borderId="14" xfId="7" applyFont="1" applyFill="1" applyBorder="1" applyAlignment="1">
      <alignment horizontal="center" vertical="center" wrapText="1"/>
    </xf>
    <xf numFmtId="0" fontId="13" fillId="33" borderId="11" xfId="7" applyFont="1" applyFill="1" applyBorder="1" applyAlignment="1">
      <alignment horizontal="center" vertical="center" wrapText="1"/>
    </xf>
    <xf numFmtId="0" fontId="13" fillId="33" borderId="15" xfId="7" applyFont="1" applyFill="1" applyBorder="1" applyAlignment="1">
      <alignment horizontal="center" vertical="center" wrapText="1"/>
    </xf>
    <xf numFmtId="0" fontId="13" fillId="33" borderId="16" xfId="7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workbookViewId="0">
      <selection activeCell="E17" sqref="E17"/>
    </sheetView>
  </sheetViews>
  <sheetFormatPr defaultRowHeight="15" x14ac:dyDescent="0.25"/>
  <cols>
    <col min="1" max="1" width="39.5703125" customWidth="1"/>
    <col min="3" max="12" width="16.140625" customWidth="1"/>
    <col min="13" max="13" width="13.85546875" customWidth="1"/>
    <col min="14" max="14" width="13.140625" customWidth="1"/>
    <col min="15" max="15" width="13.85546875" customWidth="1"/>
    <col min="16" max="16" width="12.140625" customWidth="1"/>
  </cols>
  <sheetData>
    <row r="1" spans="1:13" x14ac:dyDescent="0.25">
      <c r="A1" s="13" t="s">
        <v>29</v>
      </c>
      <c r="B1" s="13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15" t="s">
        <v>19</v>
      </c>
      <c r="K1" s="15" t="s">
        <v>20</v>
      </c>
      <c r="L1" s="15" t="s">
        <v>21</v>
      </c>
      <c r="M1" s="15" t="s">
        <v>22</v>
      </c>
    </row>
    <row r="2" spans="1:13" x14ac:dyDescent="0.25">
      <c r="A2" s="13"/>
      <c r="B2" s="13"/>
      <c r="C2" s="2" t="s">
        <v>23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15"/>
      <c r="K2" s="15"/>
      <c r="L2" s="15"/>
      <c r="M2" s="15"/>
    </row>
    <row r="3" spans="1:13" x14ac:dyDescent="0.25">
      <c r="A3" s="14"/>
      <c r="B3" s="14"/>
      <c r="C3" s="8"/>
      <c r="D3" s="8"/>
      <c r="E3" s="8"/>
      <c r="F3" s="8"/>
      <c r="G3" s="8"/>
      <c r="H3" s="8"/>
      <c r="I3" s="9" t="s">
        <v>23</v>
      </c>
      <c r="J3" s="16"/>
      <c r="K3" s="16"/>
      <c r="L3" s="16"/>
      <c r="M3" s="16"/>
    </row>
    <row r="4" spans="1:13" x14ac:dyDescent="0.25">
      <c r="A4" s="4" t="s">
        <v>30</v>
      </c>
      <c r="B4" s="1" t="s">
        <v>0</v>
      </c>
      <c r="C4" s="10">
        <v>0.97299999999999998</v>
      </c>
      <c r="D4" s="11">
        <v>0.97699999999999998</v>
      </c>
      <c r="E4" s="5">
        <f>1-D4</f>
        <v>2.300000000000002E-2</v>
      </c>
      <c r="F4" s="1">
        <v>511</v>
      </c>
      <c r="G4" s="1">
        <v>497</v>
      </c>
      <c r="H4" s="1">
        <f>F4-G4</f>
        <v>14</v>
      </c>
      <c r="I4" s="6">
        <v>0.995</v>
      </c>
      <c r="J4" s="3">
        <v>0.97747207294185001</v>
      </c>
      <c r="K4" s="3">
        <v>0.98548413911350496</v>
      </c>
      <c r="L4" s="3">
        <v>1.01152335417138</v>
      </c>
      <c r="M4" s="3">
        <v>1.0175324038001201</v>
      </c>
    </row>
    <row r="5" spans="1:13" x14ac:dyDescent="0.25">
      <c r="A5" s="4" t="s">
        <v>31</v>
      </c>
      <c r="B5" s="1" t="s">
        <v>1</v>
      </c>
      <c r="C5" s="10">
        <v>0.99</v>
      </c>
      <c r="D5" s="11">
        <v>0.98</v>
      </c>
      <c r="E5" s="5">
        <f t="shared" ref="E5:E14" si="0">1-D5</f>
        <v>2.0000000000000018E-2</v>
      </c>
      <c r="F5" s="1">
        <v>578</v>
      </c>
      <c r="G5" s="1">
        <v>572</v>
      </c>
      <c r="H5" s="1">
        <f t="shared" ref="H5:H14" si="1">F5-G5</f>
        <v>6</v>
      </c>
      <c r="I5" s="6">
        <v>1.01</v>
      </c>
      <c r="J5" s="3">
        <v>0.97803827413318301</v>
      </c>
      <c r="K5" s="3">
        <v>0.986865334369042</v>
      </c>
      <c r="L5" s="3">
        <v>1.00981569098228</v>
      </c>
      <c r="M5" s="3">
        <v>1.0151119271237901</v>
      </c>
    </row>
    <row r="6" spans="1:13" x14ac:dyDescent="0.25">
      <c r="A6" s="4" t="s">
        <v>32</v>
      </c>
      <c r="B6" s="1" t="s">
        <v>2</v>
      </c>
      <c r="C6" s="10">
        <v>0.98199999999999998</v>
      </c>
      <c r="D6" s="11">
        <v>0.97799999999999998</v>
      </c>
      <c r="E6" s="5">
        <f t="shared" si="0"/>
        <v>2.200000000000002E-2</v>
      </c>
      <c r="F6" s="1">
        <v>710</v>
      </c>
      <c r="G6" s="1">
        <v>697</v>
      </c>
      <c r="H6" s="1">
        <f t="shared" si="1"/>
        <v>13</v>
      </c>
      <c r="I6" s="6">
        <v>1.0029999999999999</v>
      </c>
      <c r="J6" s="3">
        <v>0.98073101183789901</v>
      </c>
      <c r="K6" s="3">
        <v>0.98937181370431204</v>
      </c>
      <c r="L6" s="3">
        <v>1.0109738183703401</v>
      </c>
      <c r="M6" s="3">
        <v>1.0152942193035499</v>
      </c>
    </row>
    <row r="7" spans="1:13" x14ac:dyDescent="0.25">
      <c r="A7" s="4" t="s">
        <v>33</v>
      </c>
      <c r="B7" s="1" t="s">
        <v>3</v>
      </c>
      <c r="C7" s="10">
        <v>0.98299999999999998</v>
      </c>
      <c r="D7" s="11">
        <v>0.97599999999999998</v>
      </c>
      <c r="E7" s="5">
        <f t="shared" si="0"/>
        <v>2.4000000000000021E-2</v>
      </c>
      <c r="F7" s="1">
        <v>720</v>
      </c>
      <c r="G7" s="1">
        <v>708</v>
      </c>
      <c r="H7" s="1">
        <f t="shared" si="1"/>
        <v>12</v>
      </c>
      <c r="I7" s="6">
        <v>1.0069999999999999</v>
      </c>
      <c r="J7" s="3">
        <v>0.98047586520947205</v>
      </c>
      <c r="K7" s="3">
        <v>0.98901411657559202</v>
      </c>
      <c r="L7" s="3">
        <v>1.0103597449908901</v>
      </c>
      <c r="M7" s="3">
        <v>1.0160519125683101</v>
      </c>
    </row>
    <row r="8" spans="1:13" x14ac:dyDescent="0.25">
      <c r="A8" s="4" t="s">
        <v>34</v>
      </c>
      <c r="B8" s="1" t="s">
        <v>4</v>
      </c>
      <c r="C8" s="10">
        <v>0.97099999999999997</v>
      </c>
      <c r="D8" s="11">
        <v>0.98099999999999998</v>
      </c>
      <c r="E8" s="5">
        <f t="shared" si="0"/>
        <v>1.9000000000000017E-2</v>
      </c>
      <c r="F8" s="1">
        <v>963</v>
      </c>
      <c r="G8" s="1">
        <v>935</v>
      </c>
      <c r="H8" s="1">
        <f t="shared" si="1"/>
        <v>28</v>
      </c>
      <c r="I8" s="6">
        <v>0.99</v>
      </c>
      <c r="J8" s="12">
        <v>0.98440000000000005</v>
      </c>
      <c r="K8" s="12">
        <v>0.99080000000000001</v>
      </c>
      <c r="L8" s="12">
        <v>1.0087999999999999</v>
      </c>
      <c r="M8" s="12">
        <v>1.012</v>
      </c>
    </row>
    <row r="9" spans="1:13" x14ac:dyDescent="0.25">
      <c r="A9" s="4" t="s">
        <v>35</v>
      </c>
      <c r="B9" s="1" t="s">
        <v>5</v>
      </c>
      <c r="C9" s="10">
        <v>0.98099999999999998</v>
      </c>
      <c r="D9" s="11">
        <v>0.97699999999999998</v>
      </c>
      <c r="E9" s="5">
        <f t="shared" si="0"/>
        <v>2.300000000000002E-2</v>
      </c>
      <c r="F9" s="1">
        <v>974</v>
      </c>
      <c r="G9" s="1">
        <v>955</v>
      </c>
      <c r="H9" s="1">
        <f t="shared" si="1"/>
        <v>19</v>
      </c>
      <c r="I9" s="6">
        <v>1.0029999999999999</v>
      </c>
      <c r="J9" s="3">
        <v>0.98360862465032495</v>
      </c>
      <c r="K9" s="3">
        <v>0.98991380814167296</v>
      </c>
      <c r="L9" s="3">
        <v>1.00882935861572</v>
      </c>
      <c r="M9" s="3">
        <v>1.0140836781918401</v>
      </c>
    </row>
    <row r="10" spans="1:13" x14ac:dyDescent="0.25">
      <c r="A10" s="4" t="s">
        <v>36</v>
      </c>
      <c r="B10" s="1" t="s">
        <v>6</v>
      </c>
      <c r="C10" s="10">
        <v>0.98299999999999998</v>
      </c>
      <c r="D10" s="11">
        <v>0.97799999999999998</v>
      </c>
      <c r="E10" s="5">
        <f t="shared" si="0"/>
        <v>2.200000000000002E-2</v>
      </c>
      <c r="F10" s="1">
        <v>920</v>
      </c>
      <c r="G10" s="1">
        <v>904</v>
      </c>
      <c r="H10" s="1">
        <f t="shared" si="1"/>
        <v>16</v>
      </c>
      <c r="I10" s="6">
        <v>1.0049999999999999</v>
      </c>
      <c r="J10" s="3">
        <v>0.98248421801369301</v>
      </c>
      <c r="K10" s="3">
        <v>0.98915266293233794</v>
      </c>
      <c r="L10" s="3">
        <v>1.0091579976882701</v>
      </c>
      <c r="M10" s="3">
        <v>1.0136036276340401</v>
      </c>
    </row>
    <row r="11" spans="1:13" x14ac:dyDescent="0.25">
      <c r="A11" s="4" t="s">
        <v>37</v>
      </c>
      <c r="B11" s="1" t="s">
        <v>7</v>
      </c>
      <c r="C11" s="10">
        <v>0.98799999999999999</v>
      </c>
      <c r="D11" s="11">
        <v>0.98699999999999999</v>
      </c>
      <c r="E11" s="5">
        <f t="shared" si="0"/>
        <v>1.3000000000000012E-2</v>
      </c>
      <c r="F11" s="1">
        <v>661</v>
      </c>
      <c r="G11" s="1">
        <v>653</v>
      </c>
      <c r="H11" s="1">
        <f t="shared" si="1"/>
        <v>8</v>
      </c>
      <c r="I11" s="6">
        <v>1.0009999999999999</v>
      </c>
      <c r="J11" s="3">
        <v>0.98404830113717401</v>
      </c>
      <c r="K11" s="3">
        <v>0.99017944320033402</v>
      </c>
      <c r="L11" s="3">
        <v>1.0085728693898099</v>
      </c>
      <c r="M11" s="3">
        <v>1.0116384404213901</v>
      </c>
    </row>
    <row r="12" spans="1:13" x14ac:dyDescent="0.25">
      <c r="A12" s="4" t="s">
        <v>38</v>
      </c>
      <c r="B12" s="1" t="s">
        <v>8</v>
      </c>
      <c r="C12" s="10">
        <v>0.98</v>
      </c>
      <c r="D12" s="11">
        <v>0.97799999999999998</v>
      </c>
      <c r="E12" s="5">
        <f t="shared" si="0"/>
        <v>2.200000000000002E-2</v>
      </c>
      <c r="F12" s="1">
        <v>932</v>
      </c>
      <c r="G12" s="1">
        <v>913</v>
      </c>
      <c r="H12" s="1">
        <f t="shared" si="1"/>
        <v>19</v>
      </c>
      <c r="I12" s="6">
        <v>1.0009999999999999</v>
      </c>
      <c r="J12" s="3">
        <v>0.98409647436741399</v>
      </c>
      <c r="K12" s="3">
        <v>0.99067905948023904</v>
      </c>
      <c r="L12" s="3">
        <v>1.0093297172999101</v>
      </c>
      <c r="M12" s="3">
        <v>1.01371810737513</v>
      </c>
    </row>
    <row r="13" spans="1:13" x14ac:dyDescent="0.25">
      <c r="A13" s="4" t="s">
        <v>39</v>
      </c>
      <c r="B13" s="1" t="s">
        <v>9</v>
      </c>
      <c r="C13" s="10">
        <v>0.98</v>
      </c>
      <c r="D13" s="11">
        <v>0.97599999999999998</v>
      </c>
      <c r="E13" s="5">
        <f t="shared" si="0"/>
        <v>2.4000000000000021E-2</v>
      </c>
      <c r="F13" s="1">
        <v>1141</v>
      </c>
      <c r="G13" s="1">
        <v>1118</v>
      </c>
      <c r="H13" s="1">
        <f t="shared" si="1"/>
        <v>23</v>
      </c>
      <c r="I13" s="6">
        <v>1.004</v>
      </c>
      <c r="J13" s="3">
        <v>0.98418126176347998</v>
      </c>
      <c r="K13" s="3">
        <v>0.99046709099007202</v>
      </c>
      <c r="L13" s="3">
        <v>1.00842660306605</v>
      </c>
      <c r="M13" s="3">
        <v>1.01291648108504</v>
      </c>
    </row>
    <row r="14" spans="1:13" x14ac:dyDescent="0.25">
      <c r="A14" s="4" t="s">
        <v>40</v>
      </c>
      <c r="B14" s="1" t="s">
        <v>10</v>
      </c>
      <c r="C14" s="10">
        <v>0.995</v>
      </c>
      <c r="D14" s="11">
        <v>0.98299999999999998</v>
      </c>
      <c r="E14" s="5">
        <f t="shared" si="0"/>
        <v>1.7000000000000015E-2</v>
      </c>
      <c r="F14" s="1">
        <v>1476</v>
      </c>
      <c r="G14" s="1">
        <v>1469</v>
      </c>
      <c r="H14" s="1">
        <f t="shared" si="1"/>
        <v>7</v>
      </c>
      <c r="I14" s="6">
        <v>1.0129999999999999</v>
      </c>
      <c r="J14" s="3">
        <v>0.98834660777940397</v>
      </c>
      <c r="K14" s="3">
        <v>0.99317117281040601</v>
      </c>
      <c r="L14" s="3">
        <v>1.00626642075169</v>
      </c>
      <c r="M14" s="3">
        <v>1.00971253863098</v>
      </c>
    </row>
    <row r="16" spans="1:13" x14ac:dyDescent="0.25">
      <c r="G16" s="7"/>
    </row>
    <row r="17" spans="7:7" x14ac:dyDescent="0.25">
      <c r="G17" s="7"/>
    </row>
    <row r="18" spans="7:7" x14ac:dyDescent="0.25">
      <c r="G18" s="7"/>
    </row>
  </sheetData>
  <mergeCells count="6">
    <mergeCell ref="A1:A3"/>
    <mergeCell ref="M1:M3"/>
    <mergeCell ref="B1:B3"/>
    <mergeCell ref="J1:J3"/>
    <mergeCell ref="K1:K3"/>
    <mergeCell ref="L1:L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81C1E-236A-4ABD-848F-70F389471D11}">
  <dimension ref="A1:B12"/>
  <sheetViews>
    <sheetView workbookViewId="0">
      <selection activeCell="B2" sqref="B2"/>
    </sheetView>
  </sheetViews>
  <sheetFormatPr defaultRowHeight="15" x14ac:dyDescent="0.25"/>
  <cols>
    <col min="1" max="1" width="48.28515625" customWidth="1"/>
  </cols>
  <sheetData>
    <row r="1" spans="1:2" x14ac:dyDescent="0.25">
      <c r="A1" t="s">
        <v>41</v>
      </c>
      <c r="B1" t="s">
        <v>42</v>
      </c>
    </row>
    <row r="2" spans="1:2" x14ac:dyDescent="0.25">
      <c r="A2" s="4" t="s">
        <v>30</v>
      </c>
      <c r="B2" s="10">
        <v>0.97299999999999998</v>
      </c>
    </row>
    <row r="3" spans="1:2" x14ac:dyDescent="0.25">
      <c r="A3" s="4" t="s">
        <v>31</v>
      </c>
      <c r="B3" s="10">
        <v>0.99</v>
      </c>
    </row>
    <row r="4" spans="1:2" x14ac:dyDescent="0.25">
      <c r="A4" s="4" t="s">
        <v>32</v>
      </c>
      <c r="B4" s="10">
        <v>0.98199999999999998</v>
      </c>
    </row>
    <row r="5" spans="1:2" x14ac:dyDescent="0.25">
      <c r="A5" s="4" t="s">
        <v>33</v>
      </c>
      <c r="B5" s="10">
        <v>0.98299999999999998</v>
      </c>
    </row>
    <row r="6" spans="1:2" x14ac:dyDescent="0.25">
      <c r="A6" s="4" t="s">
        <v>34</v>
      </c>
      <c r="B6" s="10">
        <v>0.97099999999999997</v>
      </c>
    </row>
    <row r="7" spans="1:2" x14ac:dyDescent="0.25">
      <c r="A7" s="4" t="s">
        <v>35</v>
      </c>
      <c r="B7" s="10">
        <v>0.98099999999999998</v>
      </c>
    </row>
    <row r="8" spans="1:2" x14ac:dyDescent="0.25">
      <c r="A8" s="4" t="s">
        <v>36</v>
      </c>
      <c r="B8" s="10">
        <v>0.98299999999999998</v>
      </c>
    </row>
    <row r="9" spans="1:2" x14ac:dyDescent="0.25">
      <c r="A9" s="4" t="s">
        <v>37</v>
      </c>
      <c r="B9" s="10">
        <v>0.98799999999999999</v>
      </c>
    </row>
    <row r="10" spans="1:2" x14ac:dyDescent="0.25">
      <c r="A10" s="4" t="s">
        <v>38</v>
      </c>
      <c r="B10" s="10">
        <v>0.98</v>
      </c>
    </row>
    <row r="11" spans="1:2" x14ac:dyDescent="0.25">
      <c r="A11" s="4" t="s">
        <v>39</v>
      </c>
      <c r="B11" s="10">
        <v>0.98</v>
      </c>
    </row>
    <row r="12" spans="1:2" x14ac:dyDescent="0.25">
      <c r="A12" s="4" t="s">
        <v>40</v>
      </c>
      <c r="B12" s="10">
        <v>0.995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4E29-064F-4281-B691-81D69FD83055}">
  <dimension ref="A1:F14"/>
  <sheetViews>
    <sheetView tabSelected="1" workbookViewId="0">
      <selection activeCell="A20" sqref="A20"/>
    </sheetView>
  </sheetViews>
  <sheetFormatPr defaultRowHeight="15" x14ac:dyDescent="0.25"/>
  <cols>
    <col min="1" max="1" width="48.7109375" customWidth="1"/>
    <col min="4" max="4" width="8.85546875" customWidth="1"/>
  </cols>
  <sheetData>
    <row r="1" spans="1:6" ht="30" customHeight="1" x14ac:dyDescent="0.25">
      <c r="A1" s="13" t="s">
        <v>29</v>
      </c>
      <c r="B1" s="17" t="s">
        <v>44</v>
      </c>
      <c r="C1" s="19" t="s">
        <v>26</v>
      </c>
      <c r="D1" s="19" t="s">
        <v>43</v>
      </c>
      <c r="E1" s="21" t="s">
        <v>12</v>
      </c>
      <c r="F1" s="21" t="s">
        <v>14</v>
      </c>
    </row>
    <row r="2" spans="1:6" ht="30" customHeight="1" x14ac:dyDescent="0.25">
      <c r="A2" s="13"/>
      <c r="B2" s="17"/>
      <c r="C2" s="19"/>
      <c r="D2" s="19"/>
      <c r="E2" s="22"/>
      <c r="F2" s="22"/>
    </row>
    <row r="3" spans="1:6" x14ac:dyDescent="0.25">
      <c r="A3" s="14"/>
      <c r="B3" s="18"/>
      <c r="C3" s="20"/>
      <c r="D3" s="20"/>
      <c r="E3" s="23"/>
      <c r="F3" s="23"/>
    </row>
    <row r="4" spans="1:6" x14ac:dyDescent="0.25">
      <c r="A4" s="4" t="s">
        <v>30</v>
      </c>
      <c r="B4" s="1">
        <v>511</v>
      </c>
      <c r="C4" s="1">
        <v>497</v>
      </c>
      <c r="D4" s="1">
        <f>B4-C4</f>
        <v>14</v>
      </c>
      <c r="E4" s="10">
        <v>0.97299999999999998</v>
      </c>
      <c r="F4" s="5">
        <f>1-E4</f>
        <v>2.7000000000000024E-2</v>
      </c>
    </row>
    <row r="5" spans="1:6" x14ac:dyDescent="0.25">
      <c r="A5" s="4" t="s">
        <v>31</v>
      </c>
      <c r="B5" s="1">
        <v>578</v>
      </c>
      <c r="C5" s="1">
        <v>572</v>
      </c>
      <c r="D5" s="1">
        <f t="shared" ref="D5:D14" si="0">B5-C5</f>
        <v>6</v>
      </c>
      <c r="E5" s="10">
        <v>0.99</v>
      </c>
      <c r="F5" s="5">
        <f t="shared" ref="F5:F14" si="1">1-E5</f>
        <v>1.0000000000000009E-2</v>
      </c>
    </row>
    <row r="6" spans="1:6" x14ac:dyDescent="0.25">
      <c r="A6" s="4" t="s">
        <v>32</v>
      </c>
      <c r="B6" s="1">
        <v>710</v>
      </c>
      <c r="C6" s="1">
        <v>697</v>
      </c>
      <c r="D6" s="1">
        <f t="shared" si="0"/>
        <v>13</v>
      </c>
      <c r="E6" s="10">
        <v>0.98199999999999998</v>
      </c>
      <c r="F6" s="5">
        <f t="shared" si="1"/>
        <v>1.8000000000000016E-2</v>
      </c>
    </row>
    <row r="7" spans="1:6" x14ac:dyDescent="0.25">
      <c r="A7" s="4" t="s">
        <v>33</v>
      </c>
      <c r="B7" s="1">
        <v>720</v>
      </c>
      <c r="C7" s="1">
        <v>708</v>
      </c>
      <c r="D7" s="1">
        <f t="shared" si="0"/>
        <v>12</v>
      </c>
      <c r="E7" s="10">
        <v>0.98299999999999998</v>
      </c>
      <c r="F7" s="5">
        <f t="shared" si="1"/>
        <v>1.7000000000000015E-2</v>
      </c>
    </row>
    <row r="8" spans="1:6" x14ac:dyDescent="0.25">
      <c r="A8" s="4" t="s">
        <v>34</v>
      </c>
      <c r="B8" s="1">
        <v>963</v>
      </c>
      <c r="C8" s="1">
        <v>935</v>
      </c>
      <c r="D8" s="1">
        <f t="shared" si="0"/>
        <v>28</v>
      </c>
      <c r="E8" s="10">
        <v>0.97099999999999997</v>
      </c>
      <c r="F8" s="5">
        <f t="shared" si="1"/>
        <v>2.9000000000000026E-2</v>
      </c>
    </row>
    <row r="9" spans="1:6" x14ac:dyDescent="0.25">
      <c r="A9" s="4" t="s">
        <v>35</v>
      </c>
      <c r="B9" s="1">
        <v>974</v>
      </c>
      <c r="C9" s="1">
        <v>955</v>
      </c>
      <c r="D9" s="1">
        <f t="shared" si="0"/>
        <v>19</v>
      </c>
      <c r="E9" s="10">
        <v>0.98099999999999998</v>
      </c>
      <c r="F9" s="5">
        <f t="shared" si="1"/>
        <v>1.9000000000000017E-2</v>
      </c>
    </row>
    <row r="10" spans="1:6" x14ac:dyDescent="0.25">
      <c r="A10" s="4" t="s">
        <v>36</v>
      </c>
      <c r="B10" s="1">
        <v>920</v>
      </c>
      <c r="C10" s="1">
        <v>904</v>
      </c>
      <c r="D10" s="1">
        <f t="shared" si="0"/>
        <v>16</v>
      </c>
      <c r="E10" s="10">
        <v>0.98299999999999998</v>
      </c>
      <c r="F10" s="5">
        <f t="shared" si="1"/>
        <v>1.7000000000000015E-2</v>
      </c>
    </row>
    <row r="11" spans="1:6" x14ac:dyDescent="0.25">
      <c r="A11" s="4" t="s">
        <v>37</v>
      </c>
      <c r="B11" s="1">
        <v>661</v>
      </c>
      <c r="C11" s="1">
        <v>653</v>
      </c>
      <c r="D11" s="1">
        <f t="shared" si="0"/>
        <v>8</v>
      </c>
      <c r="E11" s="10">
        <v>0.98799999999999999</v>
      </c>
      <c r="F11" s="5">
        <f t="shared" si="1"/>
        <v>1.2000000000000011E-2</v>
      </c>
    </row>
    <row r="12" spans="1:6" x14ac:dyDescent="0.25">
      <c r="A12" s="4" t="s">
        <v>38</v>
      </c>
      <c r="B12" s="1">
        <v>932</v>
      </c>
      <c r="C12" s="1">
        <v>913</v>
      </c>
      <c r="D12" s="1">
        <f t="shared" si="0"/>
        <v>19</v>
      </c>
      <c r="E12" s="10">
        <v>0.98</v>
      </c>
      <c r="F12" s="5">
        <f t="shared" si="1"/>
        <v>2.0000000000000018E-2</v>
      </c>
    </row>
    <row r="13" spans="1:6" x14ac:dyDescent="0.25">
      <c r="A13" s="4" t="s">
        <v>39</v>
      </c>
      <c r="B13" s="1">
        <v>1141</v>
      </c>
      <c r="C13" s="1">
        <v>1118</v>
      </c>
      <c r="D13" s="1">
        <f t="shared" si="0"/>
        <v>23</v>
      </c>
      <c r="E13" s="10">
        <v>0.98</v>
      </c>
      <c r="F13" s="5">
        <f t="shared" si="1"/>
        <v>2.0000000000000018E-2</v>
      </c>
    </row>
    <row r="14" spans="1:6" x14ac:dyDescent="0.25">
      <c r="A14" s="4" t="s">
        <v>40</v>
      </c>
      <c r="B14" s="1">
        <v>1476</v>
      </c>
      <c r="C14" s="1">
        <v>1469</v>
      </c>
      <c r="D14" s="1">
        <f t="shared" si="0"/>
        <v>7</v>
      </c>
      <c r="E14" s="10">
        <v>0.995</v>
      </c>
      <c r="F14" s="5">
        <f t="shared" si="1"/>
        <v>5.0000000000000044E-3</v>
      </c>
    </row>
  </sheetData>
  <mergeCells count="6"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c0ec423-5f39-4cd1-9015-37fc60afb156">
      <Terms xmlns="http://schemas.microsoft.com/office/infopath/2007/PartnerControls"/>
    </lcf76f155ced4ddcb4097134ff3c332f>
    <Number xmlns="8c0ec423-5f39-4cd1-9015-37fc60afb156" xsi:nil="true"/>
    <TaxCatchAll xmlns="c87ab028-8257-48fa-bbf6-93c162f87cc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84CC30C290334F8F2D4D6AFC9A12E5" ma:contentTypeVersion="20" ma:contentTypeDescription="Create a new document." ma:contentTypeScope="" ma:versionID="562766c7c6fc5d01cc4f960654ef53bd">
  <xsd:schema xmlns:xsd="http://www.w3.org/2001/XMLSchema" xmlns:xs="http://www.w3.org/2001/XMLSchema" xmlns:p="http://schemas.microsoft.com/office/2006/metadata/properties" xmlns:ns2="c87ab028-8257-48fa-bbf6-93c162f87ccb" xmlns:ns3="8c0ec423-5f39-4cd1-9015-37fc60afb156" targetNamespace="http://schemas.microsoft.com/office/2006/metadata/properties" ma:root="true" ma:fieldsID="b4c69cb0e09ab330cd8464a81a01e82c" ns2:_="" ns3:_="">
    <xsd:import namespace="c87ab028-8257-48fa-bbf6-93c162f87ccb"/>
    <xsd:import namespace="8c0ec423-5f39-4cd1-9015-37fc60afb15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Numbe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7ab028-8257-48fa-bbf6-93c162f87cc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  <xsd:element name="TaxCatchAll" ma:index="26" nillable="true" ma:displayName="Taxonomy Catch All Column" ma:hidden="true" ma:list="{af84e715-a139-431f-967b-1ba19f8f2abf}" ma:internalName="TaxCatchAll" ma:showField="CatchAllData" ma:web="c87ab028-8257-48fa-bbf6-93c162f87c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ec423-5f39-4cd1-9015-37fc60afb1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Number" ma:index="18" nillable="true" ma:displayName="Number" ma:internalName="Number">
      <xsd:simpleType>
        <xsd:restriction base="dms:Number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5e3038f7-01d3-45c6-9ff3-08a5a011bc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17CAD2-B687-4B78-A61A-050B72F06533}">
  <ds:schemaRefs>
    <ds:schemaRef ds:uri="http://purl.org/dc/dcmitype/"/>
    <ds:schemaRef ds:uri="http://purl.org/dc/elements/1.1/"/>
    <ds:schemaRef ds:uri="http://www.w3.org/XML/1998/namespace"/>
    <ds:schemaRef ds:uri="http://purl.org/dc/terms/"/>
    <ds:schemaRef ds:uri="12021c70-3c94-4d3f-b2fe-52fbe92742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8c0ec423-5f39-4cd1-9015-37fc60afb156"/>
    <ds:schemaRef ds:uri="c87ab028-8257-48fa-bbf6-93c162f87ccb"/>
  </ds:schemaRefs>
</ds:datastoreItem>
</file>

<file path=customXml/itemProps2.xml><?xml version="1.0" encoding="utf-8"?>
<ds:datastoreItem xmlns:ds="http://schemas.openxmlformats.org/officeDocument/2006/customXml" ds:itemID="{DC937291-9ED8-4CAB-B3F2-2C83B7CA76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7ab028-8257-48fa-bbf6-93c162f87ccb"/>
    <ds:schemaRef ds:uri="8c0ec423-5f39-4cd1-9015-37fc60afb1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4AC976-C99A-438F-8DC2-2F43D4AA5D9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 2019_22</vt:lpstr>
      <vt:lpstr>toplot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Jiaqiu</dc:creator>
  <cp:lastModifiedBy>Nikola Grubor</cp:lastModifiedBy>
  <dcterms:created xsi:type="dcterms:W3CDTF">2018-05-30T08:21:39Z</dcterms:created>
  <dcterms:modified xsi:type="dcterms:W3CDTF">2024-10-08T13:33:37Z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0x010100E484CC30C290334F8F2D4D6AFC9A12E5</vt:lpwstr>
  </property>
</Properties>
</file>