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Jthompson\Desktop\"/>
    </mc:Choice>
  </mc:AlternateContent>
  <xr:revisionPtr revIDLastSave="0" documentId="8_{F99870D7-E0AE-4F00-AA9E-870E9092EDA7}" xr6:coauthVersionLast="36" xr6:coauthVersionMax="36" xr10:uidLastSave="{00000000-0000-0000-0000-000000000000}"/>
  <bookViews>
    <workbookView xWindow="0" yWindow="0" windowWidth="23040" windowHeight="8484" xr2:uid="{08CF3FFB-D63A-44EB-9465-357634363B9A}"/>
  </bookViews>
  <sheets>
    <sheet name="QuoteDetail" sheetId="4" r:id="rId1"/>
    <sheet name="Support Porfolio" sheetId="11" r:id="rId2"/>
    <sheet name="Terms and Conditions" sheetId="6" r:id="rId3"/>
    <sheet name="EMC Support" sheetId="7" r:id="rId4"/>
    <sheet name="Call Logging Details" sheetId="8" r:id="rId5"/>
    <sheet name="About MCSA" sheetId="9" r:id="rId6"/>
    <sheet name="Service Level Description" sheetId="10" r:id="rId7"/>
    <sheet name="Quote" sheetId="2" state="hidden" r:id="rId8"/>
    <sheet name="HeaderData" sheetId="1" state="hidden" r:id="rId9"/>
    <sheet name="LineData" sheetId="3" state="hidden" r:id="rId10"/>
  </sheets>
  <definedNames>
    <definedName name="_xlnm.Print_Area" localSheetId="5">'About MCSA'!$A$1:$B$27</definedName>
    <definedName name="_xlnm.Print_Area" localSheetId="4">'Call Logging Details'!$B$1:$D$15</definedName>
    <definedName name="_xlnm.Print_Area" localSheetId="2">'Terms and Conditions'!$A$1:$F$27</definedName>
    <definedName name="Query_from_SQL4DR" localSheetId="8" hidden="1">HeaderData!$A$1:$K$2</definedName>
    <definedName name="Query_from_SQL4DR_1" localSheetId="9" hidden="1">LineData!$A$1:$O$15</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4" l="1"/>
  <c r="F4" i="4" l="1"/>
  <c r="F12" i="4" l="1"/>
  <c r="F9" i="4"/>
  <c r="F6" i="4"/>
  <c r="F11" i="4"/>
  <c r="F10" i="4"/>
  <c r="F7" i="4"/>
  <c r="F5" i="4"/>
  <c r="F3" i="4"/>
  <c r="F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from SQL4DR" type="1" refreshedVersion="6" saveData="1">
    <dbPr connection="DSN=CRM_Live;Description=CRM;UID=smarshall;Trusted_Connection=Yes;APP=Microsoft Office 2016;WSID=MCS01304;DATABASE=MCSaGroupLtd_MSCRM" command="SELECT SQ.mcsa_Quote_No,  (SELECT CustomerIdName FROM FilteredOpportunity WHERE OpportunityId = SQ.mcsa_OpportunityId) AS BilltoName,  SQ.mcsa_Revision,  SQ.mcsa_Contract_No As ContractNo,  O.mcsa_enduseridname AS EndUser,  SQ.mcsa_TotalValue AS TotalPrice,  O.mcsa_BillingFrequencyname AS InvoicePeriod,  O.owneridname AS Salesperson,  (SELECT internalemailaddress FROM filteredsystemuser where systemuserid = O.Ownerid) AS EmailAddress,  (SELECT mobilephone FROM filteredsystemuser where systemuserid = O.Ownerid) AS Phone,  SQ.mcsa_servicequoteid AS quoteid  FROM Filteredmcsa_servicequote AS SQ  JOIN FilteredOpportunity AS O  ON SQ.mcsa_OpportunityId = O.OpportunityId  WHERE SQ.mcsa_Quote_No = 'M-34029'  AND SQ.mcsa_Revision = 1 "/>
  </connection>
  <connection id="2" xr16:uid="{00000000-0015-0000-FFFF-FFFF01000000}" name="Query from SQL4DR1" type="1" refreshedVersion="6" saveData="1">
    <dbPr connection="DSN=CRM_Live;Description=CRM;UID=smarshall;Trusted_Connection=Yes;APP=Microsoft Office 2016;WSID=MCS01304;DATABASE=MCSaGroupLtd_MSCRM" command=" SELECT  ROW_NUMBER() OVER (ORDER BY createdby ASC) AS LineNumber,  mcsa_quantity AS Qty,  mcsa_serial_no AS SN,  mcsa_description AS Description,  mcsa_ship_to_city AS Town,  (select mcsa_description from filteredmcsa_servicelevelagreement where mcsa_name = mcsa_sla_code) AS SLADescription,  mcsa_starting_date AS StartDate,  mcsa_contract_expiration_date AS EndDate,  mcsa_total_line_value AS LineAmount,  mcsa_customer_reference AS CustomerRef,  mcsa_notes AS Notes,  mcsa_system_name AS SystemName,  mcsa_ship_to_address AS Site,  mcsa_asset_no As AssetNo,  (SELECT DATEADD(day,+30, getdate())) AS Createddate  FROM filteredmcsa_servicequotedetail  where mcsa_servicequoteid = '750CF69E-8C3A-E911-8102-005056A0009D'  and mcsa_withdrawn = '0' "/>
  </connection>
</connections>
</file>

<file path=xl/sharedStrings.xml><?xml version="1.0" encoding="utf-8"?>
<sst xmlns="http://schemas.openxmlformats.org/spreadsheetml/2006/main" count="242" uniqueCount="148">
  <si>
    <t>mcsa_Quote_No</t>
  </si>
  <si>
    <t>mcsa_Revision</t>
  </si>
  <si>
    <t>BilltoName</t>
  </si>
  <si>
    <t>ContractNo</t>
  </si>
  <si>
    <t>EndUser</t>
  </si>
  <si>
    <t>TotalPrice</t>
  </si>
  <si>
    <t>InvoicePeriod</t>
  </si>
  <si>
    <t>Salesperson</t>
  </si>
  <si>
    <t>EmailAddress</t>
  </si>
  <si>
    <t>Phone</t>
  </si>
  <si>
    <t>quoteid</t>
  </si>
  <si>
    <t>LineNumber</t>
  </si>
  <si>
    <t>Qty</t>
  </si>
  <si>
    <t>SN</t>
  </si>
  <si>
    <t>Description</t>
  </si>
  <si>
    <t>Town</t>
  </si>
  <si>
    <t>SLADescription</t>
  </si>
  <si>
    <t>StartDate</t>
  </si>
  <si>
    <t>EndDate</t>
  </si>
  <si>
    <t>LineAmount</t>
  </si>
  <si>
    <t>CustomerRef</t>
  </si>
  <si>
    <t>Notes</t>
  </si>
  <si>
    <t>SystemName</t>
  </si>
  <si>
    <t>Site</t>
  </si>
  <si>
    <t>AssetNo</t>
  </si>
  <si>
    <t>Annually</t>
  </si>
  <si>
    <t>Quote No.</t>
  </si>
  <si>
    <t>Version</t>
  </si>
  <si>
    <t>Enter Quote No. AND Version No.</t>
  </si>
  <si>
    <t>MCSA Group Ltd</t>
  </si>
  <si>
    <t>Maindec House</t>
  </si>
  <si>
    <t>Holtspur Lane</t>
  </si>
  <si>
    <t>Wooburn Green</t>
  </si>
  <si>
    <t>Bucks</t>
  </si>
  <si>
    <t>HP10 0AB</t>
  </si>
  <si>
    <t>Customer</t>
  </si>
  <si>
    <t>End User</t>
  </si>
  <si>
    <t>Quote Number</t>
  </si>
  <si>
    <t>Existing Contract</t>
  </si>
  <si>
    <t>Valid Until</t>
  </si>
  <si>
    <t>Total Price</t>
  </si>
  <si>
    <t>Billing Period</t>
  </si>
  <si>
    <t>Email</t>
  </si>
  <si>
    <t>Salesperson Phone No.</t>
  </si>
  <si>
    <t>General Email</t>
  </si>
  <si>
    <t>MCSA Phone No.</t>
  </si>
  <si>
    <t>All Quotes are budgetary unless Serial Numbers and Configurations are provided.</t>
  </si>
  <si>
    <t>Line No.</t>
  </si>
  <si>
    <t>Serial No.</t>
  </si>
  <si>
    <t>SLA Code</t>
  </si>
  <si>
    <t>Start Date</t>
  </si>
  <si>
    <t>End Date</t>
  </si>
  <si>
    <t>Line Amount</t>
  </si>
  <si>
    <t>Customer Reference</t>
  </si>
  <si>
    <t>salesinternal@mcsa.co.uk</t>
  </si>
  <si>
    <t>01628 810977</t>
  </si>
  <si>
    <t>Auto+Hide</t>
  </si>
  <si>
    <t>Click on the link below to view our standard terms and conditions:</t>
  </si>
  <si>
    <t>Schedule 1 Hardware Support Terms:</t>
  </si>
  <si>
    <t>MCSA GROUP LTD HW MAINTENANCE PRICING ASSUMPTIONS</t>
  </si>
  <si>
    <t xml:space="preserve">This Proposal is predicated on the award of all equipment requested bid upon.  </t>
  </si>
  <si>
    <t>MCSA GROUP LTD reserves the right to resubmit Pricing should this list of equipment be modified or if a partial award is made.</t>
  </si>
  <si>
    <t xml:space="preserve">Prices are subject to change dependent upon verification of model numbers, features/options and quantity of units. </t>
  </si>
  <si>
    <t>Hardware assumptions and pricing were made as indicated in the configuration information provided within.</t>
  </si>
  <si>
    <t>Prices do not include peripherals such as tape drives, disk arrays, monitors and/or any other non OEM attached equipment unless listed within.</t>
  </si>
  <si>
    <t xml:space="preserve">All Prices represent MCSA GROUP LTD Cost for Support Services.  </t>
  </si>
  <si>
    <t>MCSA GROUP LTD will provide Onsite Service Delivery, Remote Technical Support and Spare Parts Support</t>
  </si>
  <si>
    <t>Quote will remain valid for 30 days from the date of issue.</t>
  </si>
  <si>
    <t>Prices will remain firm for the term of the contract.</t>
  </si>
  <si>
    <t>All units are deemed as fully serviceable at the commencement of any maintenance contract. Any units found defective at the start of a maintenance contract will be repaired on a T &amp; M rate.</t>
  </si>
  <si>
    <t>All necessary Administrative passwords are required to render services.</t>
  </si>
  <si>
    <t>All EMC products quoted by MCSA GROUP LTD must be free of engineering ETA’s from EMC before they can be added under MCSA GROUP LTD support. All parts should be replaced by EMC prior to contract termination with EMC. If not all suspect HW components with known defects will be replaced by MCSA GROUP LTD on a T&amp;M basis before contract initiation.</t>
  </si>
  <si>
    <t>All SPS batteries with less than 6 month life expectancy will be replaced by MCSA GROUP LTD on a T&amp;M basis at cost.</t>
  </si>
  <si>
    <t>All MCSA GROUP LTD contracts require a thirty (30) day ramp-up period from the date the customer purchased order is processed.</t>
  </si>
  <si>
    <r>
      <rPr>
        <b/>
        <u/>
        <sz val="11"/>
        <color theme="1"/>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Consumables such as metal frames or panels, chassis, doors, keys, key locks, screws, nuts, sliding bars, hinges, media i.e. tapes, DVD’s and CD’s, filters, batteries, anything with predefined date of expiration, etc. are not covered under standard hardware maintenance contract.</t>
    </r>
    <r>
      <rPr>
        <sz val="11"/>
        <color theme="1"/>
        <rFont val="Calibri"/>
        <family val="2"/>
        <scheme val="minor"/>
      </rPr>
      <t xml:space="preserve">
</t>
    </r>
    <r>
      <rPr>
        <b/>
        <u/>
        <sz val="11"/>
        <color theme="1"/>
        <rFont val="Calibri"/>
        <family val="2"/>
        <scheme val="minor"/>
      </rPr>
      <t>NOTE:</t>
    </r>
    <r>
      <rPr>
        <sz val="11"/>
        <color theme="1"/>
        <rFont val="Calibri"/>
        <family val="2"/>
        <scheme val="minor"/>
      </rPr>
      <t xml:space="preserve"> </t>
    </r>
    <r>
      <rPr>
        <b/>
        <sz val="11"/>
        <color rgb="FFFF0000"/>
        <rFont val="Calibri"/>
        <family val="2"/>
        <scheme val="minor"/>
      </rPr>
      <t>MCSA GROUP LTD software support is help desk support only; NO patches, updates, upgrades, hot fixes, RTU’s, licenses, or media kits are included.</t>
    </r>
    <r>
      <rPr>
        <sz val="11"/>
        <color theme="1"/>
        <rFont val="Calibri"/>
        <family val="2"/>
        <scheme val="minor"/>
      </rPr>
      <t xml:space="preserve">
</t>
    </r>
  </si>
  <si>
    <t>If you wish to log calls via the Web then please request a log-in ID and Password via your account manager</t>
  </si>
  <si>
    <t>A brief description of the fault</t>
  </si>
  <si>
    <t>Contact Name and Telephone Number that you want our Engineer to contact</t>
  </si>
  <si>
    <t>Location / Site Address of Faulty Item</t>
  </si>
  <si>
    <t>Serial Number of the Faulty Item</t>
  </si>
  <si>
    <t>When logging a call please have the following details ready:</t>
  </si>
  <si>
    <t>If you need to escalate during a call then ask for the Duty Manager</t>
  </si>
  <si>
    <t>This number gets you through to a UK based real person -  24 X 7, 365</t>
  </si>
  <si>
    <t>(01628) 810400</t>
  </si>
  <si>
    <t xml:space="preserve">Telephone:   </t>
  </si>
  <si>
    <t>Call Logging Details</t>
  </si>
  <si>
    <t>About MCSA 'The Maindec Group'….</t>
  </si>
  <si>
    <t>MCSA 'The Maindec Group' is the UK’s leading independent multi-vendor services provider, delivering 24X7 maintenance support and a wide range of IT services for both non production and business critical systems.</t>
  </si>
  <si>
    <t>Established in 1979, MCSA 'The Maindec Group' has unparalleled experience of delivering outstanding IT maintenance, service and resource to a varied customer base. We are trusted by organisations in local and central government, finance, publishing, legal, manufacturing, telecoms and many sectors.</t>
  </si>
  <si>
    <t>From our Service Centres in London, Bristol, High Wycombe, Huntingdon, Redditch, Bradford and Glasgow, we deliver locally based, UK-wide service ensuring our customers receive the very best response times and personal ownership when they most need it.  Our ability to deliver consistently against SLAs ensures services to support their most critical business systems as well as their general infrastructure.  This confidence has resulted in many of our contracts running for 20 years or more.</t>
  </si>
  <si>
    <t>MCSA 'The Maindec Group' offers a flexible approach to contract services and delivers demanding response and fix time SLAs on a wide range of legacy and current platforms from HP (Alpha, Unix and Intel), IBM, Sun/Oracle, Dell, Fujitsu, Cisco, NetApp, Nexsan and other vendors.</t>
  </si>
  <si>
    <t>Click here to see our current accreditations</t>
  </si>
  <si>
    <t>Our regional and central service teams possess extensive experience and consistency of personnel.  Coupled with our financial stability and dedicated professional staff, this provides our customers with the security they need from their long term support partner.  We take pride in our work and focus on developing lasting relationships through delivering exceptional quality and value.  
To ensure our customers receive the best possible service delivery and market-leading SLAs, all contracts include the following quality resources, as featured on our website.</t>
  </si>
  <si>
    <t>www.mcsa.co.uk</t>
  </si>
  <si>
    <t xml:space="preserve">To request a site visit or a call from one of our technical account managers then please call 01628 810977 or email </t>
  </si>
  <si>
    <t xml:space="preserve">sales@mcsa.co.uk </t>
  </si>
  <si>
    <r>
      <t>Outstanding IT Service – MCSA 'The Maindec Group' Highlights:</t>
    </r>
    <r>
      <rPr>
        <b/>
        <sz val="11"/>
        <color rgb="FFFFFFFF"/>
        <rFont val="Arial"/>
        <family val="2"/>
      </rPr>
      <t xml:space="preserve"> </t>
    </r>
  </si>
  <si>
    <r>
      <t>·</t>
    </r>
    <r>
      <rPr>
        <sz val="7"/>
        <color rgb="FFC00000"/>
        <rFont val="Times New Roman"/>
        <family val="1"/>
      </rPr>
      <t xml:space="preserve">         </t>
    </r>
    <r>
      <rPr>
        <sz val="11"/>
        <color rgb="FFC00000"/>
        <rFont val="Trebuchet MS"/>
        <family val="2"/>
      </rPr>
      <t>Call logging via our own UK call centre</t>
    </r>
  </si>
  <si>
    <r>
      <t>·</t>
    </r>
    <r>
      <rPr>
        <sz val="7"/>
        <color rgb="FFC00000"/>
        <rFont val="Times New Roman"/>
        <family val="1"/>
      </rPr>
      <t xml:space="preserve">         </t>
    </r>
    <r>
      <rPr>
        <sz val="11"/>
        <color rgb="FFC00000"/>
        <rFont val="Trebuchet MS"/>
        <family val="2"/>
      </rPr>
      <t>Customer Web Portal</t>
    </r>
  </si>
  <si>
    <r>
      <t>·</t>
    </r>
    <r>
      <rPr>
        <sz val="7"/>
        <color rgb="FFC00000"/>
        <rFont val="Times New Roman"/>
        <family val="1"/>
      </rPr>
      <t xml:space="preserve">         </t>
    </r>
    <r>
      <rPr>
        <sz val="11"/>
        <color rgb="FFC00000"/>
        <rFont val="Trebuchet MS"/>
        <family val="2"/>
      </rPr>
      <t>Fast, Effective Response</t>
    </r>
  </si>
  <si>
    <r>
      <t>·</t>
    </r>
    <r>
      <rPr>
        <sz val="7"/>
        <color rgb="FFC00000"/>
        <rFont val="Times New Roman"/>
        <family val="1"/>
      </rPr>
      <t xml:space="preserve">         </t>
    </r>
    <r>
      <rPr>
        <sz val="11"/>
        <color rgb="FFC00000"/>
        <rFont val="Trebuchet MS"/>
        <family val="2"/>
      </rPr>
      <t>Regular Service reports and reviews</t>
    </r>
  </si>
  <si>
    <r>
      <t>·</t>
    </r>
    <r>
      <rPr>
        <sz val="7"/>
        <color rgb="FFC00000"/>
        <rFont val="Times New Roman"/>
        <family val="1"/>
      </rPr>
      <t xml:space="preserve">         </t>
    </r>
    <r>
      <rPr>
        <sz val="11"/>
        <color rgb="FFC00000"/>
        <rFont val="Trebuchet MS"/>
        <family val="2"/>
      </rPr>
      <t>Flexible and proactive account management</t>
    </r>
  </si>
  <si>
    <r>
      <t>·</t>
    </r>
    <r>
      <rPr>
        <sz val="7"/>
        <color rgb="FFC00000"/>
        <rFont val="Times New Roman"/>
        <family val="1"/>
      </rPr>
      <t xml:space="preserve">         </t>
    </r>
    <r>
      <rPr>
        <sz val="11"/>
        <color rgb="FFC00000"/>
        <rFont val="Trebuchet MS"/>
        <family val="2"/>
      </rPr>
      <t>Management and technical escalation if required</t>
    </r>
  </si>
  <si>
    <r>
      <t>·</t>
    </r>
    <r>
      <rPr>
        <sz val="7"/>
        <color rgb="FFC00000"/>
        <rFont val="Times New Roman"/>
        <family val="1"/>
      </rPr>
      <t xml:space="preserve">         </t>
    </r>
    <r>
      <rPr>
        <sz val="11"/>
        <color rgb="FFC00000"/>
        <rFont val="Trebuchet MS"/>
        <family val="2"/>
      </rPr>
      <t>One stop shop for all IT needs – Supply, Support, Resource, Training</t>
    </r>
  </si>
  <si>
    <t>auto+hide</t>
  </si>
  <si>
    <t>Click below to see details of our Service Levels:</t>
  </si>
  <si>
    <t>http://www.mcsa.co.uk/wp-content/uploads/2015/05/terms-sla.pdf</t>
  </si>
  <si>
    <t>www.mcsa.co.uk/terms/terms-maint.pdf</t>
  </si>
  <si>
    <t>Createddate</t>
  </si>
  <si>
    <t>Click on the below link to see our Support Portfolio</t>
  </si>
  <si>
    <t>https://www.mcsa.co.uk/wp-content/uploads/2015/05/MCSA-Multivendor-Support-Portfolio-V11-1.pdf</t>
  </si>
  <si>
    <t>M-34029</t>
  </si>
  <si>
    <t>Support Warehouse Limited</t>
  </si>
  <si>
    <t>M-33749</t>
  </si>
  <si>
    <t>TIBCO SOFTWARE LIMITED</t>
  </si>
  <si>
    <t>Jason Thompson</t>
  </si>
  <si>
    <t>Jason.Thompson@mcsa.co.uk</t>
  </si>
  <si>
    <t>07976 593164</t>
  </si>
  <si>
    <t>750CF69E-8C3A-E911-8102-005056A0009D</t>
  </si>
  <si>
    <t>2MPBL4J</t>
  </si>
  <si>
    <t>PowerEdge R710 Server</t>
  </si>
  <si>
    <t>M-F 0900-1730 4F EX BH</t>
  </si>
  <si>
    <t>Dell Power Edge R710 Server</t>
  </si>
  <si>
    <t>3MPBL4J</t>
  </si>
  <si>
    <t>4QN1M4J</t>
  </si>
  <si>
    <t>PowerEdge R610 2.53Ghz Server</t>
  </si>
  <si>
    <t>Dell Power Edge R610 Server</t>
  </si>
  <si>
    <t>5213Z4J</t>
  </si>
  <si>
    <t>5FBG75J</t>
  </si>
  <si>
    <t>6FBG75J</t>
  </si>
  <si>
    <t>74JWF5J</t>
  </si>
  <si>
    <t>CFL0YX1</t>
  </si>
  <si>
    <t>PowerEdge R720 Server</t>
  </si>
  <si>
    <t>Dell PowerEdge R720 Server</t>
  </si>
  <si>
    <t>D8CVV4J</t>
  </si>
  <si>
    <t>FY7GB5J</t>
  </si>
  <si>
    <t>64JWF5J</t>
  </si>
  <si>
    <t>06-4A2F</t>
  </si>
  <si>
    <t>IBM P510 Server</t>
  </si>
  <si>
    <t>IBM System 510 Server</t>
  </si>
  <si>
    <t>0600A8R</t>
  </si>
  <si>
    <t>Power 730 Express</t>
  </si>
  <si>
    <t>IBM Power 730 Express Server</t>
  </si>
  <si>
    <t>1249BDYDCA</t>
  </si>
  <si>
    <t>Sun Sparc T4-1</t>
  </si>
  <si>
    <t>Swindon</t>
  </si>
  <si>
    <t>M-F 0900-1700 NBD R EX BH</t>
  </si>
  <si>
    <t>4 Apple 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</si>
</sst>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5" x14ac:knownFonts="1">
    <font>
      <sz val="11"/>
      <color theme="1"/>
      <name val="Calibri"/>
      <family val="2"/>
      <scheme val="minor"/>
    </font>
    <font>
      <b/>
      <sz val="11"/>
      <color theme="1"/>
      <name val="Calibri"/>
      <family val="2"/>
      <scheme val="minor"/>
    </font>
    <font>
      <b/>
      <sz val="10"/>
      <color theme="1"/>
      <name val="Calibri"/>
      <family val="2"/>
      <scheme val="minor"/>
    </font>
    <font>
      <b/>
      <sz val="10"/>
      <name val="Calibri"/>
      <family val="2"/>
      <scheme val="minor"/>
    </font>
    <font>
      <sz val="10"/>
      <name val="Calibri"/>
      <family val="2"/>
      <scheme val="minor"/>
    </font>
    <font>
      <u/>
      <sz val="11"/>
      <color theme="10"/>
      <name val="Calibri"/>
      <family val="2"/>
      <scheme val="minor"/>
    </font>
    <font>
      <sz val="10"/>
      <color theme="1"/>
      <name val="Calibri"/>
      <family val="2"/>
      <scheme val="minor"/>
    </font>
    <font>
      <sz val="10"/>
      <color rgb="FF000000"/>
      <name val="Times New Roman"/>
      <family val="1"/>
    </font>
    <font>
      <sz val="10"/>
      <color theme="1"/>
      <name val="Trebuchet MS"/>
      <family val="2"/>
    </font>
    <font>
      <sz val="24"/>
      <color theme="1"/>
      <name val="Trebuchet MS"/>
      <family val="2"/>
    </font>
    <font>
      <u/>
      <sz val="22"/>
      <color theme="10"/>
      <name val="Calibri"/>
      <family val="2"/>
      <scheme val="minor"/>
    </font>
    <font>
      <sz val="18"/>
      <color theme="1"/>
      <name val="Trebuchet MS"/>
      <family val="2"/>
    </font>
    <font>
      <sz val="22"/>
      <color theme="1"/>
      <name val="Trebuchet MS"/>
      <family val="2"/>
    </font>
    <font>
      <u/>
      <sz val="11"/>
      <color theme="1"/>
      <name val="Calibri"/>
      <family val="2"/>
      <scheme val="minor"/>
    </font>
    <font>
      <b/>
      <u/>
      <sz val="11"/>
      <color theme="1"/>
      <name val="Calibri"/>
      <family val="2"/>
      <scheme val="minor"/>
    </font>
    <font>
      <b/>
      <sz val="11"/>
      <color rgb="FFFF0000"/>
      <name val="Calibri"/>
      <family val="2"/>
      <scheme val="minor"/>
    </font>
    <font>
      <sz val="9"/>
      <name val="Verdana"/>
      <family val="2"/>
    </font>
    <font>
      <b/>
      <sz val="9"/>
      <name val="Verdana"/>
      <family val="2"/>
    </font>
    <font>
      <sz val="11"/>
      <name val="Verdana"/>
      <family val="2"/>
    </font>
    <font>
      <sz val="10"/>
      <name val="Verdana"/>
      <family val="2"/>
    </font>
    <font>
      <b/>
      <u/>
      <sz val="9"/>
      <name val="Verdana"/>
      <family val="2"/>
    </font>
    <font>
      <b/>
      <sz val="10"/>
      <name val="Verdana"/>
      <family val="2"/>
    </font>
    <font>
      <i/>
      <sz val="18"/>
      <color theme="8" tint="-0.249977111117893"/>
      <name val="Calibri"/>
      <family val="2"/>
      <scheme val="minor"/>
    </font>
    <font>
      <b/>
      <sz val="16"/>
      <color theme="1"/>
      <name val="Trebuchet MS"/>
      <family val="2"/>
    </font>
    <font>
      <b/>
      <sz val="16"/>
      <color theme="1"/>
      <name val="Calibri"/>
      <family val="2"/>
      <scheme val="minor"/>
    </font>
    <font>
      <sz val="18"/>
      <color theme="1"/>
      <name val="Calibri"/>
      <family val="2"/>
      <scheme val="minor"/>
    </font>
    <font>
      <b/>
      <sz val="18"/>
      <color theme="1"/>
      <name val="Calibri"/>
      <family val="2"/>
      <scheme val="minor"/>
    </font>
    <font>
      <b/>
      <sz val="26"/>
      <color rgb="FFC00000"/>
      <name val="Calibri"/>
      <family val="2"/>
      <scheme val="minor"/>
    </font>
    <font>
      <b/>
      <sz val="22"/>
      <color theme="1"/>
      <name val="Calibri"/>
      <family val="2"/>
      <scheme val="minor"/>
    </font>
    <font>
      <b/>
      <sz val="28"/>
      <color rgb="FF1F497D"/>
      <name val="Trebuchet MS"/>
      <family val="2"/>
    </font>
    <font>
      <b/>
      <sz val="28"/>
      <color rgb="FF1F497D"/>
      <name val="Calibri"/>
      <family val="2"/>
      <scheme val="minor"/>
    </font>
    <font>
      <b/>
      <sz val="11"/>
      <color rgb="FFC00000"/>
      <name val="Trebuchet MS"/>
      <family val="2"/>
    </font>
    <font>
      <sz val="11"/>
      <color theme="1"/>
      <name val="Trebuchet MS"/>
      <family val="2"/>
    </font>
    <font>
      <b/>
      <sz val="11"/>
      <color theme="1"/>
      <name val="Trebuchet MS"/>
      <family val="2"/>
    </font>
    <font>
      <b/>
      <sz val="11"/>
      <color rgb="FFFFFFFF"/>
      <name val="Arial"/>
      <family val="2"/>
    </font>
    <font>
      <sz val="11"/>
      <color rgb="FFC00000"/>
      <name val="Symbol"/>
      <family val="1"/>
      <charset val="2"/>
    </font>
    <font>
      <sz val="7"/>
      <color rgb="FFC00000"/>
      <name val="Times New Roman"/>
      <family val="1"/>
    </font>
    <font>
      <sz val="11"/>
      <color rgb="FFC00000"/>
      <name val="Trebuchet MS"/>
      <family val="2"/>
    </font>
    <font>
      <sz val="11"/>
      <color rgb="FF0000FF"/>
      <name val="Calibri"/>
      <family val="2"/>
      <scheme val="minor"/>
    </font>
    <font>
      <u/>
      <sz val="22"/>
      <color rgb="FF0000FF"/>
      <name val="Calibri"/>
      <family val="2"/>
      <scheme val="minor"/>
    </font>
    <font>
      <u/>
      <sz val="11"/>
      <color rgb="FF0000FF"/>
      <name val="Calibri"/>
      <family val="2"/>
      <scheme val="minor"/>
    </font>
    <font>
      <sz val="11"/>
      <color rgb="FF000000"/>
      <name val="Calibri"/>
      <family val="2"/>
    </font>
    <font>
      <u/>
      <sz val="20"/>
      <color rgb="FF0070C0"/>
      <name val="Calibri"/>
      <family val="2"/>
      <scheme val="minor"/>
    </font>
    <font>
      <u/>
      <sz val="22"/>
      <color rgb="FF0070C0"/>
      <name val="Calibri"/>
      <family val="2"/>
      <scheme val="minor"/>
    </font>
    <font>
      <u/>
      <sz val="20"/>
      <color theme="10"/>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8" tint="0.39997558519241921"/>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3">
    <xf numFmtId="0" fontId="0" fillId="0" borderId="0"/>
    <xf numFmtId="0" fontId="5" fillId="0" borderId="0" applyNumberFormat="0" applyFill="0" applyBorder="0" applyAlignment="0" applyProtection="0"/>
    <xf numFmtId="0" fontId="7" fillId="0" borderId="0"/>
  </cellStyleXfs>
  <cellXfs count="76">
    <xf numFmtId="0" fontId="0" fillId="0" borderId="0" xfId="0"/>
    <xf numFmtId="0" fontId="0" fillId="0" borderId="0" xfId="0" applyNumberFormat="1"/>
    <xf numFmtId="0" fontId="1" fillId="0" borderId="0" xfId="0" applyFont="1"/>
    <xf numFmtId="0" fontId="2" fillId="0" borderId="0" xfId="0" applyFont="1"/>
    <xf numFmtId="0" fontId="3" fillId="3" borderId="1" xfId="0" applyFont="1" applyFill="1" applyBorder="1" applyAlignment="1">
      <alignment horizontal="left" vertical="center"/>
    </xf>
    <xf numFmtId="0" fontId="3" fillId="3" borderId="2" xfId="0" applyFont="1" applyFill="1" applyBorder="1" applyAlignment="1">
      <alignment horizontal="left" vertical="center"/>
    </xf>
    <xf numFmtId="0" fontId="3" fillId="3" borderId="7" xfId="0" applyFont="1" applyFill="1" applyBorder="1" applyAlignment="1">
      <alignment horizontal="left" vertical="center"/>
    </xf>
    <xf numFmtId="0" fontId="3" fillId="3" borderId="5" xfId="0" applyFont="1" applyFill="1" applyBorder="1" applyAlignment="1">
      <alignment horizontal="left" vertical="center"/>
    </xf>
    <xf numFmtId="164" fontId="4" fillId="0" borderId="7" xfId="0" applyNumberFormat="1" applyFont="1" applyBorder="1" applyAlignment="1">
      <alignment horizontal="center"/>
    </xf>
    <xf numFmtId="164" fontId="4" fillId="0" borderId="1" xfId="0" applyNumberFormat="1" applyFont="1" applyBorder="1" applyAlignment="1">
      <alignment horizontal="center"/>
    </xf>
    <xf numFmtId="1" fontId="4" fillId="0" borderId="7" xfId="0" applyNumberFormat="1" applyFont="1" applyBorder="1" applyAlignment="1">
      <alignment horizontal="center"/>
    </xf>
    <xf numFmtId="0" fontId="6" fillId="0" borderId="1" xfId="0" applyFont="1" applyBorder="1"/>
    <xf numFmtId="0" fontId="6" fillId="0" borderId="10" xfId="0" applyFont="1" applyBorder="1"/>
    <xf numFmtId="0" fontId="6" fillId="0" borderId="7" xfId="0" applyFont="1" applyBorder="1"/>
    <xf numFmtId="0" fontId="6" fillId="0" borderId="8" xfId="0" applyFont="1" applyBorder="1"/>
    <xf numFmtId="0" fontId="6" fillId="0" borderId="4" xfId="0" applyFont="1" applyBorder="1"/>
    <xf numFmtId="0" fontId="6" fillId="0" borderId="2" xfId="0" applyFont="1" applyBorder="1"/>
    <xf numFmtId="0" fontId="6" fillId="0" borderId="11" xfId="0" applyFont="1" applyBorder="1"/>
    <xf numFmtId="14" fontId="6" fillId="0" borderId="1" xfId="0" applyNumberFormat="1" applyFont="1" applyBorder="1"/>
    <xf numFmtId="14" fontId="4" fillId="0" borderId="7" xfId="0" applyNumberFormat="1" applyFont="1" applyBorder="1" applyAlignment="1">
      <alignment horizontal="center"/>
    </xf>
    <xf numFmtId="0" fontId="8" fillId="0" borderId="0" xfId="0" applyFont="1" applyFill="1" applyProtection="1">
      <protection hidden="1"/>
    </xf>
    <xf numFmtId="0" fontId="8" fillId="0" borderId="0" xfId="0" applyFont="1" applyFill="1" applyAlignment="1" applyProtection="1">
      <alignment horizontal="center"/>
      <protection hidden="1"/>
    </xf>
    <xf numFmtId="0" fontId="9" fillId="0" borderId="0" xfId="0" applyFont="1" applyFill="1" applyAlignment="1" applyProtection="1">
      <alignment horizontal="center"/>
      <protection hidden="1"/>
    </xf>
    <xf numFmtId="0" fontId="9" fillId="0" borderId="0" xfId="0" applyFont="1" applyFill="1" applyProtection="1">
      <protection hidden="1"/>
    </xf>
    <xf numFmtId="0" fontId="10" fillId="0" borderId="0" xfId="1" applyFont="1"/>
    <xf numFmtId="0" fontId="11" fillId="0" borderId="0" xfId="0" applyFont="1" applyFill="1" applyProtection="1">
      <protection hidden="1"/>
    </xf>
    <xf numFmtId="0" fontId="12" fillId="0" borderId="0" xfId="0" applyFont="1" applyFill="1" applyProtection="1">
      <protection hidden="1"/>
    </xf>
    <xf numFmtId="0" fontId="0" fillId="0" borderId="0" xfId="0" applyAlignment="1">
      <alignment horizontal="right" vertical="top"/>
    </xf>
    <xf numFmtId="0" fontId="0" fillId="0" borderId="0" xfId="0" applyAlignment="1">
      <alignment horizontal="left" vertical="center" wrapText="1"/>
    </xf>
    <xf numFmtId="0" fontId="13" fillId="0" borderId="0" xfId="0" applyFont="1" applyAlignment="1">
      <alignment horizontal="center" vertical="center" wrapText="1"/>
    </xf>
    <xf numFmtId="0" fontId="0" fillId="0" borderId="0" xfId="0" applyAlignment="1">
      <alignment horizontal="center" vertical="center" wrapText="1"/>
    </xf>
    <xf numFmtId="0" fontId="0" fillId="4" borderId="0" xfId="0" applyFill="1" applyProtection="1">
      <protection hidden="1"/>
    </xf>
    <xf numFmtId="0" fontId="0" fillId="4" borderId="0" xfId="0" applyFill="1" applyAlignment="1" applyProtection="1">
      <alignment horizontal="center"/>
      <protection hidden="1"/>
    </xf>
    <xf numFmtId="0" fontId="16" fillId="4" borderId="0" xfId="0" applyFont="1" applyFill="1" applyAlignment="1" applyProtection="1">
      <alignment horizontal="center"/>
      <protection hidden="1"/>
    </xf>
    <xf numFmtId="0" fontId="17" fillId="4" borderId="0" xfId="0" applyFont="1" applyFill="1" applyAlignment="1" applyProtection="1">
      <alignment horizontal="center"/>
      <protection hidden="1"/>
    </xf>
    <xf numFmtId="0" fontId="18" fillId="4" borderId="0" xfId="0" applyFont="1" applyFill="1" applyAlignment="1" applyProtection="1">
      <alignment horizontal="center"/>
      <protection hidden="1"/>
    </xf>
    <xf numFmtId="0" fontId="19" fillId="4" borderId="0" xfId="0" applyFont="1" applyFill="1" applyAlignment="1" applyProtection="1">
      <alignment horizontal="center"/>
      <protection hidden="1"/>
    </xf>
    <xf numFmtId="0" fontId="20" fillId="4" borderId="0" xfId="0" applyFont="1" applyFill="1" applyAlignment="1" applyProtection="1">
      <alignment horizontal="center"/>
      <protection hidden="1"/>
    </xf>
    <xf numFmtId="0" fontId="21" fillId="4" borderId="0" xfId="0" applyFont="1" applyFill="1" applyAlignment="1" applyProtection="1">
      <alignment horizontal="center"/>
      <protection hidden="1"/>
    </xf>
    <xf numFmtId="0" fontId="22" fillId="4" borderId="0" xfId="0" applyFont="1" applyFill="1" applyAlignment="1" applyProtection="1">
      <alignment horizontal="center" vertical="center" wrapText="1"/>
      <protection hidden="1"/>
    </xf>
    <xf numFmtId="0" fontId="8" fillId="4" borderId="0" xfId="0" applyFont="1" applyFill="1" applyAlignment="1" applyProtection="1">
      <alignment horizontal="center" vertical="center"/>
      <protection hidden="1"/>
    </xf>
    <xf numFmtId="0" fontId="0" fillId="4" borderId="0" xfId="0" applyFill="1" applyAlignment="1" applyProtection="1">
      <alignment horizontal="center" vertical="center"/>
      <protection hidden="1"/>
    </xf>
    <xf numFmtId="0" fontId="23" fillId="4" borderId="0" xfId="0" applyFont="1" applyFill="1" applyAlignment="1" applyProtection="1">
      <alignment horizontal="left" vertical="center" indent="1"/>
      <protection hidden="1"/>
    </xf>
    <xf numFmtId="0" fontId="24" fillId="4" borderId="0" xfId="0" applyFont="1" applyFill="1" applyAlignment="1" applyProtection="1">
      <alignment horizontal="right" vertical="center"/>
      <protection hidden="1"/>
    </xf>
    <xf numFmtId="0" fontId="25" fillId="4" borderId="0" xfId="0" applyFont="1" applyFill="1" applyAlignment="1" applyProtection="1">
      <alignment horizontal="center" vertical="center"/>
      <protection hidden="1"/>
    </xf>
    <xf numFmtId="0" fontId="26" fillId="2" borderId="0" xfId="0" applyFont="1" applyFill="1" applyAlignment="1" applyProtection="1">
      <alignment horizontal="center" vertical="center"/>
      <protection hidden="1"/>
    </xf>
    <xf numFmtId="0" fontId="27" fillId="4" borderId="0" xfId="0" applyFont="1" applyFill="1" applyAlignment="1" applyProtection="1">
      <alignment horizontal="center" vertical="center"/>
      <protection hidden="1"/>
    </xf>
    <xf numFmtId="0" fontId="28" fillId="4" borderId="0" xfId="0" applyFont="1" applyFill="1" applyAlignment="1" applyProtection="1">
      <alignment horizontal="center" vertical="center"/>
      <protection hidden="1"/>
    </xf>
    <xf numFmtId="0" fontId="29" fillId="4" borderId="0" xfId="0" applyFont="1" applyFill="1" applyAlignment="1" applyProtection="1">
      <alignment horizontal="center"/>
      <protection hidden="1"/>
    </xf>
    <xf numFmtId="0" fontId="30" fillId="4" borderId="0" xfId="0" applyFont="1" applyFill="1" applyAlignment="1" applyProtection="1">
      <alignment horizontal="center" vertical="center" wrapText="1"/>
      <protection hidden="1"/>
    </xf>
    <xf numFmtId="0" fontId="31" fillId="4" borderId="0" xfId="0" applyFont="1" applyFill="1" applyAlignment="1" applyProtection="1">
      <alignment vertical="center" wrapText="1"/>
      <protection hidden="1"/>
    </xf>
    <xf numFmtId="0" fontId="32" fillId="4" borderId="0" xfId="0" applyFont="1" applyFill="1" applyAlignment="1" applyProtection="1">
      <alignment vertical="center" wrapText="1"/>
      <protection hidden="1"/>
    </xf>
    <xf numFmtId="0" fontId="5" fillId="4" borderId="0" xfId="1" applyFill="1" applyAlignment="1" applyProtection="1">
      <alignment horizontal="center" vertical="center" wrapText="1"/>
      <protection hidden="1"/>
    </xf>
    <xf numFmtId="0" fontId="33" fillId="4" borderId="0" xfId="0" applyFont="1" applyFill="1" applyAlignment="1" applyProtection="1">
      <alignment vertical="center" wrapText="1"/>
      <protection hidden="1"/>
    </xf>
    <xf numFmtId="0" fontId="35" fillId="4" borderId="0" xfId="0" applyFont="1" applyFill="1" applyAlignment="1" applyProtection="1">
      <alignment horizontal="left" vertical="center" wrapText="1"/>
      <protection hidden="1"/>
    </xf>
    <xf numFmtId="0" fontId="35" fillId="0" borderId="0" xfId="0" applyFont="1" applyAlignment="1" applyProtection="1">
      <alignment horizontal="left" vertical="center"/>
      <protection hidden="1"/>
    </xf>
    <xf numFmtId="0" fontId="9" fillId="0" borderId="0" xfId="0" applyFont="1"/>
    <xf numFmtId="0" fontId="38" fillId="0" borderId="0" xfId="0" applyFont="1"/>
    <xf numFmtId="0" fontId="39" fillId="0" borderId="0" xfId="1" applyFont="1"/>
    <xf numFmtId="0" fontId="40" fillId="0" borderId="0" xfId="1" applyFont="1"/>
    <xf numFmtId="164" fontId="6" fillId="0" borderId="1" xfId="0" applyNumberFormat="1" applyFont="1" applyBorder="1"/>
    <xf numFmtId="0" fontId="0" fillId="0" borderId="1" xfId="0" applyBorder="1"/>
    <xf numFmtId="14" fontId="0" fillId="0" borderId="1" xfId="0" applyNumberFormat="1" applyBorder="1"/>
    <xf numFmtId="164" fontId="0" fillId="0" borderId="1" xfId="0" applyNumberFormat="1" applyBorder="1"/>
    <xf numFmtId="0" fontId="42" fillId="0" borderId="0" xfId="1" applyFont="1"/>
    <xf numFmtId="0" fontId="43" fillId="0" borderId="0" xfId="1" applyFont="1" applyFill="1" applyProtection="1">
      <protection hidden="1"/>
    </xf>
    <xf numFmtId="14" fontId="6" fillId="0" borderId="2" xfId="0" applyNumberFormat="1" applyFont="1" applyBorder="1"/>
    <xf numFmtId="164" fontId="6" fillId="0" borderId="2" xfId="0" applyNumberFormat="1" applyFont="1" applyBorder="1"/>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6"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4" fillId="0" borderId="0" xfId="1" applyFont="1" applyAlignment="1">
      <alignment horizontal="left"/>
    </xf>
  </cellXfs>
  <cellStyles count="3">
    <cellStyle name="Hyperlink" xfId="1" builtinId="8"/>
    <cellStyle name="Normal" xfId="0" builtinId="0"/>
    <cellStyle name="Normal 4" xfId="2" xr:uid="{D4C70938-4C9C-4AAB-8925-38A62E60CC66}"/>
  </cellStyles>
  <dxfs count="31">
    <dxf>
      <font>
        <strike val="0"/>
        <outline val="0"/>
        <shadow val="0"/>
        <u val="none"/>
        <vertAlign val="baseline"/>
        <sz val="10"/>
        <color theme="1"/>
        <name val="Calibri"/>
        <family val="2"/>
        <scheme val="minor"/>
      </font>
      <numFmt numFmtId="19" formatCode="dd/mm/yyyy"/>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numFmt numFmtId="164" formatCode="&quot;£&quot;#,##0.00"/>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numFmt numFmtId="19" formatCode="dd/mm/yyyy"/>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numFmt numFmtId="19" formatCode="dd/mm/yyyy"/>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strike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border diagonalUp="0" diagonalDown="0">
        <left/>
        <right style="thin">
          <color indexed="64"/>
        </right>
        <top style="thin">
          <color indexed="64"/>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dxf>
    <dxf>
      <border outline="0">
        <bottom style="thin">
          <color indexed="64"/>
        </bottom>
      </border>
    </dxf>
    <dxf>
      <font>
        <b val="0"/>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http://www.mcsa.co.uk/"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mcsa.co.uk/"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mcsa.co.uk/"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mcsa.co.uk/"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http://www.mcsa.co.uk/" TargetMode="External"/><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http://www.mcsa.co.uk/"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714375</xdr:colOff>
      <xdr:row>5</xdr:row>
      <xdr:rowOff>156701</xdr:rowOff>
    </xdr:to>
    <xdr:pic>
      <xdr:nvPicPr>
        <xdr:cNvPr id="6" name="Picture 5">
          <a:hlinkClick xmlns:r="http://schemas.openxmlformats.org/officeDocument/2006/relationships" r:id="rId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0500"/>
          <a:ext cx="1685925" cy="918701"/>
        </a:xfrm>
        <a:prstGeom prst="rect">
          <a:avLst/>
        </a:prstGeom>
      </xdr:spPr>
    </xdr:pic>
    <xdr:clientData/>
  </xdr:twoCellAnchor>
  <xdr:twoCellAnchor editAs="oneCell">
    <xdr:from>
      <xdr:col>7</xdr:col>
      <xdr:colOff>0</xdr:colOff>
      <xdr:row>1</xdr:row>
      <xdr:rowOff>0</xdr:rowOff>
    </xdr:from>
    <xdr:to>
      <xdr:col>17</xdr:col>
      <xdr:colOff>209550</xdr:colOff>
      <xdr:row>21</xdr:row>
      <xdr:rowOff>19050</xdr:rowOff>
    </xdr:to>
    <xdr:pic>
      <xdr:nvPicPr>
        <xdr:cNvPr id="5" name="Picture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86700" y="190500"/>
          <a:ext cx="7667625" cy="3829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2</xdr:row>
      <xdr:rowOff>47625</xdr:rowOff>
    </xdr:from>
    <xdr:to>
      <xdr:col>3</xdr:col>
      <xdr:colOff>308171</xdr:colOff>
      <xdr:row>7</xdr:row>
      <xdr:rowOff>95925</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428625"/>
          <a:ext cx="1898846" cy="1000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168088</xdr:colOff>
      <xdr:row>3</xdr:row>
      <xdr:rowOff>0</xdr:rowOff>
    </xdr:from>
    <xdr:to>
      <xdr:col>1</xdr:col>
      <xdr:colOff>2066934</xdr:colOff>
      <xdr:row>6</xdr:row>
      <xdr:rowOff>25888</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8088" y="381000"/>
          <a:ext cx="1898846" cy="9974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359834</xdr:colOff>
      <xdr:row>1</xdr:row>
      <xdr:rowOff>328083</xdr:rowOff>
    </xdr:from>
    <xdr:ext cx="1898847" cy="1000800"/>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9434" y="385233"/>
          <a:ext cx="1898847" cy="10008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6191250</xdr:colOff>
      <xdr:row>18</xdr:row>
      <xdr:rowOff>190498</xdr:rowOff>
    </xdr:from>
    <xdr:to>
      <xdr:col>1</xdr:col>
      <xdr:colOff>7239000</xdr:colOff>
      <xdr:row>25</xdr:row>
      <xdr:rowOff>102658</xdr:rowOff>
    </xdr:to>
    <xdr:pic>
      <xdr:nvPicPr>
        <xdr:cNvPr id="2" name="Picture 1" descr="http://www.maindec.com/nwimages/GoAwards-sm.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0" y="6324598"/>
          <a:ext cx="1047750" cy="13790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59532</xdr:colOff>
      <xdr:row>1</xdr:row>
      <xdr:rowOff>119062</xdr:rowOff>
    </xdr:from>
    <xdr:to>
      <xdr:col>1</xdr:col>
      <xdr:colOff>1958379</xdr:colOff>
      <xdr:row>6</xdr:row>
      <xdr:rowOff>167362</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32" y="119062"/>
          <a:ext cx="1898847" cy="1000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76200</xdr:colOff>
      <xdr:row>1</xdr:row>
      <xdr:rowOff>161925</xdr:rowOff>
    </xdr:from>
    <xdr:to>
      <xdr:col>5</xdr:col>
      <xdr:colOff>146246</xdr:colOff>
      <xdr:row>7</xdr:row>
      <xdr:rowOff>19725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 y="161925"/>
          <a:ext cx="1898846" cy="1000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30480</xdr:colOff>
          <xdr:row>1</xdr:row>
          <xdr:rowOff>7620</xdr:rowOff>
        </xdr:from>
        <xdr:to>
          <xdr:col>4</xdr:col>
          <xdr:colOff>601980</xdr:colOff>
          <xdr:row>2</xdr:row>
          <xdr:rowOff>182880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700-0000010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GB" sz="1100" b="0" i="0" u="none" strike="noStrike" baseline="0">
                  <a:solidFill>
                    <a:srgbClr val="000000"/>
                  </a:solidFill>
                  <a:latin typeface="Calibri"/>
                  <a:cs typeface="Calibri"/>
                </a:rPr>
                <a:t>Refresh</a:t>
              </a:r>
            </a:p>
          </xdr:txBody>
        </xdr:sp>
        <xdr:clientData fPrintsWithSheet="0"/>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SQL4DR" backgroundRefresh="0" connectionId="1" xr16:uid="{00000000-0016-0000-0800-000000000000}" autoFormatId="16" applyNumberFormats="0" applyBorderFormats="0" applyFontFormats="0" applyPatternFormats="0" applyAlignmentFormats="0" applyWidthHeightFormats="0">
  <queryTableRefresh nextId="20">
    <queryTableFields count="11">
      <queryTableField id="1" name="mcsa_Quote_No" tableColumnId="1"/>
      <queryTableField id="3" name="mcsa_Revision" tableColumnId="3"/>
      <queryTableField id="11" name="BilltoName" tableColumnId="11"/>
      <queryTableField id="12" name="ContractNo" tableColumnId="12"/>
      <queryTableField id="13" name="EndUser" tableColumnId="13"/>
      <queryTableField id="14" name="TotalPrice" tableColumnId="14"/>
      <queryTableField id="15" name="InvoicePeriod" tableColumnId="15"/>
      <queryTableField id="16" name="Salesperson" tableColumnId="16"/>
      <queryTableField id="17" name="EmailAddress" tableColumnId="17"/>
      <queryTableField id="18" name="Phone" tableColumnId="18"/>
      <queryTableField id="19" name="quoteid"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 from SQL4DR_1" backgroundRefresh="0" connectionId="2" xr16:uid="{00000000-0016-0000-0900-000001000000}" autoFormatId="16" applyNumberFormats="0" applyBorderFormats="0" applyFontFormats="0" applyPatternFormats="0" applyAlignmentFormats="0" applyWidthHeightFormats="0">
  <queryTableRefresh nextId="16">
    <queryTableFields count="15">
      <queryTableField id="1" name="LineNumber" tableColumnId="1"/>
      <queryTableField id="2" name="Qty" tableColumnId="2"/>
      <queryTableField id="3" name="SN" tableColumnId="3"/>
      <queryTableField id="4" name="Description" tableColumnId="4"/>
      <queryTableField id="5" name="Town" tableColumnId="5"/>
      <queryTableField id="6" name="SLADescription" tableColumnId="6"/>
      <queryTableField id="7" name="StartDate" tableColumnId="7"/>
      <queryTableField id="8" name="EndDate" tableColumnId="8"/>
      <queryTableField id="9" name="LineAmount" tableColumnId="9"/>
      <queryTableField id="10" name="CustomerRef" tableColumnId="10"/>
      <queryTableField id="11" name="Notes" tableColumnId="11"/>
      <queryTableField id="12" name="SystemName" tableColumnId="12"/>
      <queryTableField id="13" name="Site" tableColumnId="13"/>
      <queryTableField id="14" name="AssetNo" tableColumnId="14"/>
      <queryTableField id="15" name="CreatedDate"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CECAD9-61BC-43A5-AE5A-CC6C6B38B24F}" name="Table_Query_from_SQL4DR" displayName="Table_Query_from_SQL4DR" ref="A1:K2" tableType="queryTable" totalsRowShown="0" headerRowDxfId="30" dataDxfId="28" headerRowBorderDxfId="29" tableBorderDxfId="27">
  <autoFilter ref="A1:K2" xr:uid="{0B259780-3BAF-4303-BA92-EAF50AF6E74E}"/>
  <tableColumns count="11">
    <tableColumn id="1" xr3:uid="{59DB00E4-4E1B-4456-B501-96F44617F582}" uniqueName="1" name="mcsa_Quote_No" queryTableFieldId="1" dataDxfId="26"/>
    <tableColumn id="3" xr3:uid="{40A54C68-3B22-4E61-A9E4-7747CBB4D15A}" uniqueName="3" name="mcsa_Revision" queryTableFieldId="3" dataDxfId="25"/>
    <tableColumn id="11" xr3:uid="{C1826142-76D9-4050-B303-899E23BF143A}" uniqueName="11" name="BilltoName" queryTableFieldId="11" dataDxfId="24"/>
    <tableColumn id="12" xr3:uid="{F2499001-47CE-4486-BF7D-31ED3C12935B}" uniqueName="12" name="ContractNo" queryTableFieldId="12" dataDxfId="23"/>
    <tableColumn id="13" xr3:uid="{7F91F9F0-C37B-4D61-8E11-7712A69C5960}" uniqueName="13" name="EndUser" queryTableFieldId="13" dataDxfId="22"/>
    <tableColumn id="14" xr3:uid="{7751C4A3-42BF-42A5-A171-20A66966AAAF}" uniqueName="14" name="TotalPrice" queryTableFieldId="14" dataDxfId="21"/>
    <tableColumn id="15" xr3:uid="{8D454ADE-0D62-4C73-8362-10BE4F52B5B8}" uniqueName="15" name="InvoicePeriod" queryTableFieldId="15" dataDxfId="20"/>
    <tableColumn id="16" xr3:uid="{C7D818F5-0762-4DBA-9751-119A7E1C1416}" uniqueName="16" name="Salesperson" queryTableFieldId="16" dataDxfId="19"/>
    <tableColumn id="17" xr3:uid="{6FB27088-28E8-4EF2-9AE8-74C5707A02AC}" uniqueName="17" name="EmailAddress" queryTableFieldId="17" dataDxfId="18"/>
    <tableColumn id="18" xr3:uid="{4F5CA267-1680-426F-8A1D-EF9786EFB738}" uniqueName="18" name="Phone" queryTableFieldId="18" dataDxfId="17"/>
    <tableColumn id="19" xr3:uid="{4A2B7A52-23FA-42F9-BBEE-EBB17B4764A5}" uniqueName="19" name="quoteid" queryTableFieldId="19"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CE7C25-AF2C-4481-A16E-2F631159EF6E}" name="Table_Query_from_SQL4DR_1" displayName="Table_Query_from_SQL4DR_1" ref="A1:O15" tableType="queryTable" totalsRowShown="0" headerRowDxfId="15">
  <autoFilter ref="A1:O15" xr:uid="{785B1FE3-F541-4C84-AE2A-EBA802C55638}"/>
  <tableColumns count="15">
    <tableColumn id="1" xr3:uid="{398B2F8C-84D1-4FC0-8FE0-41F8CA58D63A}" uniqueName="1" name="LineNumber" queryTableFieldId="1" dataDxfId="14"/>
    <tableColumn id="2" xr3:uid="{62E9CDB3-4D93-43FC-9F27-8A46984355DF}" uniqueName="2" name="Qty" queryTableFieldId="2" dataDxfId="13"/>
    <tableColumn id="3" xr3:uid="{1B415282-09FC-40D1-B897-5F365FE13B93}" uniqueName="3" name="SN" queryTableFieldId="3" dataDxfId="12"/>
    <tableColumn id="4" xr3:uid="{D09FD412-DC56-4909-B6A2-4E065ADA3B76}" uniqueName="4" name="Description" queryTableFieldId="4" dataDxfId="11"/>
    <tableColumn id="5" xr3:uid="{2E91728E-AC06-4B0F-8EAD-25B16363C5B4}" uniqueName="5" name="Town" queryTableFieldId="5" dataDxfId="10"/>
    <tableColumn id="6" xr3:uid="{768315EE-9A1B-4A59-81CC-1C2EADBBAE3D}" uniqueName="6" name="SLADescription" queryTableFieldId="6" dataDxfId="9"/>
    <tableColumn id="7" xr3:uid="{98B847ED-B42A-44DF-8E10-7A89D42E0B47}" uniqueName="7" name="StartDate" queryTableFieldId="7" dataDxfId="8"/>
    <tableColumn id="8" xr3:uid="{DC715EBB-A437-4816-A323-5841B248F8E4}" uniqueName="8" name="EndDate" queryTableFieldId="8" dataDxfId="7"/>
    <tableColumn id="9" xr3:uid="{689215BD-5CC5-43D4-8E7A-E7C8C541BA86}" uniqueName="9" name="LineAmount" queryTableFieldId="9" dataDxfId="6"/>
    <tableColumn id="10" xr3:uid="{141A349A-B83E-43D5-A78F-2B6EEBDB07C8}" uniqueName="10" name="CustomerRef" queryTableFieldId="10" dataDxfId="5"/>
    <tableColumn id="11" xr3:uid="{266E6EBE-6BD5-404A-AEEE-79607733AEDD}" uniqueName="11" name="Notes" queryTableFieldId="11" dataDxfId="4"/>
    <tableColumn id="12" xr3:uid="{D1EA603D-6980-4D51-BEB8-1E481F918B51}" uniqueName="12" name="SystemName" queryTableFieldId="12" dataDxfId="3"/>
    <tableColumn id="13" xr3:uid="{B9848F30-9E41-4E5C-A4CD-0D11C36FB8A5}" uniqueName="13" name="Site" queryTableFieldId="13" dataDxfId="2"/>
    <tableColumn id="14" xr3:uid="{ADF0840A-9C5D-49FF-8381-2E3AA24ECF6A}" uniqueName="14" name="AssetNo" queryTableFieldId="14" dataDxfId="1"/>
    <tableColumn id="15" xr3:uid="{C6FC565F-3DF9-487D-9FE2-BE5CDBE67D68}" uniqueName="15" name="Createddate" queryTableFieldId="15" dataDxfId="0"/>
  </tableColumns>
  <tableStyleInfo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mcsa.co.uk/wp-content/uploads/2015/05/MCSA-Multivendor-Support-Portfolio-V11-1.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hyperlink" Target="http://www.mcsa.co.uk/terms/terms-maint.pdf" TargetMode="Externa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mcsa.co.uk/about-us/accreditations/" TargetMode="External"/><Relationship Id="rId2" Type="http://schemas.openxmlformats.org/officeDocument/2006/relationships/hyperlink" Target="mailto:sales@mcsa.co.uk" TargetMode="External"/><Relationship Id="rId1" Type="http://schemas.openxmlformats.org/officeDocument/2006/relationships/hyperlink" Target="http://www.mcsa.co.uk/"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mcsa.co.uk/wp-content/uploads/2015/05/terms-sla.pdf" TargetMode="External"/><Relationship Id="rId1" Type="http://schemas.openxmlformats.org/officeDocument/2006/relationships/hyperlink" Target="http://www.mcsa.co.uk/wp-content/uploads/2015/05/terms-sla.pdf"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C022-154B-491E-A0AB-1DA47094EAC2}">
  <sheetPr codeName="Sheet4">
    <pageSetUpPr fitToPage="1"/>
  </sheetPr>
  <dimension ref="B2:K38"/>
  <sheetViews>
    <sheetView showGridLines="0" tabSelected="1" topLeftCell="A9" zoomScaleNormal="100" workbookViewId="0">
      <selection activeCell="E2" sqref="E2"/>
    </sheetView>
  </sheetViews>
  <sheetFormatPr defaultRowHeight="14.4" x14ac:dyDescent="0.3"/>
  <cols>
    <col min="1" max="1" width="6.88671875" customWidth="1"/>
    <col min="3" max="3" width="5.44140625" customWidth="1"/>
    <col min="4" max="4" width="15.33203125" customWidth="1"/>
    <col min="5" max="5" width="26.44140625" bestFit="1" customWidth="1"/>
    <col min="6" max="6" width="24.88671875" bestFit="1" customWidth="1"/>
    <col min="7" max="7" width="23.44140625" bestFit="1" customWidth="1"/>
    <col min="8" max="9" width="10.44140625" bestFit="1" customWidth="1"/>
    <col min="10" max="10" width="11.109375" bestFit="1" customWidth="1"/>
    <col min="11" max="11" width="25" bestFit="1" customWidth="1"/>
  </cols>
  <sheetData>
    <row r="2" spans="2:6" ht="15" customHeight="1" x14ac:dyDescent="0.3">
      <c r="E2" s="4" t="s">
        <v>7</v>
      </c>
      <c r="F2" s="9" t="str">
        <f>Table_Query_from_SQL4DR[Salesperson]</f>
        <v>Jason Thompson</v>
      </c>
    </row>
    <row r="3" spans="2:6" x14ac:dyDescent="0.3">
      <c r="E3" s="4" t="s">
        <v>35</v>
      </c>
      <c r="F3" s="8" t="str">
        <f>Table_Query_from_SQL4DR[BilltoName]</f>
        <v>Support Warehouse Limited</v>
      </c>
    </row>
    <row r="4" spans="2:6" x14ac:dyDescent="0.3">
      <c r="E4" s="4" t="s">
        <v>36</v>
      </c>
      <c r="F4" s="8" t="str">
        <f>IF(Table_Query_from_SQL4DR[EndUser]="","",Table_Query_from_SQL4DR[EndUser])</f>
        <v>TIBCO SOFTWARE LIMITED</v>
      </c>
    </row>
    <row r="5" spans="2:6" x14ac:dyDescent="0.3">
      <c r="E5" s="4" t="s">
        <v>37</v>
      </c>
      <c r="F5" s="8" t="str">
        <f>Quote!B2</f>
        <v>M-34029</v>
      </c>
    </row>
    <row r="6" spans="2:6" x14ac:dyDescent="0.3">
      <c r="E6" s="4" t="s">
        <v>38</v>
      </c>
      <c r="F6" s="8" t="str">
        <f>IF(Table_Query_from_SQL4DR[ContractNo]=0,"",Table_Query_from_SQL4DR[ContractNo])</f>
        <v>M-33749</v>
      </c>
    </row>
    <row r="7" spans="2:6" x14ac:dyDescent="0.3">
      <c r="E7" s="4" t="s">
        <v>27</v>
      </c>
      <c r="F7" s="10">
        <f>Quote!B3</f>
        <v>1</v>
      </c>
    </row>
    <row r="8" spans="2:6" x14ac:dyDescent="0.3">
      <c r="B8" s="3" t="s">
        <v>29</v>
      </c>
      <c r="E8" s="4" t="s">
        <v>39</v>
      </c>
      <c r="F8" s="19">
        <f>LineData!$O$15</f>
        <v>43555.424421296295</v>
      </c>
    </row>
    <row r="9" spans="2:6" x14ac:dyDescent="0.3">
      <c r="B9" s="3" t="s">
        <v>30</v>
      </c>
      <c r="E9" s="4" t="s">
        <v>40</v>
      </c>
      <c r="F9" s="8">
        <f>Table_Query_from_SQL4DR[TotalPrice]</f>
        <v>3410.91</v>
      </c>
    </row>
    <row r="10" spans="2:6" x14ac:dyDescent="0.3">
      <c r="B10" s="3" t="s">
        <v>31</v>
      </c>
      <c r="E10" s="4" t="s">
        <v>41</v>
      </c>
      <c r="F10" s="8" t="str">
        <f>Table_Query_from_SQL4DR[InvoicePeriod]</f>
        <v>Annually</v>
      </c>
    </row>
    <row r="11" spans="2:6" x14ac:dyDescent="0.3">
      <c r="B11" s="3" t="s">
        <v>32</v>
      </c>
      <c r="E11" s="4" t="s">
        <v>42</v>
      </c>
      <c r="F11" s="8" t="str">
        <f>Table_Query_from_SQL4DR[EmailAddress]</f>
        <v>Jason.Thompson@mcsa.co.uk</v>
      </c>
    </row>
    <row r="12" spans="2:6" ht="15" customHeight="1" x14ac:dyDescent="0.3">
      <c r="B12" s="3" t="s">
        <v>33</v>
      </c>
      <c r="E12" s="4" t="s">
        <v>43</v>
      </c>
      <c r="F12" s="8" t="str">
        <f>IF(Table_Query_from_SQL4DR[Phone]=0,"",Table_Query_from_SQL4DR[Phone])</f>
        <v>07976 593164</v>
      </c>
    </row>
    <row r="13" spans="2:6" x14ac:dyDescent="0.3">
      <c r="B13" s="3" t="s">
        <v>34</v>
      </c>
      <c r="E13" s="4" t="s">
        <v>44</v>
      </c>
      <c r="F13" s="8" t="s">
        <v>54</v>
      </c>
    </row>
    <row r="14" spans="2:6" x14ac:dyDescent="0.3">
      <c r="E14" s="4" t="s">
        <v>45</v>
      </c>
      <c r="F14" s="8" t="s">
        <v>55</v>
      </c>
    </row>
    <row r="19" spans="2:11" x14ac:dyDescent="0.3">
      <c r="B19" s="5"/>
      <c r="C19" s="68" t="s">
        <v>46</v>
      </c>
      <c r="D19" s="68"/>
      <c r="E19" s="68"/>
      <c r="F19" s="69"/>
    </row>
    <row r="20" spans="2:11" x14ac:dyDescent="0.3">
      <c r="B20" s="7" t="s">
        <v>21</v>
      </c>
      <c r="C20" s="70"/>
      <c r="D20" s="70"/>
      <c r="E20" s="70"/>
      <c r="F20" s="71"/>
    </row>
    <row r="21" spans="2:11" x14ac:dyDescent="0.3">
      <c r="B21" s="6"/>
      <c r="C21" s="72"/>
      <c r="D21" s="73"/>
      <c r="E21" s="73"/>
      <c r="F21" s="74"/>
    </row>
    <row r="24" spans="2:11" x14ac:dyDescent="0.3">
      <c r="B24" s="4" t="s">
        <v>47</v>
      </c>
      <c r="C24" s="4" t="s">
        <v>12</v>
      </c>
      <c r="D24" s="4" t="s">
        <v>48</v>
      </c>
      <c r="E24" s="4" t="s">
        <v>14</v>
      </c>
      <c r="F24" s="4" t="s">
        <v>15</v>
      </c>
      <c r="G24" s="4" t="s">
        <v>49</v>
      </c>
      <c r="H24" s="4" t="s">
        <v>50</v>
      </c>
      <c r="I24" s="4" t="s">
        <v>51</v>
      </c>
      <c r="J24" s="4" t="s">
        <v>52</v>
      </c>
      <c r="K24" s="4" t="s">
        <v>53</v>
      </c>
    </row>
    <row r="25" spans="2:11" x14ac:dyDescent="0.3">
      <c r="B25" s="11">
        <v>1</v>
      </c>
      <c r="C25" s="11">
        <v>1</v>
      </c>
      <c r="D25" s="11" t="s">
        <v>119</v>
      </c>
      <c r="E25" s="11" t="s">
        <v>120</v>
      </c>
      <c r="F25" s="11"/>
      <c r="G25" s="11" t="s">
        <v>121</v>
      </c>
      <c r="H25" s="18">
        <v>43524</v>
      </c>
      <c r="I25" s="18">
        <v>43865</v>
      </c>
      <c r="J25" s="60">
        <v>144.80000000000001</v>
      </c>
      <c r="K25" s="11" t="s">
        <v>122</v>
      </c>
    </row>
    <row r="26" spans="2:11" x14ac:dyDescent="0.3">
      <c r="B26" s="11">
        <v>2</v>
      </c>
      <c r="C26" s="11">
        <v>1</v>
      </c>
      <c r="D26" s="11" t="s">
        <v>123</v>
      </c>
      <c r="E26" s="11" t="s">
        <v>120</v>
      </c>
      <c r="F26" s="11"/>
      <c r="G26" s="11" t="s">
        <v>121</v>
      </c>
      <c r="H26" s="18">
        <v>43524</v>
      </c>
      <c r="I26" s="18">
        <v>43865</v>
      </c>
      <c r="J26" s="60">
        <v>144.80000000000001</v>
      </c>
      <c r="K26" s="11" t="s">
        <v>122</v>
      </c>
    </row>
    <row r="27" spans="2:11" x14ac:dyDescent="0.3">
      <c r="B27" s="11">
        <v>3</v>
      </c>
      <c r="C27" s="11">
        <v>1</v>
      </c>
      <c r="D27" s="11" t="s">
        <v>124</v>
      </c>
      <c r="E27" s="11" t="s">
        <v>125</v>
      </c>
      <c r="F27" s="11"/>
      <c r="G27" s="11" t="s">
        <v>121</v>
      </c>
      <c r="H27" s="18">
        <v>43524</v>
      </c>
      <c r="I27" s="18">
        <v>43865</v>
      </c>
      <c r="J27" s="60">
        <v>134.80000000000001</v>
      </c>
      <c r="K27" s="11" t="s">
        <v>126</v>
      </c>
    </row>
    <row r="28" spans="2:11" x14ac:dyDescent="0.3">
      <c r="B28" s="11">
        <v>4</v>
      </c>
      <c r="C28" s="11">
        <v>1</v>
      </c>
      <c r="D28" s="11" t="s">
        <v>127</v>
      </c>
      <c r="E28" s="11" t="s">
        <v>120</v>
      </c>
      <c r="F28" s="11"/>
      <c r="G28" s="11" t="s">
        <v>121</v>
      </c>
      <c r="H28" s="18">
        <v>43524</v>
      </c>
      <c r="I28" s="18">
        <v>43865</v>
      </c>
      <c r="J28" s="60">
        <v>144.80000000000001</v>
      </c>
      <c r="K28" s="11" t="s">
        <v>122</v>
      </c>
    </row>
    <row r="29" spans="2:11" x14ac:dyDescent="0.3">
      <c r="B29" s="11">
        <v>5</v>
      </c>
      <c r="C29" s="11">
        <v>1</v>
      </c>
      <c r="D29" s="11" t="s">
        <v>128</v>
      </c>
      <c r="E29" s="11" t="s">
        <v>120</v>
      </c>
      <c r="F29" s="11"/>
      <c r="G29" s="11" t="s">
        <v>121</v>
      </c>
      <c r="H29" s="18">
        <v>43524</v>
      </c>
      <c r="I29" s="18">
        <v>43865</v>
      </c>
      <c r="J29" s="60">
        <v>144.80000000000001</v>
      </c>
      <c r="K29" s="11" t="s">
        <v>122</v>
      </c>
    </row>
    <row r="30" spans="2:11" x14ac:dyDescent="0.3">
      <c r="B30" s="11">
        <v>6</v>
      </c>
      <c r="C30" s="11">
        <v>1</v>
      </c>
      <c r="D30" s="11" t="s">
        <v>129</v>
      </c>
      <c r="E30" s="11" t="s">
        <v>120</v>
      </c>
      <c r="F30" s="11"/>
      <c r="G30" s="11" t="s">
        <v>121</v>
      </c>
      <c r="H30" s="18">
        <v>43524</v>
      </c>
      <c r="I30" s="18">
        <v>43865</v>
      </c>
      <c r="J30" s="60">
        <v>144.80000000000001</v>
      </c>
      <c r="K30" s="11" t="s">
        <v>122</v>
      </c>
    </row>
    <row r="31" spans="2:11" x14ac:dyDescent="0.3">
      <c r="B31" s="11">
        <v>7</v>
      </c>
      <c r="C31" s="11">
        <v>1</v>
      </c>
      <c r="D31" s="11" t="s">
        <v>130</v>
      </c>
      <c r="E31" s="11" t="s">
        <v>120</v>
      </c>
      <c r="F31" s="11"/>
      <c r="G31" s="11" t="s">
        <v>121</v>
      </c>
      <c r="H31" s="18">
        <v>43524</v>
      </c>
      <c r="I31" s="18">
        <v>43865</v>
      </c>
      <c r="J31" s="60">
        <v>144.80000000000001</v>
      </c>
      <c r="K31" s="11" t="s">
        <v>122</v>
      </c>
    </row>
    <row r="32" spans="2:11" x14ac:dyDescent="0.3">
      <c r="B32" s="11">
        <v>8</v>
      </c>
      <c r="C32" s="11">
        <v>1</v>
      </c>
      <c r="D32" s="11" t="s">
        <v>131</v>
      </c>
      <c r="E32" s="11" t="s">
        <v>132</v>
      </c>
      <c r="F32" s="11"/>
      <c r="G32" s="11" t="s">
        <v>121</v>
      </c>
      <c r="H32" s="18">
        <v>43524</v>
      </c>
      <c r="I32" s="18">
        <v>43865</v>
      </c>
      <c r="J32" s="60">
        <v>144.80000000000001</v>
      </c>
      <c r="K32" s="11" t="s">
        <v>133</v>
      </c>
    </row>
    <row r="33" spans="2:11" x14ac:dyDescent="0.3">
      <c r="B33" s="11">
        <v>9</v>
      </c>
      <c r="C33" s="11">
        <v>1</v>
      </c>
      <c r="D33" s="11" t="s">
        <v>134</v>
      </c>
      <c r="E33" s="11" t="s">
        <v>120</v>
      </c>
      <c r="F33" s="11"/>
      <c r="G33" s="11" t="s">
        <v>121</v>
      </c>
      <c r="H33" s="18">
        <v>43524</v>
      </c>
      <c r="I33" s="18">
        <v>43865</v>
      </c>
      <c r="J33" s="60">
        <v>144.80000000000001</v>
      </c>
      <c r="K33" s="11" t="s">
        <v>122</v>
      </c>
    </row>
    <row r="34" spans="2:11" x14ac:dyDescent="0.3">
      <c r="B34" s="11">
        <v>10</v>
      </c>
      <c r="C34" s="11">
        <v>1</v>
      </c>
      <c r="D34" s="11" t="s">
        <v>135</v>
      </c>
      <c r="E34" s="11" t="s">
        <v>120</v>
      </c>
      <c r="F34" s="11"/>
      <c r="G34" s="11" t="s">
        <v>121</v>
      </c>
      <c r="H34" s="18">
        <v>43524</v>
      </c>
      <c r="I34" s="18">
        <v>43865</v>
      </c>
      <c r="J34" s="60">
        <v>144.80000000000001</v>
      </c>
      <c r="K34" s="11" t="s">
        <v>122</v>
      </c>
    </row>
    <row r="35" spans="2:11" x14ac:dyDescent="0.3">
      <c r="B35" s="11">
        <v>11</v>
      </c>
      <c r="C35" s="11">
        <v>1</v>
      </c>
      <c r="D35" s="11" t="s">
        <v>136</v>
      </c>
      <c r="E35" s="11" t="s">
        <v>120</v>
      </c>
      <c r="F35" s="11"/>
      <c r="G35" s="11" t="s">
        <v>121</v>
      </c>
      <c r="H35" s="18">
        <v>43524</v>
      </c>
      <c r="I35" s="18">
        <v>43865</v>
      </c>
      <c r="J35" s="60">
        <v>144.80000000000001</v>
      </c>
      <c r="K35" s="11" t="s">
        <v>122</v>
      </c>
    </row>
    <row r="36" spans="2:11" x14ac:dyDescent="0.3">
      <c r="B36" s="11">
        <v>12</v>
      </c>
      <c r="C36" s="11">
        <v>1</v>
      </c>
      <c r="D36" s="11" t="s">
        <v>137</v>
      </c>
      <c r="E36" s="11" t="s">
        <v>138</v>
      </c>
      <c r="F36" s="11"/>
      <c r="G36" s="11" t="s">
        <v>121</v>
      </c>
      <c r="H36" s="18">
        <v>43524</v>
      </c>
      <c r="I36" s="18">
        <v>43865</v>
      </c>
      <c r="J36" s="60">
        <v>618.48</v>
      </c>
      <c r="K36" s="11" t="s">
        <v>139</v>
      </c>
    </row>
    <row r="37" spans="2:11" x14ac:dyDescent="0.3">
      <c r="B37" s="16">
        <v>13</v>
      </c>
      <c r="C37" s="16">
        <v>1</v>
      </c>
      <c r="D37" s="16" t="s">
        <v>140</v>
      </c>
      <c r="E37" s="16" t="s">
        <v>141</v>
      </c>
      <c r="F37" s="16"/>
      <c r="G37" s="16" t="s">
        <v>121</v>
      </c>
      <c r="H37" s="66">
        <v>43524</v>
      </c>
      <c r="I37" s="66">
        <v>43865</v>
      </c>
      <c r="J37" s="67">
        <v>618.48</v>
      </c>
      <c r="K37" s="16" t="s">
        <v>142</v>
      </c>
    </row>
    <row r="38" spans="2:11" x14ac:dyDescent="0.3">
      <c r="B38" s="11">
        <v>14</v>
      </c>
      <c r="C38" s="11">
        <v>1</v>
      </c>
      <c r="D38" s="11" t="s">
        <v>143</v>
      </c>
      <c r="E38" s="11" t="s">
        <v>144</v>
      </c>
      <c r="F38" s="11" t="s">
        <v>145</v>
      </c>
      <c r="G38" s="11" t="s">
        <v>146</v>
      </c>
      <c r="H38" s="18">
        <v>43501</v>
      </c>
      <c r="I38" s="18">
        <v>43865</v>
      </c>
      <c r="J38" s="60">
        <v>591.15</v>
      </c>
      <c r="K38" s="11"/>
    </row>
  </sheetData>
  <mergeCells count="1">
    <mergeCell ref="C19:F21"/>
  </mergeCells>
  <pageMargins left="0.7" right="0.7" top="0.75" bottom="0.75" header="0.3" footer="0.3"/>
  <pageSetup paperSize="9" scale="56"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08060-00DC-4F48-A9B5-94D2E61B1104}">
  <sheetPr codeName="Sheet3"/>
  <dimension ref="A1:O15"/>
  <sheetViews>
    <sheetView workbookViewId="0">
      <selection activeCell="A2" sqref="A2:N15"/>
    </sheetView>
  </sheetViews>
  <sheetFormatPr defaultRowHeight="14.4" x14ac:dyDescent="0.3"/>
  <cols>
    <col min="1" max="1" width="12.5546875" style="61" bestFit="1" customWidth="1"/>
    <col min="2" max="2" width="6" style="61" bestFit="1" customWidth="1"/>
    <col min="3" max="3" width="11.109375" style="61" bestFit="1" customWidth="1"/>
    <col min="4" max="4" width="26.44140625" style="61" bestFit="1" customWidth="1"/>
    <col min="5" max="5" width="7.6640625" style="61" bestFit="1" customWidth="1"/>
    <col min="6" max="6" width="23.44140625" style="61" bestFit="1" customWidth="1"/>
    <col min="7" max="7" width="10.5546875" style="62" bestFit="1" customWidth="1"/>
    <col min="8" max="8" width="10.44140625" style="62" bestFit="1" customWidth="1"/>
    <col min="9" max="9" width="12.44140625" style="63" bestFit="1" customWidth="1"/>
    <col min="10" max="10" width="25" style="61" bestFit="1" customWidth="1"/>
    <col min="11" max="11" width="7.6640625" style="61" bestFit="1" customWidth="1"/>
    <col min="12" max="12" width="13.109375" style="61" bestFit="1" customWidth="1"/>
    <col min="13" max="13" width="11.44140625" style="61" bestFit="1" customWidth="1"/>
    <col min="14" max="14" width="9.5546875" style="61" bestFit="1" customWidth="1"/>
    <col min="15" max="15" width="12.6640625" style="61" bestFit="1" customWidth="1"/>
  </cols>
  <sheetData>
    <row r="1" spans="1:15" x14ac:dyDescent="0.3">
      <c r="A1" s="11" t="s">
        <v>11</v>
      </c>
      <c r="B1" s="11" t="s">
        <v>12</v>
      </c>
      <c r="C1" s="11" t="s">
        <v>13</v>
      </c>
      <c r="D1" s="11" t="s">
        <v>14</v>
      </c>
      <c r="E1" s="11" t="s">
        <v>15</v>
      </c>
      <c r="F1" s="11" t="s">
        <v>16</v>
      </c>
      <c r="G1" s="18" t="s">
        <v>17</v>
      </c>
      <c r="H1" s="18" t="s">
        <v>18</v>
      </c>
      <c r="I1" s="60" t="s">
        <v>19</v>
      </c>
      <c r="J1" s="11" t="s">
        <v>20</v>
      </c>
      <c r="K1" s="11" t="s">
        <v>21</v>
      </c>
      <c r="L1" s="11" t="s">
        <v>22</v>
      </c>
      <c r="M1" s="11" t="s">
        <v>23</v>
      </c>
      <c r="N1" s="11" t="s">
        <v>24</v>
      </c>
      <c r="O1" s="11" t="s">
        <v>108</v>
      </c>
    </row>
    <row r="2" spans="1:15" x14ac:dyDescent="0.3">
      <c r="A2" s="11">
        <v>1</v>
      </c>
      <c r="B2" s="11">
        <v>1</v>
      </c>
      <c r="C2" s="11" t="s">
        <v>119</v>
      </c>
      <c r="D2" s="11" t="s">
        <v>120</v>
      </c>
      <c r="E2" s="11"/>
      <c r="F2" s="11" t="s">
        <v>121</v>
      </c>
      <c r="G2" s="18">
        <v>43524</v>
      </c>
      <c r="H2" s="18">
        <v>43865</v>
      </c>
      <c r="I2" s="60">
        <v>144.80000000000001</v>
      </c>
      <c r="J2" s="11" t="s">
        <v>122</v>
      </c>
      <c r="K2" s="11"/>
      <c r="L2" s="11"/>
      <c r="M2" s="11"/>
      <c r="N2" s="11"/>
      <c r="O2" s="18">
        <v>43555.424421296295</v>
      </c>
    </row>
    <row r="3" spans="1:15" x14ac:dyDescent="0.3">
      <c r="A3" s="11">
        <v>2</v>
      </c>
      <c r="B3" s="11">
        <v>1</v>
      </c>
      <c r="C3" s="11" t="s">
        <v>123</v>
      </c>
      <c r="D3" s="11" t="s">
        <v>120</v>
      </c>
      <c r="E3" s="11"/>
      <c r="F3" s="11" t="s">
        <v>121</v>
      </c>
      <c r="G3" s="18">
        <v>43524</v>
      </c>
      <c r="H3" s="18">
        <v>43865</v>
      </c>
      <c r="I3" s="60">
        <v>144.80000000000001</v>
      </c>
      <c r="J3" s="11" t="s">
        <v>122</v>
      </c>
      <c r="K3" s="11"/>
      <c r="L3" s="11"/>
      <c r="M3" s="11"/>
      <c r="N3" s="11"/>
      <c r="O3" s="18">
        <v>43555.424421296295</v>
      </c>
    </row>
    <row r="4" spans="1:15" x14ac:dyDescent="0.3">
      <c r="A4" s="11">
        <v>3</v>
      </c>
      <c r="B4" s="11">
        <v>1</v>
      </c>
      <c r="C4" s="11" t="s">
        <v>124</v>
      </c>
      <c r="D4" s="11" t="s">
        <v>125</v>
      </c>
      <c r="E4" s="11"/>
      <c r="F4" s="11" t="s">
        <v>121</v>
      </c>
      <c r="G4" s="18">
        <v>43524</v>
      </c>
      <c r="H4" s="18">
        <v>43865</v>
      </c>
      <c r="I4" s="60">
        <v>134.80000000000001</v>
      </c>
      <c r="J4" s="11" t="s">
        <v>126</v>
      </c>
      <c r="K4" s="11"/>
      <c r="L4" s="11"/>
      <c r="M4" s="11"/>
      <c r="N4" s="11"/>
      <c r="O4" s="18">
        <v>43555.424421296295</v>
      </c>
    </row>
    <row r="5" spans="1:15" x14ac:dyDescent="0.3">
      <c r="A5" s="11">
        <v>4</v>
      </c>
      <c r="B5" s="11">
        <v>1</v>
      </c>
      <c r="C5" s="11" t="s">
        <v>127</v>
      </c>
      <c r="D5" s="11" t="s">
        <v>120</v>
      </c>
      <c r="E5" s="11"/>
      <c r="F5" s="11" t="s">
        <v>121</v>
      </c>
      <c r="G5" s="18">
        <v>43524</v>
      </c>
      <c r="H5" s="18">
        <v>43865</v>
      </c>
      <c r="I5" s="60">
        <v>144.80000000000001</v>
      </c>
      <c r="J5" s="11" t="s">
        <v>122</v>
      </c>
      <c r="K5" s="11"/>
      <c r="L5" s="11"/>
      <c r="M5" s="11"/>
      <c r="N5" s="11"/>
      <c r="O5" s="18">
        <v>43555.424421296295</v>
      </c>
    </row>
    <row r="6" spans="1:15" x14ac:dyDescent="0.3">
      <c r="A6" s="11">
        <v>5</v>
      </c>
      <c r="B6" s="11">
        <v>1</v>
      </c>
      <c r="C6" s="11" t="s">
        <v>128</v>
      </c>
      <c r="D6" s="11" t="s">
        <v>120</v>
      </c>
      <c r="E6" s="11"/>
      <c r="F6" s="11" t="s">
        <v>121</v>
      </c>
      <c r="G6" s="18">
        <v>43524</v>
      </c>
      <c r="H6" s="18">
        <v>43865</v>
      </c>
      <c r="I6" s="60">
        <v>144.80000000000001</v>
      </c>
      <c r="J6" s="11" t="s">
        <v>122</v>
      </c>
      <c r="K6" s="11"/>
      <c r="L6" s="11"/>
      <c r="M6" s="11"/>
      <c r="N6" s="11"/>
      <c r="O6" s="18">
        <v>43555.424421296295</v>
      </c>
    </row>
    <row r="7" spans="1:15" x14ac:dyDescent="0.3">
      <c r="A7" s="11">
        <v>6</v>
      </c>
      <c r="B7" s="11">
        <v>1</v>
      </c>
      <c r="C7" s="11" t="s">
        <v>129</v>
      </c>
      <c r="D7" s="11" t="s">
        <v>120</v>
      </c>
      <c r="E7" s="11"/>
      <c r="F7" s="11" t="s">
        <v>121</v>
      </c>
      <c r="G7" s="18">
        <v>43524</v>
      </c>
      <c r="H7" s="18">
        <v>43865</v>
      </c>
      <c r="I7" s="60">
        <v>144.80000000000001</v>
      </c>
      <c r="J7" s="11" t="s">
        <v>122</v>
      </c>
      <c r="K7" s="11"/>
      <c r="L7" s="11"/>
      <c r="M7" s="11"/>
      <c r="N7" s="11"/>
      <c r="O7" s="18">
        <v>43555.424421296295</v>
      </c>
    </row>
    <row r="8" spans="1:15" x14ac:dyDescent="0.3">
      <c r="A8" s="11">
        <v>7</v>
      </c>
      <c r="B8" s="11">
        <v>1</v>
      </c>
      <c r="C8" s="11" t="s">
        <v>130</v>
      </c>
      <c r="D8" s="11" t="s">
        <v>120</v>
      </c>
      <c r="E8" s="11"/>
      <c r="F8" s="11" t="s">
        <v>121</v>
      </c>
      <c r="G8" s="18">
        <v>43524</v>
      </c>
      <c r="H8" s="18">
        <v>43865</v>
      </c>
      <c r="I8" s="60">
        <v>144.80000000000001</v>
      </c>
      <c r="J8" s="11" t="s">
        <v>122</v>
      </c>
      <c r="K8" s="11"/>
      <c r="L8" s="11"/>
      <c r="M8" s="11"/>
      <c r="N8" s="11"/>
      <c r="O8" s="18">
        <v>43555.424421296295</v>
      </c>
    </row>
    <row r="9" spans="1:15" x14ac:dyDescent="0.3">
      <c r="A9" s="11">
        <v>8</v>
      </c>
      <c r="B9" s="11">
        <v>1</v>
      </c>
      <c r="C9" s="11" t="s">
        <v>131</v>
      </c>
      <c r="D9" s="11" t="s">
        <v>132</v>
      </c>
      <c r="E9" s="11"/>
      <c r="F9" s="11" t="s">
        <v>121</v>
      </c>
      <c r="G9" s="18">
        <v>43524</v>
      </c>
      <c r="H9" s="18">
        <v>43865</v>
      </c>
      <c r="I9" s="60">
        <v>144.80000000000001</v>
      </c>
      <c r="J9" s="11" t="s">
        <v>133</v>
      </c>
      <c r="K9" s="11"/>
      <c r="L9" s="11"/>
      <c r="M9" s="11"/>
      <c r="N9" s="11"/>
      <c r="O9" s="18">
        <v>43555.424421296295</v>
      </c>
    </row>
    <row r="10" spans="1:15" x14ac:dyDescent="0.3">
      <c r="A10" s="11">
        <v>9</v>
      </c>
      <c r="B10" s="11">
        <v>1</v>
      </c>
      <c r="C10" s="11" t="s">
        <v>134</v>
      </c>
      <c r="D10" s="11" t="s">
        <v>120</v>
      </c>
      <c r="E10" s="11"/>
      <c r="F10" s="11" t="s">
        <v>121</v>
      </c>
      <c r="G10" s="18">
        <v>43524</v>
      </c>
      <c r="H10" s="18">
        <v>43865</v>
      </c>
      <c r="I10" s="60">
        <v>144.80000000000001</v>
      </c>
      <c r="J10" s="11" t="s">
        <v>122</v>
      </c>
      <c r="K10" s="11"/>
      <c r="L10" s="11"/>
      <c r="M10" s="11"/>
      <c r="N10" s="11"/>
      <c r="O10" s="18">
        <v>43555.424421296295</v>
      </c>
    </row>
    <row r="11" spans="1:15" x14ac:dyDescent="0.3">
      <c r="A11" s="11">
        <v>10</v>
      </c>
      <c r="B11" s="11">
        <v>1</v>
      </c>
      <c r="C11" s="11" t="s">
        <v>135</v>
      </c>
      <c r="D11" s="11" t="s">
        <v>120</v>
      </c>
      <c r="E11" s="11"/>
      <c r="F11" s="11" t="s">
        <v>121</v>
      </c>
      <c r="G11" s="18">
        <v>43524</v>
      </c>
      <c r="H11" s="18">
        <v>43865</v>
      </c>
      <c r="I11" s="60">
        <v>144.80000000000001</v>
      </c>
      <c r="J11" s="11" t="s">
        <v>122</v>
      </c>
      <c r="K11" s="11"/>
      <c r="L11" s="11"/>
      <c r="M11" s="11"/>
      <c r="N11" s="11"/>
      <c r="O11" s="18">
        <v>43555.424421296295</v>
      </c>
    </row>
    <row r="12" spans="1:15" x14ac:dyDescent="0.3">
      <c r="A12" s="11">
        <v>11</v>
      </c>
      <c r="B12" s="11">
        <v>1</v>
      </c>
      <c r="C12" s="11" t="s">
        <v>136</v>
      </c>
      <c r="D12" s="11" t="s">
        <v>120</v>
      </c>
      <c r="E12" s="11"/>
      <c r="F12" s="11" t="s">
        <v>121</v>
      </c>
      <c r="G12" s="18">
        <v>43524</v>
      </c>
      <c r="H12" s="18">
        <v>43865</v>
      </c>
      <c r="I12" s="60">
        <v>144.80000000000001</v>
      </c>
      <c r="J12" s="11" t="s">
        <v>122</v>
      </c>
      <c r="K12" s="11"/>
      <c r="L12" s="11"/>
      <c r="M12" s="11"/>
      <c r="N12" s="11"/>
      <c r="O12" s="18">
        <v>43555.424421296295</v>
      </c>
    </row>
    <row r="13" spans="1:15" x14ac:dyDescent="0.3">
      <c r="A13" s="11">
        <v>12</v>
      </c>
      <c r="B13" s="11">
        <v>1</v>
      </c>
      <c r="C13" s="11" t="s">
        <v>137</v>
      </c>
      <c r="D13" s="11" t="s">
        <v>138</v>
      </c>
      <c r="E13" s="11"/>
      <c r="F13" s="11" t="s">
        <v>121</v>
      </c>
      <c r="G13" s="18">
        <v>43524</v>
      </c>
      <c r="H13" s="18">
        <v>43865</v>
      </c>
      <c r="I13" s="60">
        <v>618.48</v>
      </c>
      <c r="J13" s="11" t="s">
        <v>139</v>
      </c>
      <c r="K13" s="11"/>
      <c r="L13" s="11"/>
      <c r="M13" s="11"/>
      <c r="N13" s="11"/>
      <c r="O13" s="18">
        <v>43555.424421296295</v>
      </c>
    </row>
    <row r="14" spans="1:15" x14ac:dyDescent="0.3">
      <c r="A14" s="16">
        <v>13</v>
      </c>
      <c r="B14" s="16">
        <v>1</v>
      </c>
      <c r="C14" s="16" t="s">
        <v>140</v>
      </c>
      <c r="D14" s="16" t="s">
        <v>141</v>
      </c>
      <c r="E14" s="16"/>
      <c r="F14" s="16" t="s">
        <v>121</v>
      </c>
      <c r="G14" s="66">
        <v>43524</v>
      </c>
      <c r="H14" s="66">
        <v>43865</v>
      </c>
      <c r="I14" s="67">
        <v>618.48</v>
      </c>
      <c r="J14" s="16" t="s">
        <v>142</v>
      </c>
      <c r="K14" s="16"/>
      <c r="L14" s="16"/>
      <c r="M14" s="16"/>
      <c r="N14" s="16"/>
      <c r="O14" s="66">
        <v>43555.424421296295</v>
      </c>
    </row>
    <row r="15" spans="1:15" x14ac:dyDescent="0.3">
      <c r="A15" s="16">
        <v>14</v>
      </c>
      <c r="B15" s="16">
        <v>1</v>
      </c>
      <c r="C15" s="16" t="s">
        <v>143</v>
      </c>
      <c r="D15" s="16" t="s">
        <v>144</v>
      </c>
      <c r="E15" s="16" t="s">
        <v>145</v>
      </c>
      <c r="F15" s="16" t="s">
        <v>146</v>
      </c>
      <c r="G15" s="66">
        <v>43501</v>
      </c>
      <c r="H15" s="66">
        <v>43865</v>
      </c>
      <c r="I15" s="67">
        <v>591.15</v>
      </c>
      <c r="J15" s="16"/>
      <c r="K15" s="16"/>
      <c r="L15" s="16"/>
      <c r="M15" s="16" t="s">
        <v>147</v>
      </c>
      <c r="N15" s="16"/>
      <c r="O15" s="66">
        <v>43555.424421296295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0F27-6D4F-422E-989D-3F4EFBC33464}">
  <dimension ref="A10:T12"/>
  <sheetViews>
    <sheetView showGridLines="0" workbookViewId="0">
      <selection activeCell="E16" sqref="E16"/>
    </sheetView>
  </sheetViews>
  <sheetFormatPr defaultRowHeight="14.4" x14ac:dyDescent="0.3"/>
  <cols>
    <col min="11" max="11" width="13" customWidth="1"/>
  </cols>
  <sheetData>
    <row r="10" spans="1:20" ht="30.6" x14ac:dyDescent="0.55000000000000004">
      <c r="A10" s="23" t="s">
        <v>109</v>
      </c>
    </row>
    <row r="12" spans="1:20" ht="25.8" x14ac:dyDescent="0.5">
      <c r="A12" s="75" t="s">
        <v>110</v>
      </c>
      <c r="B12" s="75"/>
      <c r="C12" s="75"/>
      <c r="D12" s="75"/>
      <c r="E12" s="75"/>
      <c r="F12" s="75"/>
      <c r="G12" s="75"/>
      <c r="H12" s="75"/>
      <c r="I12" s="75"/>
      <c r="J12" s="75"/>
      <c r="K12" s="75"/>
      <c r="L12" s="75"/>
      <c r="M12" s="75"/>
      <c r="N12" s="75"/>
      <c r="O12" s="75"/>
      <c r="P12" s="75"/>
      <c r="Q12" s="75"/>
      <c r="R12" s="75"/>
      <c r="S12" s="75"/>
      <c r="T12" s="75"/>
    </row>
  </sheetData>
  <mergeCells count="1">
    <mergeCell ref="A12:T12"/>
  </mergeCells>
  <hyperlinks>
    <hyperlink ref="A12" r:id="rId1" xr:uid="{EC134730-BEA2-4965-B5F1-214ED7535AC2}"/>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2A444-FA7C-42DC-8892-01A077FD2D74}">
  <sheetPr codeName="Sheet6">
    <pageSetUpPr fitToPage="1"/>
  </sheetPr>
  <dimension ref="A1:E39"/>
  <sheetViews>
    <sheetView showGridLines="0" topLeftCell="B2" zoomScale="85" zoomScaleNormal="85" workbookViewId="0">
      <selection activeCell="C12" sqref="C12"/>
    </sheetView>
  </sheetViews>
  <sheetFormatPr defaultColWidth="23.33203125" defaultRowHeight="14.4" x14ac:dyDescent="0.35"/>
  <cols>
    <col min="1" max="1" width="23.33203125" style="20" hidden="1" customWidth="1"/>
    <col min="2" max="2" width="87.44140625" style="20" customWidth="1"/>
    <col min="3" max="16384" width="23.33203125" style="20"/>
  </cols>
  <sheetData>
    <row r="1" spans="1:5" hidden="1" x14ac:dyDescent="0.35">
      <c r="A1" s="20" t="s">
        <v>56</v>
      </c>
    </row>
    <row r="2" spans="1:5" s="21" customFormat="1" x14ac:dyDescent="0.35"/>
    <row r="3" spans="1:5" s="21" customFormat="1" x14ac:dyDescent="0.35"/>
    <row r="4" spans="1:5" s="21" customFormat="1" ht="30.6" x14ac:dyDescent="0.55000000000000004">
      <c r="A4" s="22"/>
      <c r="B4" s="22"/>
      <c r="C4" s="22"/>
      <c r="D4" s="22"/>
      <c r="E4" s="22"/>
    </row>
    <row r="5" spans="1:5" ht="30.6" x14ac:dyDescent="0.55000000000000004">
      <c r="A5" s="23"/>
      <c r="B5" s="23"/>
      <c r="C5" s="23"/>
      <c r="D5" s="23"/>
      <c r="E5" s="23"/>
    </row>
    <row r="10" spans="1:5" ht="30.6" x14ac:dyDescent="0.55000000000000004">
      <c r="A10" s="23"/>
      <c r="B10" s="23" t="s">
        <v>57</v>
      </c>
      <c r="C10" s="23"/>
      <c r="D10" s="23"/>
      <c r="E10" s="23"/>
    </row>
    <row r="11" spans="1:5" ht="30.6" x14ac:dyDescent="0.55000000000000004">
      <c r="A11" s="23"/>
      <c r="B11" s="23"/>
      <c r="C11" s="23"/>
      <c r="D11" s="23"/>
      <c r="E11" s="23"/>
    </row>
    <row r="12" spans="1:5" ht="30.6" x14ac:dyDescent="0.55000000000000004">
      <c r="A12" s="23"/>
      <c r="B12" s="23" t="s">
        <v>58</v>
      </c>
      <c r="C12" s="64" t="s">
        <v>107</v>
      </c>
      <c r="D12" s="65"/>
      <c r="E12" s="65"/>
    </row>
    <row r="13" spans="1:5" ht="30.6" x14ac:dyDescent="0.55000000000000004">
      <c r="A13" s="23"/>
      <c r="B13" s="23"/>
      <c r="C13" s="23"/>
      <c r="D13" s="23"/>
      <c r="E13" s="23"/>
    </row>
    <row r="14" spans="1:5" ht="30.6" x14ac:dyDescent="0.55000000000000004">
      <c r="A14" s="23"/>
      <c r="B14" s="23"/>
      <c r="C14" s="24"/>
      <c r="E14" s="23"/>
    </row>
    <row r="15" spans="1:5" ht="30.6" x14ac:dyDescent="0.55000000000000004">
      <c r="A15" s="23"/>
      <c r="B15" s="25"/>
      <c r="C15" s="23"/>
      <c r="D15" s="23"/>
      <c r="E15" s="23"/>
    </row>
    <row r="16" spans="1:5" ht="30.6" x14ac:dyDescent="0.55000000000000004">
      <c r="A16" s="23"/>
      <c r="B16" s="23"/>
      <c r="C16" s="23"/>
      <c r="D16" s="23"/>
      <c r="E16" s="23"/>
    </row>
    <row r="17" spans="3:3" ht="28.8" x14ac:dyDescent="0.55000000000000004">
      <c r="C17" s="26"/>
    </row>
    <row r="39" ht="20.25" customHeight="1" x14ac:dyDescent="0.35"/>
  </sheetData>
  <hyperlinks>
    <hyperlink ref="C12:E12" r:id="rId1" display="www.mcsa.co.uk/terms/terms-maint.pdf" xr:uid="{A231CA1B-191F-4392-AB39-EC1E18991AD4}"/>
  </hyperlinks>
  <pageMargins left="0.23622047244094491" right="0.23622047244094491" top="0.31496062992125984" bottom="0.41249999999999998" header="0.55118110236220474" footer="0.18906249999999999"/>
  <pageSetup paperSize="9" scale="70" fitToHeight="0" orientation="landscape" r:id="rId2"/>
  <headerFooter alignWithMargins="0">
    <oddFooter>&amp;L&amp;P&amp;CMAINDEC Computer Solutions Ltd. Terms and Conditions&amp;R&amp;D</oddFooter>
  </headerFooter>
  <rowBreaks count="2" manualBreakCount="2">
    <brk id="45" min="1" max="2" man="1"/>
    <brk id="106" min="1" max="2"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A243-124C-4A10-AC19-0EDE4FC0613F}">
  <sheetPr codeName="Sheet7"/>
  <dimension ref="A1:C19"/>
  <sheetViews>
    <sheetView showGridLines="0" showRowColHeaders="0" view="pageLayout" topLeftCell="B2" zoomScaleNormal="100" workbookViewId="0">
      <selection activeCell="B10" sqref="B10"/>
    </sheetView>
  </sheetViews>
  <sheetFormatPr defaultRowHeight="14.4" x14ac:dyDescent="0.3"/>
  <cols>
    <col min="1" max="1" width="9.109375" hidden="1" customWidth="1"/>
    <col min="2" max="2" width="4.44140625" style="27" customWidth="1"/>
    <col min="3" max="3" width="131.5546875" style="28" customWidth="1"/>
  </cols>
  <sheetData>
    <row r="1" spans="1:3" hidden="1" x14ac:dyDescent="0.3">
      <c r="A1" t="s">
        <v>56</v>
      </c>
    </row>
    <row r="2" spans="1:3" ht="24" customHeight="1" x14ac:dyDescent="0.3">
      <c r="C2" s="29" t="s">
        <v>59</v>
      </c>
    </row>
    <row r="3" spans="1:3" x14ac:dyDescent="0.3">
      <c r="B3" s="27">
        <v>1</v>
      </c>
      <c r="C3" s="28" t="s">
        <v>60</v>
      </c>
    </row>
    <row r="4" spans="1:3" x14ac:dyDescent="0.3">
      <c r="B4" s="27">
        <v>2</v>
      </c>
      <c r="C4" s="28" t="s">
        <v>61</v>
      </c>
    </row>
    <row r="5" spans="1:3" x14ac:dyDescent="0.3">
      <c r="B5" s="27">
        <v>3</v>
      </c>
      <c r="C5" s="28" t="s">
        <v>62</v>
      </c>
    </row>
    <row r="6" spans="1:3" x14ac:dyDescent="0.3">
      <c r="B6" s="27">
        <v>4</v>
      </c>
      <c r="C6" s="28" t="s">
        <v>63</v>
      </c>
    </row>
    <row r="7" spans="1:3" x14ac:dyDescent="0.3">
      <c r="B7" s="27">
        <v>5</v>
      </c>
      <c r="C7" s="28" t="s">
        <v>64</v>
      </c>
    </row>
    <row r="8" spans="1:3" x14ac:dyDescent="0.3">
      <c r="B8" s="27">
        <v>6</v>
      </c>
      <c r="C8" s="28" t="s">
        <v>65</v>
      </c>
    </row>
    <row r="9" spans="1:3" x14ac:dyDescent="0.3">
      <c r="B9" s="27">
        <v>7</v>
      </c>
      <c r="C9" s="28" t="s">
        <v>66</v>
      </c>
    </row>
    <row r="10" spans="1:3" x14ac:dyDescent="0.3">
      <c r="B10" s="27">
        <v>8</v>
      </c>
      <c r="C10" s="28" t="s">
        <v>67</v>
      </c>
    </row>
    <row r="11" spans="1:3" x14ac:dyDescent="0.3">
      <c r="B11" s="27">
        <v>9</v>
      </c>
      <c r="C11" s="28" t="s">
        <v>68</v>
      </c>
    </row>
    <row r="12" spans="1:3" ht="28.8" x14ac:dyDescent="0.3">
      <c r="B12" s="27">
        <v>10</v>
      </c>
      <c r="C12" s="28" t="s">
        <v>69</v>
      </c>
    </row>
    <row r="13" spans="1:3" x14ac:dyDescent="0.3">
      <c r="B13" s="27">
        <v>11</v>
      </c>
      <c r="C13" s="28" t="s">
        <v>70</v>
      </c>
    </row>
    <row r="14" spans="1:3" ht="43.2" x14ac:dyDescent="0.3">
      <c r="B14" s="27">
        <v>12</v>
      </c>
      <c r="C14" s="28" t="s">
        <v>71</v>
      </c>
    </row>
    <row r="15" spans="1:3" x14ac:dyDescent="0.3">
      <c r="B15" s="27">
        <v>13</v>
      </c>
      <c r="C15" s="28" t="s">
        <v>72</v>
      </c>
    </row>
    <row r="16" spans="1:3" x14ac:dyDescent="0.3">
      <c r="B16" s="27">
        <v>14</v>
      </c>
      <c r="C16" s="28" t="s">
        <v>73</v>
      </c>
    </row>
    <row r="19" spans="3:3" ht="72" x14ac:dyDescent="0.3">
      <c r="C19" s="30" t="s">
        <v>74</v>
      </c>
    </row>
  </sheetData>
  <pageMargins left="0.30208333333333331" right="0.7" top="0.75" bottom="0.75" header="0.3" footer="0.3"/>
  <pageSetup paperSize="9" orientation="landscape"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D114E-D870-4DD8-95A7-C098EB879DFC}">
  <sheetPr codeName="Sheet8">
    <pageSetUpPr fitToPage="1"/>
  </sheetPr>
  <dimension ref="A1:C111"/>
  <sheetViews>
    <sheetView topLeftCell="B2" zoomScale="90" zoomScaleNormal="90" workbookViewId="0">
      <selection activeCell="C4" sqref="C4"/>
    </sheetView>
  </sheetViews>
  <sheetFormatPr defaultColWidth="9.109375" defaultRowHeight="14.4" x14ac:dyDescent="0.3"/>
  <cols>
    <col min="1" max="1" width="9.109375" style="31" hidden="1" customWidth="1"/>
    <col min="2" max="2" width="9.109375" style="31"/>
    <col min="3" max="3" width="114" style="32" customWidth="1"/>
    <col min="4" max="16384" width="9.109375" style="31"/>
  </cols>
  <sheetData>
    <row r="1" spans="1:3" ht="12.75" hidden="1" customHeight="1" x14ac:dyDescent="0.3">
      <c r="A1" s="31" t="s">
        <v>56</v>
      </c>
    </row>
    <row r="2" spans="1:3" ht="135" customHeight="1" x14ac:dyDescent="0.7">
      <c r="C2" s="48" t="s">
        <v>85</v>
      </c>
    </row>
    <row r="3" spans="1:3" x14ac:dyDescent="0.3">
      <c r="C3" s="41"/>
    </row>
    <row r="4" spans="1:3" ht="49.5" customHeight="1" x14ac:dyDescent="0.3">
      <c r="C4" s="47" t="s">
        <v>84</v>
      </c>
    </row>
    <row r="5" spans="1:3" ht="49.5" customHeight="1" x14ac:dyDescent="0.3">
      <c r="C5" s="46" t="s">
        <v>83</v>
      </c>
    </row>
    <row r="6" spans="1:3" ht="42" customHeight="1" x14ac:dyDescent="0.3">
      <c r="C6" s="45" t="s">
        <v>82</v>
      </c>
    </row>
    <row r="7" spans="1:3" ht="42.75" customHeight="1" x14ac:dyDescent="0.3">
      <c r="C7" s="44" t="s">
        <v>81</v>
      </c>
    </row>
    <row r="8" spans="1:3" ht="42.75" customHeight="1" x14ac:dyDescent="0.3">
      <c r="C8" s="44" t="s">
        <v>80</v>
      </c>
    </row>
    <row r="9" spans="1:3" x14ac:dyDescent="0.3">
      <c r="C9" s="31"/>
    </row>
    <row r="10" spans="1:3" s="41" customFormat="1" ht="27.75" customHeight="1" x14ac:dyDescent="0.3">
      <c r="B10" s="43">
        <v>1</v>
      </c>
      <c r="C10" s="42" t="s">
        <v>79</v>
      </c>
    </row>
    <row r="11" spans="1:3" s="41" customFormat="1" ht="27.75" customHeight="1" x14ac:dyDescent="0.3">
      <c r="B11" s="43">
        <v>2</v>
      </c>
      <c r="C11" s="42" t="s">
        <v>78</v>
      </c>
    </row>
    <row r="12" spans="1:3" s="41" customFormat="1" ht="27.75" customHeight="1" x14ac:dyDescent="0.3">
      <c r="B12" s="43">
        <v>3</v>
      </c>
      <c r="C12" s="42" t="s">
        <v>77</v>
      </c>
    </row>
    <row r="13" spans="1:3" s="41" customFormat="1" ht="27.75" customHeight="1" x14ac:dyDescent="0.3">
      <c r="B13" s="43">
        <v>4</v>
      </c>
      <c r="C13" s="42" t="s">
        <v>76</v>
      </c>
    </row>
    <row r="14" spans="1:3" x14ac:dyDescent="0.3">
      <c r="C14" s="40"/>
    </row>
    <row r="15" spans="1:3" ht="46.8" x14ac:dyDescent="0.3">
      <c r="C15" s="39" t="s">
        <v>75</v>
      </c>
    </row>
    <row r="16" spans="1:3" x14ac:dyDescent="0.3">
      <c r="C16" s="36"/>
    </row>
    <row r="17" spans="3:3" x14ac:dyDescent="0.3">
      <c r="C17" s="36"/>
    </row>
    <row r="18" spans="3:3" x14ac:dyDescent="0.3">
      <c r="C18" s="38"/>
    </row>
    <row r="19" spans="3:3" x14ac:dyDescent="0.3">
      <c r="C19" s="36"/>
    </row>
    <row r="20" spans="3:3" x14ac:dyDescent="0.3">
      <c r="C20" s="38"/>
    </row>
    <row r="21" spans="3:3" x14ac:dyDescent="0.3">
      <c r="C21" s="38"/>
    </row>
    <row r="22" spans="3:3" x14ac:dyDescent="0.3">
      <c r="C22" s="36"/>
    </row>
    <row r="23" spans="3:3" x14ac:dyDescent="0.3">
      <c r="C23" s="36"/>
    </row>
    <row r="24" spans="3:3" x14ac:dyDescent="0.3">
      <c r="C24" s="36"/>
    </row>
    <row r="25" spans="3:3" x14ac:dyDescent="0.3">
      <c r="C25" s="36"/>
    </row>
    <row r="26" spans="3:3" x14ac:dyDescent="0.3">
      <c r="C26" s="36"/>
    </row>
    <row r="27" spans="3:3" x14ac:dyDescent="0.3">
      <c r="C27" s="36"/>
    </row>
    <row r="28" spans="3:3" x14ac:dyDescent="0.3">
      <c r="C28" s="35"/>
    </row>
    <row r="29" spans="3:3" x14ac:dyDescent="0.3">
      <c r="C29" s="35"/>
    </row>
    <row r="30" spans="3:3" x14ac:dyDescent="0.3">
      <c r="C30" s="37"/>
    </row>
    <row r="31" spans="3:3" x14ac:dyDescent="0.3">
      <c r="C31" s="34"/>
    </row>
    <row r="32" spans="3:3" x14ac:dyDescent="0.3">
      <c r="C32" s="34"/>
    </row>
    <row r="33" spans="3:3" x14ac:dyDescent="0.3">
      <c r="C33" s="33"/>
    </row>
    <row r="34" spans="3:3" x14ac:dyDescent="0.3">
      <c r="C34" s="33"/>
    </row>
    <row r="35" spans="3:3" x14ac:dyDescent="0.3">
      <c r="C35" s="33"/>
    </row>
    <row r="36" spans="3:3" x14ac:dyDescent="0.3">
      <c r="C36" s="33"/>
    </row>
    <row r="37" spans="3:3" x14ac:dyDescent="0.3">
      <c r="C37" s="33"/>
    </row>
    <row r="38" spans="3:3" x14ac:dyDescent="0.3">
      <c r="C38" s="33"/>
    </row>
    <row r="39" spans="3:3" x14ac:dyDescent="0.3">
      <c r="C39" s="33"/>
    </row>
    <row r="40" spans="3:3" x14ac:dyDescent="0.3">
      <c r="C40" s="33"/>
    </row>
    <row r="41" spans="3:3" x14ac:dyDescent="0.3">
      <c r="C41" s="33"/>
    </row>
    <row r="42" spans="3:3" x14ac:dyDescent="0.3">
      <c r="C42" s="34"/>
    </row>
    <row r="43" spans="3:3" x14ac:dyDescent="0.3">
      <c r="C43" s="34"/>
    </row>
    <row r="44" spans="3:3" x14ac:dyDescent="0.3">
      <c r="C44" s="33"/>
    </row>
    <row r="45" spans="3:3" x14ac:dyDescent="0.3">
      <c r="C45" s="33"/>
    </row>
    <row r="46" spans="3:3" x14ac:dyDescent="0.3">
      <c r="C46" s="33"/>
    </row>
    <row r="47" spans="3:3" x14ac:dyDescent="0.3">
      <c r="C47" s="33"/>
    </row>
    <row r="48" spans="3:3" x14ac:dyDescent="0.3">
      <c r="C48" s="33"/>
    </row>
    <row r="49" spans="3:3" x14ac:dyDescent="0.3">
      <c r="C49" s="33"/>
    </row>
    <row r="50" spans="3:3" x14ac:dyDescent="0.3">
      <c r="C50" s="33"/>
    </row>
    <row r="51" spans="3:3" x14ac:dyDescent="0.3">
      <c r="C51" s="36"/>
    </row>
    <row r="52" spans="3:3" x14ac:dyDescent="0.3">
      <c r="C52" s="34"/>
    </row>
    <row r="53" spans="3:3" x14ac:dyDescent="0.3">
      <c r="C53" s="33"/>
    </row>
    <row r="54" spans="3:3" x14ac:dyDescent="0.3">
      <c r="C54" s="36"/>
    </row>
    <row r="55" spans="3:3" x14ac:dyDescent="0.3">
      <c r="C55" s="34"/>
    </row>
    <row r="56" spans="3:3" x14ac:dyDescent="0.3">
      <c r="C56" s="33"/>
    </row>
    <row r="57" spans="3:3" x14ac:dyDescent="0.3">
      <c r="C57" s="34"/>
    </row>
    <row r="58" spans="3:3" x14ac:dyDescent="0.3">
      <c r="C58" s="34"/>
    </row>
    <row r="59" spans="3:3" x14ac:dyDescent="0.3">
      <c r="C59" s="33"/>
    </row>
    <row r="60" spans="3:3" x14ac:dyDescent="0.3">
      <c r="C60" s="33"/>
    </row>
    <row r="61" spans="3:3" x14ac:dyDescent="0.3">
      <c r="C61" s="33"/>
    </row>
    <row r="62" spans="3:3" x14ac:dyDescent="0.3">
      <c r="C62" s="33"/>
    </row>
    <row r="63" spans="3:3" x14ac:dyDescent="0.3">
      <c r="C63" s="33"/>
    </row>
    <row r="64" spans="3:3" x14ac:dyDescent="0.3">
      <c r="C64" s="34"/>
    </row>
    <row r="65" spans="3:3" x14ac:dyDescent="0.3">
      <c r="C65" s="34"/>
    </row>
    <row r="66" spans="3:3" x14ac:dyDescent="0.3">
      <c r="C66" s="33"/>
    </row>
    <row r="67" spans="3:3" x14ac:dyDescent="0.3">
      <c r="C67" s="33"/>
    </row>
    <row r="68" spans="3:3" x14ac:dyDescent="0.3">
      <c r="C68" s="33"/>
    </row>
    <row r="69" spans="3:3" x14ac:dyDescent="0.3">
      <c r="C69" s="33"/>
    </row>
    <row r="70" spans="3:3" x14ac:dyDescent="0.3">
      <c r="C70" s="33"/>
    </row>
    <row r="71" spans="3:3" x14ac:dyDescent="0.3">
      <c r="C71" s="33"/>
    </row>
    <row r="72" spans="3:3" x14ac:dyDescent="0.3">
      <c r="C72" s="33"/>
    </row>
    <row r="73" spans="3:3" x14ac:dyDescent="0.3">
      <c r="C73" s="33"/>
    </row>
    <row r="74" spans="3:3" x14ac:dyDescent="0.3">
      <c r="C74" s="34"/>
    </row>
    <row r="75" spans="3:3" x14ac:dyDescent="0.3">
      <c r="C75" s="34"/>
    </row>
    <row r="76" spans="3:3" x14ac:dyDescent="0.3">
      <c r="C76" s="33"/>
    </row>
    <row r="77" spans="3:3" x14ac:dyDescent="0.3">
      <c r="C77" s="33"/>
    </row>
    <row r="78" spans="3:3" x14ac:dyDescent="0.3">
      <c r="C78" s="34"/>
    </row>
    <row r="79" spans="3:3" x14ac:dyDescent="0.3">
      <c r="C79" s="34"/>
    </row>
    <row r="80" spans="3:3" x14ac:dyDescent="0.3">
      <c r="C80" s="33"/>
    </row>
    <row r="81" spans="3:3" x14ac:dyDescent="0.3">
      <c r="C81" s="34"/>
    </row>
    <row r="82" spans="3:3" x14ac:dyDescent="0.3">
      <c r="C82" s="34"/>
    </row>
    <row r="83" spans="3:3" x14ac:dyDescent="0.3">
      <c r="C83" s="33"/>
    </row>
    <row r="84" spans="3:3" x14ac:dyDescent="0.3">
      <c r="C84" s="34"/>
    </row>
    <row r="85" spans="3:3" x14ac:dyDescent="0.3">
      <c r="C85" s="34"/>
    </row>
    <row r="86" spans="3:3" x14ac:dyDescent="0.3">
      <c r="C86" s="33"/>
    </row>
    <row r="87" spans="3:3" x14ac:dyDescent="0.3">
      <c r="C87" s="34"/>
    </row>
    <row r="88" spans="3:3" x14ac:dyDescent="0.3">
      <c r="C88" s="34"/>
    </row>
    <row r="89" spans="3:3" x14ac:dyDescent="0.3">
      <c r="C89" s="33"/>
    </row>
    <row r="90" spans="3:3" x14ac:dyDescent="0.3">
      <c r="C90" s="33"/>
    </row>
    <row r="91" spans="3:3" x14ac:dyDescent="0.3">
      <c r="C91" s="33"/>
    </row>
    <row r="92" spans="3:3" x14ac:dyDescent="0.3">
      <c r="C92" s="34"/>
    </row>
    <row r="93" spans="3:3" x14ac:dyDescent="0.3">
      <c r="C93" s="33"/>
    </row>
    <row r="94" spans="3:3" x14ac:dyDescent="0.3">
      <c r="C94" s="33"/>
    </row>
    <row r="95" spans="3:3" x14ac:dyDescent="0.3">
      <c r="C95" s="33"/>
    </row>
    <row r="96" spans="3:3" x14ac:dyDescent="0.3">
      <c r="C96" s="33"/>
    </row>
    <row r="97" spans="3:3" x14ac:dyDescent="0.3">
      <c r="C97" s="33"/>
    </row>
    <row r="98" spans="3:3" x14ac:dyDescent="0.3">
      <c r="C98" s="33"/>
    </row>
    <row r="99" spans="3:3" x14ac:dyDescent="0.3">
      <c r="C99" s="33"/>
    </row>
    <row r="100" spans="3:3" x14ac:dyDescent="0.3">
      <c r="C100" s="33"/>
    </row>
    <row r="102" spans="3:3" x14ac:dyDescent="0.3">
      <c r="C102" s="33"/>
    </row>
    <row r="103" spans="3:3" x14ac:dyDescent="0.3">
      <c r="C103" s="33"/>
    </row>
    <row r="104" spans="3:3" x14ac:dyDescent="0.3">
      <c r="C104" s="33"/>
    </row>
    <row r="105" spans="3:3" x14ac:dyDescent="0.3">
      <c r="C105" s="33"/>
    </row>
    <row r="106" spans="3:3" x14ac:dyDescent="0.3">
      <c r="C106" s="33"/>
    </row>
    <row r="107" spans="3:3" x14ac:dyDescent="0.3">
      <c r="C107" s="35"/>
    </row>
    <row r="108" spans="3:3" x14ac:dyDescent="0.3">
      <c r="C108" s="34"/>
    </row>
    <row r="109" spans="3:3" x14ac:dyDescent="0.3">
      <c r="C109" s="33"/>
    </row>
    <row r="111" spans="3:3" x14ac:dyDescent="0.3">
      <c r="C111" s="33"/>
    </row>
  </sheetData>
  <pageMargins left="0.7" right="0.7" top="0.48468749999999999" bottom="0.75" header="0.3" footer="0.3"/>
  <pageSetup paperSize="9" scale="9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E4F77-1A47-4E90-901F-51B14D071CF0}">
  <sheetPr codeName="Sheet9">
    <pageSetUpPr fitToPage="1"/>
  </sheetPr>
  <dimension ref="A1:B26"/>
  <sheetViews>
    <sheetView topLeftCell="B2" zoomScale="80" zoomScaleNormal="80" workbookViewId="0">
      <selection activeCell="F15" sqref="F15"/>
    </sheetView>
  </sheetViews>
  <sheetFormatPr defaultColWidth="9.109375" defaultRowHeight="14.4" x14ac:dyDescent="0.3"/>
  <cols>
    <col min="1" max="1" width="9.109375" style="31" hidden="1" customWidth="1"/>
    <col min="2" max="2" width="137" style="31" customWidth="1"/>
    <col min="3" max="16384" width="9.109375" style="31"/>
  </cols>
  <sheetData>
    <row r="1" spans="1:2" hidden="1" x14ac:dyDescent="0.3">
      <c r="A1" s="31" t="s">
        <v>56</v>
      </c>
    </row>
    <row r="8" spans="1:2" ht="36.6" x14ac:dyDescent="0.3">
      <c r="B8" s="49" t="s">
        <v>86</v>
      </c>
    </row>
    <row r="9" spans="1:2" ht="28.8" x14ac:dyDescent="0.3">
      <c r="B9" s="50" t="s">
        <v>87</v>
      </c>
    </row>
    <row r="10" spans="1:2" ht="43.2" x14ac:dyDescent="0.3">
      <c r="B10" s="51" t="s">
        <v>88</v>
      </c>
    </row>
    <row r="11" spans="1:2" ht="57.6" x14ac:dyDescent="0.3">
      <c r="B11" s="51" t="s">
        <v>89</v>
      </c>
    </row>
    <row r="12" spans="1:2" ht="28.8" x14ac:dyDescent="0.3">
      <c r="B12" s="51" t="s">
        <v>90</v>
      </c>
    </row>
    <row r="13" spans="1:2" x14ac:dyDescent="0.3">
      <c r="B13" s="52" t="s">
        <v>91</v>
      </c>
    </row>
    <row r="14" spans="1:2" ht="72" x14ac:dyDescent="0.3">
      <c r="B14" s="51" t="s">
        <v>92</v>
      </c>
    </row>
    <row r="15" spans="1:2" x14ac:dyDescent="0.3">
      <c r="B15" s="52" t="s">
        <v>93</v>
      </c>
    </row>
    <row r="16" spans="1:2" x14ac:dyDescent="0.3">
      <c r="B16" s="51" t="s">
        <v>94</v>
      </c>
    </row>
    <row r="17" spans="2:2" x14ac:dyDescent="0.3">
      <c r="B17" s="52" t="s">
        <v>95</v>
      </c>
    </row>
    <row r="19" spans="2:2" x14ac:dyDescent="0.3">
      <c r="B19" s="53" t="s">
        <v>96</v>
      </c>
    </row>
    <row r="20" spans="2:2" x14ac:dyDescent="0.3">
      <c r="B20" s="54" t="s">
        <v>97</v>
      </c>
    </row>
    <row r="21" spans="2:2" x14ac:dyDescent="0.3">
      <c r="B21" s="55" t="s">
        <v>98</v>
      </c>
    </row>
    <row r="22" spans="2:2" x14ac:dyDescent="0.3">
      <c r="B22" s="54" t="s">
        <v>99</v>
      </c>
    </row>
    <row r="23" spans="2:2" x14ac:dyDescent="0.3">
      <c r="B23" s="54" t="s">
        <v>100</v>
      </c>
    </row>
    <row r="24" spans="2:2" x14ac:dyDescent="0.3">
      <c r="B24" s="54" t="s">
        <v>101</v>
      </c>
    </row>
    <row r="25" spans="2:2" x14ac:dyDescent="0.3">
      <c r="B25" s="54" t="s">
        <v>102</v>
      </c>
    </row>
    <row r="26" spans="2:2" x14ac:dyDescent="0.3">
      <c r="B26" s="54" t="s">
        <v>103</v>
      </c>
    </row>
  </sheetData>
  <hyperlinks>
    <hyperlink ref="B15" r:id="rId1" xr:uid="{DDA0C0C6-6634-4554-9EFF-3F22A52C3A2C}"/>
    <hyperlink ref="B17" r:id="rId2" xr:uid="{7E2F229A-3A6A-4ABA-AA2C-9F329DA0B308}"/>
    <hyperlink ref="B13" r:id="rId3" xr:uid="{87E4EDF8-82D8-4BD9-AC8A-421C86E2565A}"/>
  </hyperlinks>
  <pageMargins left="0.7" right="0.7" top="0.75" bottom="0.75" header="0.3" footer="0.3"/>
  <pageSetup paperSize="9" scale="77" orientation="landscape"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4430-2277-4A11-ACCB-EFD2232D1CE2}">
  <sheetPr codeName="Sheet10"/>
  <dimension ref="A1:M12"/>
  <sheetViews>
    <sheetView showGridLines="0" topLeftCell="B2" workbookViewId="0">
      <selection activeCell="G16" sqref="G16"/>
    </sheetView>
  </sheetViews>
  <sheetFormatPr defaultRowHeight="14.4" x14ac:dyDescent="0.3"/>
  <cols>
    <col min="1" max="1" width="9.109375" hidden="1" customWidth="1"/>
    <col min="13" max="13" width="21.5546875" customWidth="1"/>
  </cols>
  <sheetData>
    <row r="1" spans="1:13" hidden="1" x14ac:dyDescent="0.3">
      <c r="A1" t="s">
        <v>104</v>
      </c>
    </row>
    <row r="10" spans="1:13" ht="30.6" x14ac:dyDescent="0.55000000000000004">
      <c r="C10" s="56" t="s">
        <v>105</v>
      </c>
    </row>
    <row r="12" spans="1:13" s="57" customFormat="1" ht="28.8" x14ac:dyDescent="0.55000000000000004">
      <c r="C12" s="58" t="s">
        <v>106</v>
      </c>
      <c r="D12" s="59"/>
      <c r="E12" s="59"/>
      <c r="F12" s="59"/>
      <c r="G12" s="59"/>
      <c r="H12" s="59"/>
      <c r="I12" s="59"/>
      <c r="J12" s="59"/>
      <c r="K12" s="59"/>
      <c r="L12" s="59"/>
      <c r="M12" s="59"/>
    </row>
  </sheetData>
  <hyperlinks>
    <hyperlink ref="C12:M12" r:id="rId1" display="http://www.mcsa.co.uk/wp-content/uploads/2015/05/terms-sla.pdf" xr:uid="{0674FB6B-D8D7-4157-BBC7-141DDA42DBF7}"/>
    <hyperlink ref="C12" r:id="rId2" xr:uid="{CB18296C-7C83-48AE-BFA4-32D41B671BA5}"/>
  </hyperlinks>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C99AC-60E4-4AC1-A269-293EDCD204C1}">
  <sheetPr codeName="Sheet2"/>
  <dimension ref="A1:B3"/>
  <sheetViews>
    <sheetView workbookViewId="0">
      <selection activeCell="B3" sqref="B3"/>
    </sheetView>
  </sheetViews>
  <sheetFormatPr defaultRowHeight="14.4" x14ac:dyDescent="0.3"/>
  <cols>
    <col min="1" max="1" width="10.109375" bestFit="1" customWidth="1"/>
  </cols>
  <sheetData>
    <row r="1" spans="1:2" x14ac:dyDescent="0.3">
      <c r="A1" s="2" t="s">
        <v>28</v>
      </c>
    </row>
    <row r="2" spans="1:2" x14ac:dyDescent="0.3">
      <c r="A2" s="2" t="s">
        <v>26</v>
      </c>
      <c r="B2" t="s">
        <v>111</v>
      </c>
    </row>
    <row r="3" spans="1:2" x14ac:dyDescent="0.3">
      <c r="A3" s="2" t="s">
        <v>27</v>
      </c>
      <c r="B3" s="1">
        <v>1</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RefreshHeaderAndLineData">
                <anchor moveWithCells="1" sizeWithCells="1">
                  <from>
                    <xdr:col>3</xdr:col>
                    <xdr:colOff>30480</xdr:colOff>
                    <xdr:row>1</xdr:row>
                    <xdr:rowOff>7620</xdr:rowOff>
                  </from>
                  <to>
                    <xdr:col>4</xdr:col>
                    <xdr:colOff>601980</xdr:colOff>
                    <xdr:row>2</xdr:row>
                    <xdr:rowOff>182880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B2327-F4BA-4161-A528-000375BCB242}">
  <sheetPr codeName="Sheet1"/>
  <dimension ref="A1:K2"/>
  <sheetViews>
    <sheetView workbookViewId="0">
      <selection activeCell="D2" sqref="D2"/>
    </sheetView>
  </sheetViews>
  <sheetFormatPr defaultRowHeight="14.4" x14ac:dyDescent="0.3"/>
  <cols>
    <col min="1" max="1" width="16.33203125" bestFit="1" customWidth="1"/>
    <col min="2" max="2" width="14.44140625" bestFit="1" customWidth="1"/>
    <col min="3" max="3" width="23.109375" bestFit="1" customWidth="1"/>
    <col min="4" max="4" width="12.33203125" bestFit="1" customWidth="1"/>
    <col min="5" max="5" width="21.6640625" bestFit="1" customWidth="1"/>
    <col min="6" max="6" width="11" bestFit="1" customWidth="1"/>
    <col min="7" max="7" width="13.88671875" bestFit="1" customWidth="1"/>
    <col min="8" max="8" width="14.109375" bestFit="1" customWidth="1"/>
    <col min="9" max="9" width="24.88671875" bestFit="1" customWidth="1"/>
    <col min="10" max="10" width="12.44140625" bestFit="1" customWidth="1"/>
    <col min="11" max="11" width="35.88671875" bestFit="1" customWidth="1"/>
    <col min="12" max="12" width="15" bestFit="1" customWidth="1"/>
    <col min="13" max="13" width="6.6640625" bestFit="1" customWidth="1"/>
    <col min="14" max="14" width="10.6640625" bestFit="1" customWidth="1"/>
    <col min="15" max="15" width="18.44140625" bestFit="1" customWidth="1"/>
    <col min="16" max="16" width="29.109375" bestFit="1" customWidth="1"/>
    <col min="17" max="17" width="15.88671875" bestFit="1" customWidth="1"/>
    <col min="18" max="18" width="24" bestFit="1" customWidth="1"/>
    <col min="19" max="19" width="11.109375" bestFit="1" customWidth="1"/>
  </cols>
  <sheetData>
    <row r="1" spans="1:11" x14ac:dyDescent="0.3">
      <c r="A1" s="12" t="s">
        <v>0</v>
      </c>
      <c r="B1" s="13" t="s">
        <v>1</v>
      </c>
      <c r="C1" s="13" t="s">
        <v>2</v>
      </c>
      <c r="D1" s="13" t="s">
        <v>3</v>
      </c>
      <c r="E1" s="13" t="s">
        <v>4</v>
      </c>
      <c r="F1" s="13" t="s">
        <v>5</v>
      </c>
      <c r="G1" s="13" t="s">
        <v>6</v>
      </c>
      <c r="H1" s="13" t="s">
        <v>7</v>
      </c>
      <c r="I1" s="13" t="s">
        <v>8</v>
      </c>
      <c r="J1" s="13" t="s">
        <v>9</v>
      </c>
      <c r="K1" s="14" t="s">
        <v>10</v>
      </c>
    </row>
    <row r="2" spans="1:11" x14ac:dyDescent="0.3">
      <c r="A2" s="15" t="s">
        <v>111</v>
      </c>
      <c r="B2" s="16">
        <v>1</v>
      </c>
      <c r="C2" s="16" t="s">
        <v>112</v>
      </c>
      <c r="D2" s="16" t="s">
        <v>113</v>
      </c>
      <c r="E2" s="16" t="s">
        <v>114</v>
      </c>
      <c r="F2" s="16">
        <v>3410.91</v>
      </c>
      <c r="G2" s="16" t="s">
        <v>25</v>
      </c>
      <c r="H2" s="16" t="s">
        <v>115</v>
      </c>
      <c r="I2" s="16" t="s">
        <v>116</v>
      </c>
      <c r="J2" s="16" t="s">
        <v>117</v>
      </c>
      <c r="K2" s="17" t="s">
        <v>118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d1d415ea-7f67-4177-9aca-4af38d270b21">J676CKPQ34NR-1772906898-37663</_dlc_DocId>
    <_dlc_DocIdUrl xmlns="d1d415ea-7f67-4177-9aca-4af38d270b21">
      <Url>https://mcsawhq-sps001.maindec.com/sites/crm/_layouts/15/DocIdRedir.aspx?ID=J676CKPQ34NR-1772906898-37663</Url>
      <Description>J676CKPQ34NR-1772906898-37663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76863F9EC96D4EB1A996F305669BFC" ma:contentTypeVersion="1" ma:contentTypeDescription="Create a new document." ma:contentTypeScope="" ma:versionID="2367c9e5b1355f383d0c2ef7d1c0ed16">
  <xsd:schema xmlns:xsd="http://www.w3.org/2001/XMLSchema" xmlns:xs="http://www.w3.org/2001/XMLSchema" xmlns:p="http://schemas.microsoft.com/office/2006/metadata/properties" xmlns:ns2="d1d415ea-7f67-4177-9aca-4af38d270b21" targetNamespace="http://schemas.microsoft.com/office/2006/metadata/properties" ma:root="true" ma:fieldsID="07a023bd3be25aad95e18aef909a65e3" ns2:_="">
    <xsd:import namespace="d1d415ea-7f67-4177-9aca-4af38d270b21"/>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d415ea-7f67-4177-9aca-4af38d270b2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C619D6C-A99A-491E-B2EE-F264775815B9}">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d1d415ea-7f67-4177-9aca-4af38d270b21"/>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7481DDD3-E1C9-4162-A83C-F88F8ED77780}">
  <ds:schemaRefs>
    <ds:schemaRef ds:uri="http://schemas.microsoft.com/sharepoint/v3/contenttype/forms"/>
  </ds:schemaRefs>
</ds:datastoreItem>
</file>

<file path=customXml/itemProps3.xml><?xml version="1.0" encoding="utf-8"?>
<ds:datastoreItem xmlns:ds="http://schemas.openxmlformats.org/officeDocument/2006/customXml" ds:itemID="{A7614E7D-2908-4A06-A796-053E73569B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d415ea-7f67-4177-9aca-4af38d270b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73E5BFE-329C-43E7-B067-1D420813E35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QuoteDetail</vt:lpstr>
      <vt:lpstr>Support Porfolio</vt:lpstr>
      <vt:lpstr>Terms and Conditions</vt:lpstr>
      <vt:lpstr>EMC Support</vt:lpstr>
      <vt:lpstr>Call Logging Details</vt:lpstr>
      <vt:lpstr>About MCSA</vt:lpstr>
      <vt:lpstr>Service Level Description</vt:lpstr>
      <vt:lpstr>Quote</vt:lpstr>
      <vt:lpstr>HeaderData</vt:lpstr>
      <vt:lpstr>LineData</vt:lpstr>
      <vt:lpstr>'About MCSA'!Print_Area</vt:lpstr>
      <vt:lpstr>'Call Logging Details'!Print_Area</vt:lpstr>
      <vt:lpstr>'Terms and Conditions'!Print_Area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Marshall</dc:creator>
  <cp:lastModifiedBy>Jason Thompson</cp:lastModifiedBy>
  <cp:lastPrinted>2019-01-10T14:31:37Z</cp:lastPrinted>
  <dcterms:created xsi:type="dcterms:W3CDTF">2017-08-24T13:45:08Z</dcterms:created>
  <dcterms:modified xsi:type="dcterms:W3CDTF">2019-03-01T10:37:21Z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Function Literals">
    <vt:lpwstr>,	;	,	{	}	[@[{0}]]	1033</vt:lpwstr>
  </property>
  <property fmtid="{D5CDD505-2E9C-101B-9397-08002B2CF9AE}" pid="3" name="ContentTypeId">
    <vt:lpwstr>0x010100ED76863F9EC96D4EB1A996F305669BFC</vt:lpwstr>
  </property>
  <property fmtid="{D5CDD505-2E9C-101B-9397-08002B2CF9AE}" pid="4" name="_dlc_DocIdItemGuid">
    <vt:lpwstr>6d0d445a-b056-4bdb-a22c-f381fd9e61b6</vt:lpwstr>
  </property>
</Properties>
</file>