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orkspace\Demo\NVNA-Schedule-Exporter-master\dist\assets\"/>
    </mc:Choice>
  </mc:AlternateContent>
  <xr:revisionPtr revIDLastSave="0" documentId="13_ncr:1_{08BE9BA3-5842-423C-914E-1428DD71CE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F5JwEdAZ0eg6uqMtg9J41PG67PA=="/>
    </ext>
  </extLst>
</workbook>
</file>

<file path=xl/calcChain.xml><?xml version="1.0" encoding="utf-8"?>
<calcChain xmlns="http://schemas.openxmlformats.org/spreadsheetml/2006/main">
  <c r="H41" i="2" l="1"/>
  <c r="H42" i="2"/>
  <c r="H43" i="2"/>
  <c r="H44" i="2"/>
  <c r="H45" i="2"/>
  <c r="H46" i="2"/>
  <c r="H47" i="2"/>
  <c r="H13" i="2"/>
  <c r="H14" i="2"/>
  <c r="H15" i="2"/>
  <c r="H16" i="2"/>
  <c r="H17" i="2"/>
  <c r="H18" i="2"/>
  <c r="H19" i="2"/>
  <c r="H20" i="2"/>
  <c r="H21" i="2"/>
  <c r="H22" i="2"/>
  <c r="H23" i="2"/>
  <c r="W23" i="2" s="1"/>
  <c r="H24" i="2"/>
  <c r="H25" i="2"/>
  <c r="H26" i="2"/>
  <c r="H28" i="2"/>
  <c r="H29" i="2"/>
  <c r="H30" i="2"/>
  <c r="H32" i="2"/>
  <c r="U70" i="2"/>
  <c r="T70" i="2"/>
  <c r="S70" i="2"/>
  <c r="R70" i="2"/>
  <c r="Q70" i="2"/>
  <c r="P70" i="2"/>
  <c r="O70" i="2"/>
  <c r="N70" i="2"/>
  <c r="M69" i="2"/>
  <c r="L69" i="2"/>
  <c r="K69" i="2"/>
  <c r="J69" i="2"/>
  <c r="I69" i="2"/>
  <c r="G69" i="2"/>
  <c r="F69" i="2"/>
  <c r="D69" i="2"/>
  <c r="M68" i="2"/>
  <c r="M70" i="2" s="1"/>
  <c r="L68" i="2"/>
  <c r="K68" i="2"/>
  <c r="J68" i="2"/>
  <c r="J70" i="2" s="1"/>
  <c r="I68" i="2"/>
  <c r="G68" i="2"/>
  <c r="F68" i="2"/>
  <c r="D68" i="2"/>
  <c r="V67" i="2"/>
  <c r="H67" i="2"/>
  <c r="V66" i="2"/>
  <c r="H66" i="2"/>
  <c r="V65" i="2"/>
  <c r="H65" i="2"/>
  <c r="V64" i="2"/>
  <c r="H64" i="2"/>
  <c r="V63" i="2"/>
  <c r="H63" i="2"/>
  <c r="V62" i="2"/>
  <c r="V59" i="2"/>
  <c r="H59" i="2"/>
  <c r="W59" i="2" s="1"/>
  <c r="V58" i="2"/>
  <c r="H58" i="2"/>
  <c r="V57" i="2"/>
  <c r="H57" i="2"/>
  <c r="V55" i="2"/>
  <c r="H55" i="2"/>
  <c r="V54" i="2"/>
  <c r="H54" i="2"/>
  <c r="W54" i="2" s="1"/>
  <c r="V53" i="2"/>
  <c r="H53" i="2"/>
  <c r="W53" i="2" s="1"/>
  <c r="V52" i="2"/>
  <c r="H52" i="2"/>
  <c r="V51" i="2"/>
  <c r="H51" i="2"/>
  <c r="V50" i="2"/>
  <c r="H50" i="2"/>
  <c r="W50" i="2" s="1"/>
  <c r="V49" i="2"/>
  <c r="H49" i="2"/>
  <c r="V47" i="2"/>
  <c r="V46" i="2"/>
  <c r="V45" i="2"/>
  <c r="V44" i="2"/>
  <c r="W44" i="2"/>
  <c r="V43" i="2"/>
  <c r="V39" i="2"/>
  <c r="H39" i="2"/>
  <c r="W39" i="2" s="1"/>
  <c r="V36" i="2"/>
  <c r="H36" i="2"/>
  <c r="V35" i="2"/>
  <c r="H35" i="2"/>
  <c r="V34" i="2"/>
  <c r="H34" i="2"/>
  <c r="W34" i="2" s="1"/>
  <c r="V33" i="2"/>
  <c r="H33" i="2"/>
  <c r="W33" i="2" s="1"/>
  <c r="V32" i="2"/>
  <c r="V30" i="2"/>
  <c r="V29" i="2"/>
  <c r="V26" i="2"/>
  <c r="V25" i="2"/>
  <c r="V24" i="2"/>
  <c r="W24" i="2"/>
  <c r="V23" i="2"/>
  <c r="V22" i="2"/>
  <c r="V21" i="2"/>
  <c r="V20" i="2"/>
  <c r="V19" i="2"/>
  <c r="W19" i="2"/>
  <c r="V18" i="2"/>
  <c r="V17" i="2"/>
  <c r="V16" i="2"/>
  <c r="W16" i="2"/>
  <c r="V15" i="2"/>
  <c r="V14" i="2"/>
  <c r="V13" i="2"/>
  <c r="D70" i="2" l="1"/>
  <c r="F70" i="2"/>
  <c r="G70" i="2"/>
  <c r="I70" i="2"/>
  <c r="W25" i="2"/>
  <c r="W46" i="2"/>
  <c r="W51" i="2"/>
  <c r="W55" i="2"/>
  <c r="W62" i="2"/>
  <c r="W26" i="2"/>
  <c r="W32" i="2"/>
  <c r="W43" i="2"/>
  <c r="W22" i="2"/>
  <c r="W65" i="2"/>
  <c r="W30" i="2"/>
  <c r="W35" i="2"/>
  <c r="W47" i="2"/>
  <c r="W14" i="2"/>
  <c r="W45" i="2"/>
  <c r="W63" i="2"/>
  <c r="W67" i="2"/>
  <c r="W17" i="2"/>
  <c r="W21" i="2"/>
  <c r="W49" i="2"/>
  <c r="W64" i="2"/>
  <c r="W20" i="2"/>
  <c r="K70" i="2"/>
  <c r="W36" i="2"/>
  <c r="W58" i="2"/>
  <c r="L70" i="2"/>
  <c r="W18" i="2"/>
  <c r="W52" i="2"/>
  <c r="W13" i="2"/>
  <c r="W15" i="2"/>
  <c r="W29" i="2"/>
  <c r="W57" i="2"/>
  <c r="W66" i="2"/>
  <c r="V68" i="2"/>
  <c r="H69" i="2"/>
  <c r="V69" i="2"/>
  <c r="H68" i="2"/>
  <c r="W68" i="2" l="1"/>
  <c r="W69" i="2"/>
  <c r="H70" i="2"/>
  <c r="V70" i="2"/>
  <c r="W70" i="2" l="1"/>
  <c r="W75" i="2"/>
  <c r="W76" i="2" s="1"/>
</calcChain>
</file>

<file path=xl/sharedStrings.xml><?xml version="1.0" encoding="utf-8"?>
<sst xmlns="http://schemas.openxmlformats.org/spreadsheetml/2006/main" count="170" uniqueCount="61">
  <si>
    <t>УТВЪРЖДАВАМ:</t>
  </si>
  <si>
    <t>Приложение 2 към РИ 01.07.22</t>
  </si>
  <si>
    <t>ДЕКАН НА ФАКУЛТЕТ "ИНЖЕНЕРЕН"</t>
  </si>
  <si>
    <t>ДОЦ. Д-Р................................ЮЛИЯН МОСКОВ</t>
  </si>
  <si>
    <t xml:space="preserve">ИНДИВИДУАЛЕН ОТЧЕТ НА УЧЕБНАТА ЗАЕТОСТ 
</t>
  </si>
  <si>
    <t>Код на преподавател:</t>
  </si>
  <si>
    <t>Задължителен норматив:</t>
  </si>
  <si>
    <t>НОРМАТИВНА ЗАЕТОСТ</t>
  </si>
  <si>
    <t>СВРЪХНОРМАТИВНА ЗАЕТОСТ</t>
  </si>
  <si>
    <t>ВСИЧКО
(приравнени часове)</t>
  </si>
  <si>
    <t>Упражнения</t>
  </si>
  <si>
    <t xml:space="preserve">Изпити и текуща оценка - брой студенти                  </t>
  </si>
  <si>
    <t>Код на учебна дисциплина</t>
  </si>
  <si>
    <t xml:space="preserve">Номер на класно отделение </t>
  </si>
  <si>
    <t>Брой обучаеми в класното</t>
  </si>
  <si>
    <t>Лекции</t>
  </si>
  <si>
    <t>Номер на групата</t>
  </si>
  <si>
    <t>Брой обучаеми в групата</t>
  </si>
  <si>
    <t>По групи</t>
  </si>
  <si>
    <t>ВСИЧКО ПРИРАВНЕНИ</t>
  </si>
  <si>
    <t>От един преподавател</t>
  </si>
  <si>
    <t>От комисия - председател</t>
  </si>
  <si>
    <t>От комисия - член</t>
  </si>
  <si>
    <t xml:space="preserve">Изпитани кандидатстуденти </t>
  </si>
  <si>
    <t>Изпитани на държавни изпити, дипломна защита, STANAG</t>
  </si>
  <si>
    <t xml:space="preserve">Изпити с докторанти </t>
  </si>
  <si>
    <t xml:space="preserve">Изпити за докторанти и асистенти </t>
  </si>
  <si>
    <t>Ръководство на дипломанти - бр.</t>
  </si>
  <si>
    <t xml:space="preserve">Рецензиране на дипломни работи </t>
  </si>
  <si>
    <t>Ръководство на войскови стаж 
по учебен план - дни</t>
  </si>
  <si>
    <t>Ръководство на учебна практика по учебен план, проведена извън ВВМУ - дни</t>
  </si>
  <si>
    <t>студенти ОКС "бакалавър"</t>
  </si>
  <si>
    <t>бр.</t>
  </si>
  <si>
    <t>дни</t>
  </si>
  <si>
    <t>курсанти, КПКМЛ в ОКС "бакалавър", слушатели ВА</t>
  </si>
  <si>
    <t>ПЗ с повишен риск в ОКС "бакалавър"</t>
  </si>
  <si>
    <t>ръководство на обучаеми по индивидуален учебен план
ОКС "бакалавър"</t>
  </si>
  <si>
    <t>№ на дисцип-лина</t>
  </si>
  <si>
    <t>Ф№ на обучаемия</t>
  </si>
  <si>
    <t>лекции по учeбен план</t>
  </si>
  <si>
    <t>упражнения по учебен план</t>
  </si>
  <si>
    <t>всичко прирав-нени</t>
  </si>
  <si>
    <t>студенти ОКС "магистър"</t>
  </si>
  <si>
    <t>КПКМЛ в ОКС "магистър"</t>
  </si>
  <si>
    <t>ПЗ с повишен риск в ОКС "магистър"</t>
  </si>
  <si>
    <t>ръководство на обучаеми по индивидуален учебен план
ОКС "магистър"</t>
  </si>
  <si>
    <t>Всичко за зимен семестър на 2021/2022 учебна година 
ОКС "бакалавър"</t>
  </si>
  <si>
    <t>Всичко за зимен семестър на 2021/2022 учебна година
ОКС "магистър"</t>
  </si>
  <si>
    <t>Всичко за зимен семестър на 2021/2022 учебна година</t>
  </si>
  <si>
    <t>Отчетена нормативна заетост в ОКС "бакалавър" до момента:</t>
  </si>
  <si>
    <t>Отчетена нормативна заетост в ОКС "магистър" до момента:</t>
  </si>
  <si>
    <t>Отчетена свръхнормативна заетост до момента:</t>
  </si>
  <si>
    <t>Изплатена заетост до момента:</t>
  </si>
  <si>
    <t>Заетост над задължителния норматив:</t>
  </si>
  <si>
    <t>За изплащане:</t>
  </si>
  <si>
    <t>Началник/Ръководител на катедра............................ ./                                           /                             Преподавател . ……………...................... /                                                     /</t>
  </si>
  <si>
    <t>звание, подпис, име, фамилия</t>
  </si>
  <si>
    <t>Началник на отдел УД: к-н I р                                      Вълчо Атанасов</t>
  </si>
  <si>
    <r>
      <rPr>
        <sz val="12"/>
        <color rgb="FF000000"/>
        <rFont val="Arial"/>
      </rPr>
      <t xml:space="preserve">за </t>
    </r>
    <r>
      <rPr>
        <b/>
        <sz val="12"/>
        <color rgb="FF000000"/>
        <rFont val="Arial"/>
      </rPr>
      <t>ЗИМЕН СЕМЕСТЪР</t>
    </r>
    <r>
      <rPr>
        <sz val="12"/>
        <color rgb="FF000000"/>
        <rFont val="Arial"/>
      </rPr>
      <t xml:space="preserve"> на учебната 2021/2022 година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</si>
  <si>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в срок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</si>
  <si>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извън срока</t>
    </r>
    <r>
      <rPr>
        <sz val="8"/>
        <color theme="1"/>
        <rFont val="Arial"/>
      </rPr>
      <t xml:space="preserve"> на обучение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</si>
</sst>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0"/>
      <color rgb="FF000000"/>
      <name val="Arial"/>
    </font>
    <font>
      <sz val="11"/>
      <color rgb="FF000000"/>
      <name val="Times New Roman"/>
    </font>
    <font>
      <sz val="11"/>
      <color theme="1"/>
      <name val="Calibri"/>
    </font>
    <font>
      <sz val="12"/>
      <color rgb="FF000000"/>
      <name val="Arial"/>
    </font>
    <font>
      <b/>
      <sz val="10"/>
      <color rgb="FF000000"/>
      <name val="Arial"/>
    </font>
    <font>
      <sz val="11"/>
      <name val="Arial"/>
    </font>
    <font>
      <b/>
      <sz val="10"/>
      <color rgb="FF993300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b/>
      <sz val="10"/>
      <color rgb="FFFF0000"/>
      <name val="Arial"/>
    </font>
    <font>
      <sz val="10"/>
      <color rgb="FF000000"/>
      <name val="Times New Roman"/>
    </font>
    <font>
      <sz val="11"/>
      <color theme="1"/>
      <name val="Arial"/>
    </font>
    <font>
      <b/>
      <sz val="12"/>
      <color rgb="FF000000"/>
      <name val="Arial"/>
    </font>
    <font>
      <sz val="8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5" fillId="0" borderId="0" xfId="0" applyFont="1"/>
    <xf numFmtId="49" fontId="9" fillId="2" borderId="4" xfId="0" applyNumberFormat="1" applyFont="1" applyFill="1" applyBorder="1" applyAlignment="1">
      <alignment horizontal="center" vertical="center" textRotation="90" shrinkToFit="1"/>
    </xf>
    <xf numFmtId="0" fontId="9" fillId="2" borderId="4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textRotation="90" wrapText="1"/>
    </xf>
    <xf numFmtId="1" fontId="9" fillId="3" borderId="4" xfId="0" applyNumberFormat="1" applyFont="1" applyFill="1" applyBorder="1" applyAlignment="1">
      <alignment horizontal="center" vertical="center" textRotation="90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textRotation="90" wrapText="1"/>
    </xf>
    <xf numFmtId="1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1" fontId="10" fillId="4" borderId="4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vertical="center" shrinkToFit="1"/>
    </xf>
    <xf numFmtId="1" fontId="12" fillId="4" borderId="4" xfId="0" applyNumberFormat="1" applyFont="1" applyFill="1" applyBorder="1" applyAlignment="1">
      <alignment horizontal="center" vertical="center" wrapText="1"/>
    </xf>
    <xf numFmtId="1" fontId="12" fillId="5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vertical="center" shrinkToFit="1"/>
    </xf>
    <xf numFmtId="1" fontId="8" fillId="5" borderId="4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1" fontId="13" fillId="0" borderId="0" xfId="0" applyNumberFormat="1" applyFont="1"/>
    <xf numFmtId="0" fontId="13" fillId="0" borderId="0" xfId="0" applyFont="1" applyAlignment="1">
      <alignment horizontal="center"/>
    </xf>
    <xf numFmtId="14" fontId="14" fillId="0" borderId="0" xfId="0" applyNumberFormat="1" applyFont="1"/>
    <xf numFmtId="0" fontId="2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wrapText="1"/>
    </xf>
    <xf numFmtId="1" fontId="0" fillId="0" borderId="4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49" fontId="15" fillId="0" borderId="0" xfId="0" applyNumberFormat="1" applyFont="1" applyAlignment="1">
      <alignment horizontal="center" wrapText="1"/>
    </xf>
    <xf numFmtId="1" fontId="15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shrinkToFi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shrinkToFit="1"/>
    </xf>
    <xf numFmtId="1" fontId="9" fillId="3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shrinkToFit="1"/>
    </xf>
    <xf numFmtId="49" fontId="9" fillId="4" borderId="3" xfId="0" applyNumberFormat="1" applyFont="1" applyFill="1" applyBorder="1" applyAlignment="1">
      <alignment horizontal="center" vertical="center" shrinkToFit="1"/>
    </xf>
    <xf numFmtId="49" fontId="9" fillId="5" borderId="2" xfId="0" applyNumberFormat="1" applyFont="1" applyFill="1" applyBorder="1" applyAlignment="1">
      <alignment horizontal="center" vertical="center" shrinkToFit="1"/>
    </xf>
    <xf numFmtId="49" fontId="9" fillId="5" borderId="3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2"/>
  <sheetViews>
    <sheetView tabSelected="1" workbookViewId="0">
      <selection activeCell="AD10" sqref="AD10"/>
    </sheetView>
  </sheetViews>
  <sheetFormatPr defaultColWidth="12.69921875" defaultRowHeight="15" customHeight="1" x14ac:dyDescent="0.25"/>
  <cols>
    <col min="1" max="1" width="5.69921875" customWidth="1"/>
    <col min="2" max="2" width="29.5" customWidth="1"/>
    <col min="3" max="7" width="4.69921875" customWidth="1"/>
    <col min="8" max="8" width="6.19921875" customWidth="1"/>
    <col min="9" max="13" width="5.19921875" customWidth="1"/>
    <col min="14" max="15" width="4.3984375" customWidth="1"/>
    <col min="16" max="16" width="4.5" customWidth="1"/>
    <col min="17" max="21" width="5.19921875" customWidth="1"/>
    <col min="22" max="22" width="4.19921875" customWidth="1"/>
    <col min="23" max="23" width="6" customWidth="1"/>
    <col min="24" max="43" width="5" customWidth="1"/>
  </cols>
  <sheetData>
    <row r="1" spans="1:43" ht="12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 t="s">
        <v>1</v>
      </c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4"/>
      <c r="AO1" s="4"/>
      <c r="AP1" s="4"/>
      <c r="AQ1" s="4"/>
    </row>
    <row r="2" spans="1:43" ht="12.75" customHeight="1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4"/>
      <c r="AO2" s="4"/>
      <c r="AP2" s="4"/>
      <c r="AQ2" s="4"/>
    </row>
    <row r="3" spans="1:43" ht="12.75" customHeight="1" x14ac:dyDescent="0.3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4"/>
      <c r="AO3" s="4"/>
      <c r="AP3" s="4"/>
      <c r="AQ3" s="4"/>
    </row>
    <row r="4" spans="1:43" ht="15" customHeight="1" x14ac:dyDescent="0.3">
      <c r="A4" s="72" t="s">
        <v>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"/>
      <c r="AO4" s="4"/>
      <c r="AP4" s="4"/>
      <c r="AQ4" s="4"/>
    </row>
    <row r="5" spans="1:43" ht="12.7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4"/>
      <c r="AO5" s="4"/>
      <c r="AP5" s="4"/>
      <c r="AQ5" s="4"/>
    </row>
    <row r="6" spans="1:43" ht="19.5" customHeight="1" x14ac:dyDescent="0.25">
      <c r="A6" s="72" t="s">
        <v>58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30.75" customHeight="1" x14ac:dyDescent="0.25">
      <c r="A8" s="74" t="s">
        <v>5</v>
      </c>
      <c r="B8" s="60"/>
      <c r="C8" s="69"/>
      <c r="D8" s="60"/>
      <c r="E8" s="61"/>
      <c r="F8" s="75"/>
      <c r="G8" s="60"/>
      <c r="H8" s="60"/>
      <c r="I8" s="60"/>
      <c r="J8" s="60"/>
      <c r="K8" s="60"/>
      <c r="L8" s="60"/>
      <c r="M8" s="60"/>
      <c r="N8" s="60"/>
      <c r="O8" s="61"/>
      <c r="P8" s="69" t="s">
        <v>6</v>
      </c>
      <c r="Q8" s="60"/>
      <c r="R8" s="60"/>
      <c r="S8" s="60"/>
      <c r="T8" s="60"/>
      <c r="U8" s="60"/>
      <c r="V8" s="61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ht="12.75" customHeight="1" x14ac:dyDescent="0.25">
      <c r="A9" s="76" t="s">
        <v>7</v>
      </c>
      <c r="B9" s="60"/>
      <c r="C9" s="60"/>
      <c r="D9" s="60"/>
      <c r="E9" s="60"/>
      <c r="F9" s="60"/>
      <c r="G9" s="60"/>
      <c r="H9" s="61"/>
      <c r="I9" s="76" t="s">
        <v>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1"/>
      <c r="W9" s="70" t="s">
        <v>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33" customHeight="1" x14ac:dyDescent="0.25">
      <c r="A10" s="11"/>
      <c r="B10" s="12"/>
      <c r="C10" s="12"/>
      <c r="D10" s="13"/>
      <c r="E10" s="65" t="s">
        <v>10</v>
      </c>
      <c r="F10" s="60"/>
      <c r="G10" s="61"/>
      <c r="H10" s="14"/>
      <c r="I10" s="66" t="s">
        <v>11</v>
      </c>
      <c r="J10" s="60"/>
      <c r="K10" s="61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72.5" customHeight="1" x14ac:dyDescent="0.25">
      <c r="A11" s="11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  <c r="I11" s="15" t="s">
        <v>20</v>
      </c>
      <c r="J11" s="15" t="s">
        <v>21</v>
      </c>
      <c r="K11" s="15" t="s">
        <v>22</v>
      </c>
      <c r="L11" s="15" t="s">
        <v>23</v>
      </c>
      <c r="M11" s="16" t="s">
        <v>24</v>
      </c>
      <c r="N11" s="16" t="s">
        <v>25</v>
      </c>
      <c r="O11" s="16" t="s">
        <v>26</v>
      </c>
      <c r="P11" s="16" t="s">
        <v>27</v>
      </c>
      <c r="Q11" s="16" t="s">
        <v>28</v>
      </c>
      <c r="R11" s="16" t="s">
        <v>59</v>
      </c>
      <c r="S11" s="16" t="s">
        <v>60</v>
      </c>
      <c r="T11" s="16" t="s">
        <v>29</v>
      </c>
      <c r="U11" s="16" t="s">
        <v>30</v>
      </c>
      <c r="V11" s="18" t="s">
        <v>19</v>
      </c>
      <c r="W11" s="6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3.5" customHeight="1" x14ac:dyDescent="0.25">
      <c r="A12" s="67" t="s">
        <v>31</v>
      </c>
      <c r="B12" s="60"/>
      <c r="C12" s="60"/>
      <c r="D12" s="60"/>
      <c r="E12" s="60"/>
      <c r="F12" s="60"/>
      <c r="G12" s="61"/>
      <c r="H12" s="19"/>
      <c r="I12" s="20" t="s">
        <v>32</v>
      </c>
      <c r="J12" s="20" t="s">
        <v>32</v>
      </c>
      <c r="K12" s="20" t="s">
        <v>32</v>
      </c>
      <c r="L12" s="20" t="s">
        <v>32</v>
      </c>
      <c r="M12" s="20" t="s">
        <v>32</v>
      </c>
      <c r="N12" s="20" t="s">
        <v>32</v>
      </c>
      <c r="O12" s="20" t="s">
        <v>32</v>
      </c>
      <c r="P12" s="20" t="s">
        <v>32</v>
      </c>
      <c r="Q12" s="20" t="s">
        <v>32</v>
      </c>
      <c r="R12" s="20" t="s">
        <v>32</v>
      </c>
      <c r="S12" s="20" t="s">
        <v>32</v>
      </c>
      <c r="T12" s="21" t="s">
        <v>33</v>
      </c>
      <c r="U12" s="21" t="s">
        <v>33</v>
      </c>
      <c r="V12" s="22"/>
      <c r="W12" s="2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3.8" x14ac:dyDescent="0.25">
      <c r="A13" s="50"/>
      <c r="B13" s="51"/>
      <c r="C13" s="51"/>
      <c r="D13" s="26"/>
      <c r="E13" s="24"/>
      <c r="F13" s="24"/>
      <c r="G13" s="24"/>
      <c r="H13" s="25">
        <f t="shared" ref="H13:H31" si="0">(((IF(C13&lt;100,D13*2,D13*3)))+G13)*1.5</f>
        <v>0</v>
      </c>
      <c r="I13" s="26"/>
      <c r="J13" s="2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>
        <f t="shared" ref="V13:V26" si="1">(I13*0.25)+(J13*0.15)+(K13*0.1)+(L13*0.1)+(M13*0.3)+(N13*4)+(O13*4)+(IF((P13*15)&gt;40,40,(P13*15)))+(IF((Q13*2)&gt;16,16,(Q13*2)))+(R13*120)+(S13*60)+(IF((T13*3)&gt;15,15,(T13*3))+(IF((U13*6)&gt;60,60,(U13*6))))</f>
        <v>0</v>
      </c>
      <c r="W13" s="25">
        <f t="shared" ref="W13:W26" si="2">SUM(H13+V13)</f>
        <v>0</v>
      </c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43" ht="12.75" hidden="1" customHeight="1" x14ac:dyDescent="0.25">
      <c r="A14" s="35"/>
      <c r="B14" s="29"/>
      <c r="C14" s="24"/>
      <c r="D14" s="36"/>
      <c r="E14" s="24"/>
      <c r="F14" s="24"/>
      <c r="G14" s="24"/>
      <c r="H14" s="25">
        <f t="shared" si="0"/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>
        <f t="shared" si="1"/>
        <v>0</v>
      </c>
      <c r="W14" s="25">
        <f t="shared" si="2"/>
        <v>0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43" ht="12.75" hidden="1" customHeight="1" x14ac:dyDescent="0.25">
      <c r="A15" s="35"/>
      <c r="B15" s="29"/>
      <c r="C15" s="24"/>
      <c r="D15" s="36"/>
      <c r="E15" s="24"/>
      <c r="F15" s="24"/>
      <c r="G15" s="24"/>
      <c r="H15" s="25">
        <f t="shared" si="0"/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>
        <f t="shared" si="1"/>
        <v>0</v>
      </c>
      <c r="W15" s="25">
        <f t="shared" si="2"/>
        <v>0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43" ht="12.75" hidden="1" customHeight="1" x14ac:dyDescent="0.25">
      <c r="A16" s="35"/>
      <c r="B16" s="29"/>
      <c r="C16" s="24"/>
      <c r="D16" s="36"/>
      <c r="E16" s="24"/>
      <c r="F16" s="24"/>
      <c r="G16" s="24"/>
      <c r="H16" s="25">
        <f t="shared" si="0"/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>
        <f t="shared" si="1"/>
        <v>0</v>
      </c>
      <c r="W16" s="25">
        <f t="shared" si="2"/>
        <v>0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43" ht="12.75" hidden="1" customHeight="1" x14ac:dyDescent="0.25">
      <c r="A17" s="35"/>
      <c r="B17" s="29"/>
      <c r="C17" s="24"/>
      <c r="D17" s="36"/>
      <c r="E17" s="24"/>
      <c r="F17" s="24"/>
      <c r="G17" s="24"/>
      <c r="H17" s="25">
        <f t="shared" si="0"/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>
        <f t="shared" si="1"/>
        <v>0</v>
      </c>
      <c r="W17" s="25">
        <f t="shared" si="2"/>
        <v>0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ht="12.75" hidden="1" customHeight="1" x14ac:dyDescent="0.25">
      <c r="A18" s="35"/>
      <c r="B18" s="29"/>
      <c r="C18" s="24"/>
      <c r="D18" s="36"/>
      <c r="E18" s="24"/>
      <c r="F18" s="24"/>
      <c r="G18" s="24"/>
      <c r="H18" s="25">
        <f t="shared" si="0"/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>
        <f t="shared" si="1"/>
        <v>0</v>
      </c>
      <c r="W18" s="25">
        <f t="shared" si="2"/>
        <v>0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43" ht="12.75" hidden="1" customHeight="1" x14ac:dyDescent="0.25">
      <c r="A19" s="35"/>
      <c r="B19" s="29"/>
      <c r="C19" s="24"/>
      <c r="D19" s="36"/>
      <c r="E19" s="24"/>
      <c r="F19" s="24"/>
      <c r="G19" s="24"/>
      <c r="H19" s="25">
        <f t="shared" si="0"/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>
        <f t="shared" si="1"/>
        <v>0</v>
      </c>
      <c r="W19" s="25">
        <f t="shared" si="2"/>
        <v>0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ht="12.75" hidden="1" customHeight="1" x14ac:dyDescent="0.25">
      <c r="A20" s="35"/>
      <c r="B20" s="29"/>
      <c r="C20" s="24"/>
      <c r="D20" s="36"/>
      <c r="E20" s="24"/>
      <c r="F20" s="24"/>
      <c r="G20" s="24"/>
      <c r="H20" s="25">
        <f t="shared" si="0"/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>
        <f t="shared" si="1"/>
        <v>0</v>
      </c>
      <c r="W20" s="25">
        <f t="shared" si="2"/>
        <v>0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ht="12.75" hidden="1" customHeight="1" x14ac:dyDescent="0.25">
      <c r="A21" s="35"/>
      <c r="B21" s="29"/>
      <c r="C21" s="24"/>
      <c r="D21" s="36"/>
      <c r="E21" s="24"/>
      <c r="F21" s="24"/>
      <c r="G21" s="24"/>
      <c r="H21" s="25">
        <f t="shared" si="0"/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>
        <f t="shared" si="1"/>
        <v>0</v>
      </c>
      <c r="W21" s="25">
        <f t="shared" si="2"/>
        <v>0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43" ht="12.75" hidden="1" customHeight="1" x14ac:dyDescent="0.25">
      <c r="A22" s="35"/>
      <c r="B22" s="29"/>
      <c r="C22" s="24"/>
      <c r="D22" s="36"/>
      <c r="E22" s="24"/>
      <c r="F22" s="24"/>
      <c r="G22" s="24"/>
      <c r="H22" s="25">
        <f t="shared" si="0"/>
        <v>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>
        <f t="shared" si="1"/>
        <v>0</v>
      </c>
      <c r="W22" s="25">
        <f t="shared" si="2"/>
        <v>0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43" ht="12.75" hidden="1" customHeight="1" x14ac:dyDescent="0.25">
      <c r="A23" s="35"/>
      <c r="B23" s="29"/>
      <c r="C23" s="24"/>
      <c r="D23" s="36"/>
      <c r="E23" s="24"/>
      <c r="F23" s="24"/>
      <c r="G23" s="24"/>
      <c r="H23" s="25">
        <f t="shared" si="0"/>
        <v>0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>
        <f t="shared" si="1"/>
        <v>0</v>
      </c>
      <c r="W23" s="25">
        <f t="shared" si="2"/>
        <v>0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ht="12.75" hidden="1" customHeight="1" x14ac:dyDescent="0.25">
      <c r="A24" s="35"/>
      <c r="B24" s="29"/>
      <c r="C24" s="24"/>
      <c r="D24" s="36"/>
      <c r="E24" s="24"/>
      <c r="F24" s="24"/>
      <c r="G24" s="24"/>
      <c r="H24" s="25">
        <f t="shared" si="0"/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>
        <f t="shared" si="1"/>
        <v>0</v>
      </c>
      <c r="W24" s="25">
        <f t="shared" si="2"/>
        <v>0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43" ht="12.75" hidden="1" customHeight="1" x14ac:dyDescent="0.25">
      <c r="A25" s="35"/>
      <c r="B25" s="29"/>
      <c r="C25" s="24"/>
      <c r="D25" s="36"/>
      <c r="E25" s="24"/>
      <c r="F25" s="24"/>
      <c r="G25" s="24"/>
      <c r="H25" s="25">
        <f t="shared" si="0"/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>
        <f t="shared" si="1"/>
        <v>0</v>
      </c>
      <c r="W25" s="25">
        <f t="shared" si="2"/>
        <v>0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</row>
    <row r="26" spans="1:43" ht="18" hidden="1" customHeight="1" x14ac:dyDescent="0.25">
      <c r="A26" s="35"/>
      <c r="B26" s="29"/>
      <c r="C26" s="24"/>
      <c r="D26" s="36"/>
      <c r="E26" s="24"/>
      <c r="F26" s="24"/>
      <c r="G26" s="24"/>
      <c r="H26" s="25">
        <f t="shared" si="0"/>
        <v>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>
        <f t="shared" si="1"/>
        <v>0</v>
      </c>
      <c r="W26" s="25">
        <f t="shared" si="2"/>
        <v>0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ht="12.75" customHeight="1" x14ac:dyDescent="0.25">
      <c r="A27" s="67" t="s">
        <v>34</v>
      </c>
      <c r="B27" s="80"/>
      <c r="C27" s="80"/>
      <c r="D27" s="80"/>
      <c r="E27" s="80"/>
      <c r="F27" s="80"/>
      <c r="G27" s="80"/>
      <c r="H27" s="81"/>
      <c r="I27" s="20" t="s">
        <v>32</v>
      </c>
      <c r="J27" s="20" t="s">
        <v>32</v>
      </c>
      <c r="K27" s="20" t="s">
        <v>32</v>
      </c>
      <c r="L27" s="20" t="s">
        <v>32</v>
      </c>
      <c r="M27" s="20" t="s">
        <v>32</v>
      </c>
      <c r="N27" s="20" t="s">
        <v>32</v>
      </c>
      <c r="O27" s="20" t="s">
        <v>32</v>
      </c>
      <c r="P27" s="20" t="s">
        <v>32</v>
      </c>
      <c r="Q27" s="20" t="s">
        <v>32</v>
      </c>
      <c r="R27" s="20" t="s">
        <v>32</v>
      </c>
      <c r="S27" s="20" t="s">
        <v>32</v>
      </c>
      <c r="T27" s="21" t="s">
        <v>33</v>
      </c>
      <c r="U27" s="21" t="s">
        <v>33</v>
      </c>
      <c r="V27" s="25"/>
      <c r="W27" s="25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</row>
    <row r="28" spans="1:43" ht="12.75" customHeight="1" x14ac:dyDescent="0.25">
      <c r="A28" s="54"/>
      <c r="B28" s="52"/>
      <c r="C28" s="51"/>
      <c r="D28" s="31"/>
      <c r="E28" s="55"/>
      <c r="F28" s="51"/>
      <c r="G28" s="53"/>
      <c r="H28" s="25">
        <f t="shared" si="0"/>
        <v>0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3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</row>
    <row r="29" spans="1:43" ht="12.75" hidden="1" customHeight="1" x14ac:dyDescent="0.25">
      <c r="A29" s="35"/>
      <c r="B29" s="31"/>
      <c r="C29" s="24"/>
      <c r="D29" s="31"/>
      <c r="E29" s="31"/>
      <c r="F29" s="24"/>
      <c r="G29" s="31"/>
      <c r="H29" s="25">
        <f t="shared" si="0"/>
        <v>0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>
        <f t="shared" ref="V29:V30" si="3">(I29*0.25)+(J29*0.15)+(K29*0.1)+(L29*0.1)+(M29*0.3)+(N29*4)+(O29*4)+(IF((P29*15)&gt;40,40,(P29*15)))+(IF((Q29*2)&gt;16,16,(Q29*2)))+(R29*120)+(S29*60)+(IF((T29*3)&gt;15,15,(T29*3))+(IF((U29*6)&gt;60,60,(U29*6))))</f>
        <v>0</v>
      </c>
      <c r="W29" s="25">
        <f t="shared" ref="W29:W30" si="4">SUM(H29+V29)</f>
        <v>0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ht="12.75" hidden="1" customHeight="1" x14ac:dyDescent="0.25">
      <c r="A30" s="35"/>
      <c r="B30" s="29"/>
      <c r="C30" s="24"/>
      <c r="D30" s="31"/>
      <c r="E30" s="31"/>
      <c r="F30" s="24"/>
      <c r="G30" s="31"/>
      <c r="H30" s="25">
        <f t="shared" si="0"/>
        <v>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>
        <f t="shared" si="3"/>
        <v>0</v>
      </c>
      <c r="W30" s="25">
        <f t="shared" si="4"/>
        <v>0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ht="12.75" customHeight="1" x14ac:dyDescent="0.25">
      <c r="A31" s="67" t="s">
        <v>35</v>
      </c>
      <c r="B31" s="80"/>
      <c r="C31" s="80"/>
      <c r="D31" s="80"/>
      <c r="E31" s="80"/>
      <c r="F31" s="80"/>
      <c r="G31" s="80"/>
      <c r="H31" s="81"/>
      <c r="I31" s="20" t="s">
        <v>32</v>
      </c>
      <c r="J31" s="20" t="s">
        <v>32</v>
      </c>
      <c r="K31" s="20" t="s">
        <v>32</v>
      </c>
      <c r="L31" s="20" t="s">
        <v>32</v>
      </c>
      <c r="M31" s="20" t="s">
        <v>32</v>
      </c>
      <c r="N31" s="20" t="s">
        <v>32</v>
      </c>
      <c r="O31" s="20" t="s">
        <v>32</v>
      </c>
      <c r="P31" s="20" t="s">
        <v>32</v>
      </c>
      <c r="Q31" s="20" t="s">
        <v>32</v>
      </c>
      <c r="R31" s="20" t="s">
        <v>32</v>
      </c>
      <c r="S31" s="20" t="s">
        <v>32</v>
      </c>
      <c r="T31" s="21" t="s">
        <v>33</v>
      </c>
      <c r="U31" s="21" t="s">
        <v>33</v>
      </c>
      <c r="V31" s="25"/>
      <c r="W31" s="25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ht="12.75" customHeight="1" x14ac:dyDescent="0.25">
      <c r="A32" s="35"/>
      <c r="B32" s="29"/>
      <c r="C32" s="24"/>
      <c r="D32" s="31"/>
      <c r="E32" s="31"/>
      <c r="F32" s="24"/>
      <c r="G32" s="31"/>
      <c r="H32" s="25">
        <f t="shared" ref="H32:H36" si="5">(((IF(C32&lt;100,D32*2,D32*3)))+G32)*1.5</f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>
        <f t="shared" ref="V32:V36" si="6">(I32*0.25)+(J32*0.15)+(K32*0.1)+(L32*0.1)+(M32*0.3)+(N32*4)+(O32*4)+(IF((P32*15)&gt;40,40,(P32*15)))+(IF((Q32*2)&gt;16,16,(Q32*2)))+(R32*120)+(S32*60)+(IF((T32*3)&gt;15,15,(T32*3))+(IF((U32*6)&gt;60,60,(U32*6))))</f>
        <v>0</v>
      </c>
      <c r="W32" s="25">
        <f t="shared" ref="W32:W36" si="7">SUM(H32+V32)</f>
        <v>0</v>
      </c>
      <c r="X32" s="32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ht="12.75" hidden="1" customHeight="1" x14ac:dyDescent="0.25">
      <c r="A33" s="35"/>
      <c r="B33" s="29"/>
      <c r="C33" s="24"/>
      <c r="D33" s="30"/>
      <c r="E33" s="30"/>
      <c r="F33" s="24"/>
      <c r="G33" s="30"/>
      <c r="H33" s="25">
        <f t="shared" si="5"/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>
        <f t="shared" si="6"/>
        <v>0</v>
      </c>
      <c r="W33" s="25">
        <f t="shared" si="7"/>
        <v>0</v>
      </c>
      <c r="X33" s="32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spans="1:43" ht="12.75" hidden="1" customHeight="1" x14ac:dyDescent="0.25">
      <c r="A34" s="35"/>
      <c r="B34" s="31"/>
      <c r="C34" s="24"/>
      <c r="D34" s="31"/>
      <c r="E34" s="31"/>
      <c r="F34" s="24"/>
      <c r="G34" s="31"/>
      <c r="H34" s="25">
        <f t="shared" si="5"/>
        <v>0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>
        <f t="shared" si="6"/>
        <v>0</v>
      </c>
      <c r="W34" s="25">
        <f t="shared" si="7"/>
        <v>0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spans="1:43" ht="12.75" hidden="1" customHeight="1" x14ac:dyDescent="0.25">
      <c r="A35" s="35"/>
      <c r="B35" s="31"/>
      <c r="C35" s="24"/>
      <c r="D35" s="31"/>
      <c r="E35" s="31"/>
      <c r="F35" s="24"/>
      <c r="G35" s="31"/>
      <c r="H35" s="25">
        <f t="shared" si="5"/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>
        <f t="shared" si="6"/>
        <v>0</v>
      </c>
      <c r="W35" s="25">
        <f t="shared" si="7"/>
        <v>0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ht="12.75" hidden="1" customHeight="1" x14ac:dyDescent="0.25">
      <c r="A36" s="35"/>
      <c r="B36" s="29"/>
      <c r="C36" s="24"/>
      <c r="D36" s="31"/>
      <c r="E36" s="31"/>
      <c r="F36" s="24"/>
      <c r="G36" s="31"/>
      <c r="H36" s="25">
        <f t="shared" si="5"/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>
        <f t="shared" si="6"/>
        <v>0</v>
      </c>
      <c r="W36" s="25">
        <f t="shared" si="7"/>
        <v>0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spans="1:43" ht="21" customHeight="1" x14ac:dyDescent="0.25">
      <c r="A37" s="67" t="s">
        <v>36</v>
      </c>
      <c r="B37" s="60"/>
      <c r="C37" s="60"/>
      <c r="D37" s="60"/>
      <c r="E37" s="60"/>
      <c r="F37" s="60"/>
      <c r="G37" s="61"/>
      <c r="H37" s="37"/>
      <c r="I37" s="63" t="s">
        <v>32</v>
      </c>
      <c r="J37" s="63" t="s">
        <v>32</v>
      </c>
      <c r="K37" s="63" t="s">
        <v>32</v>
      </c>
      <c r="L37" s="63" t="s">
        <v>32</v>
      </c>
      <c r="M37" s="63" t="s">
        <v>32</v>
      </c>
      <c r="N37" s="63" t="s">
        <v>32</v>
      </c>
      <c r="O37" s="63" t="s">
        <v>32</v>
      </c>
      <c r="P37" s="63" t="s">
        <v>32</v>
      </c>
      <c r="Q37" s="63" t="s">
        <v>32</v>
      </c>
      <c r="R37" s="63" t="s">
        <v>32</v>
      </c>
      <c r="S37" s="63" t="s">
        <v>32</v>
      </c>
      <c r="T37" s="68" t="s">
        <v>33</v>
      </c>
      <c r="U37" s="68" t="s">
        <v>33</v>
      </c>
      <c r="V37" s="25"/>
      <c r="W37" s="25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spans="1:43" ht="36" customHeight="1" x14ac:dyDescent="0.25">
      <c r="A38" s="38" t="s">
        <v>37</v>
      </c>
      <c r="B38" s="38" t="s">
        <v>38</v>
      </c>
      <c r="C38" s="67" t="s">
        <v>39</v>
      </c>
      <c r="D38" s="60"/>
      <c r="E38" s="61"/>
      <c r="F38" s="67" t="s">
        <v>40</v>
      </c>
      <c r="G38" s="61"/>
      <c r="H38" s="39" t="s">
        <v>41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25"/>
      <c r="W38" s="25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spans="1:43" ht="12.75" customHeight="1" x14ac:dyDescent="0.25">
      <c r="A39" s="35"/>
      <c r="B39" s="29"/>
      <c r="C39" s="62"/>
      <c r="D39" s="60"/>
      <c r="E39" s="61"/>
      <c r="F39" s="62"/>
      <c r="G39" s="61"/>
      <c r="H39" s="25">
        <f t="shared" ref="H39" si="8">(C39*2+F39)*0.15</f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>
        <f t="shared" ref="V39" si="9">(I39*0.25)+(J39*0.15)+(K39*0.1)+(L39*0.1)+(M39*0.3)+(N39*4)+(O39*4)+(IF((P39*15)&gt;40,40,(P39*15)))+(IF((Q39*2)&gt;16,16,(Q39*2)))+(R39*120)+(S39*60)+(IF((T39*3)&gt;15,15,(T39*3))+(IF((U39*6)&gt;60,60,(U39*6))))</f>
        <v>0</v>
      </c>
      <c r="W39" s="25">
        <f t="shared" ref="W39" si="10">SUM(H39+V39)</f>
        <v>0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spans="1:43" ht="13.5" customHeight="1" x14ac:dyDescent="0.25">
      <c r="A40" s="59" t="s">
        <v>42</v>
      </c>
      <c r="B40" s="60"/>
      <c r="C40" s="60"/>
      <c r="D40" s="60"/>
      <c r="E40" s="60"/>
      <c r="F40" s="60"/>
      <c r="G40" s="61"/>
      <c r="H40" s="40"/>
      <c r="I40" s="20" t="s">
        <v>32</v>
      </c>
      <c r="J40" s="20" t="s">
        <v>32</v>
      </c>
      <c r="K40" s="20" t="s">
        <v>32</v>
      </c>
      <c r="L40" s="20" t="s">
        <v>32</v>
      </c>
      <c r="M40" s="20" t="s">
        <v>32</v>
      </c>
      <c r="N40" s="20" t="s">
        <v>32</v>
      </c>
      <c r="O40" s="20" t="s">
        <v>32</v>
      </c>
      <c r="P40" s="20" t="s">
        <v>32</v>
      </c>
      <c r="Q40" s="20" t="s">
        <v>32</v>
      </c>
      <c r="R40" s="20" t="s">
        <v>32</v>
      </c>
      <c r="S40" s="20" t="s">
        <v>32</v>
      </c>
      <c r="T40" s="21" t="s">
        <v>33</v>
      </c>
      <c r="U40" s="21" t="s">
        <v>33</v>
      </c>
      <c r="V40" s="25"/>
      <c r="W40" s="25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5">
      <c r="A41" s="56"/>
      <c r="B41" s="57"/>
      <c r="C41" s="57"/>
      <c r="D41" s="57"/>
      <c r="E41" s="57"/>
      <c r="F41" s="57"/>
      <c r="G41" s="57"/>
      <c r="H41" s="41">
        <f t="shared" ref="H41:H48" si="11">((IF(C41&lt;100,D41*2,D41*3)))+G41</f>
        <v>0</v>
      </c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7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ht="12.75" customHeight="1" x14ac:dyDescent="0.25">
      <c r="A42" s="29"/>
      <c r="B42" s="26"/>
      <c r="C42" s="24"/>
      <c r="D42" s="24"/>
      <c r="E42" s="24"/>
      <c r="F42" s="24"/>
      <c r="G42" s="30"/>
      <c r="H42" s="41">
        <f t="shared" si="11"/>
        <v>0</v>
      </c>
      <c r="I42" s="24"/>
      <c r="J42" s="24"/>
      <c r="K42" s="24"/>
      <c r="L42" s="24"/>
      <c r="M42" s="24"/>
      <c r="N42" s="24"/>
      <c r="O42" s="24"/>
      <c r="P42" s="24"/>
      <c r="Q42" s="26"/>
      <c r="R42" s="24"/>
      <c r="S42" s="24"/>
      <c r="T42" s="24"/>
      <c r="U42" s="24"/>
      <c r="V42" s="25"/>
      <c r="W42" s="25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spans="1:43" ht="12.75" hidden="1" customHeight="1" x14ac:dyDescent="0.25">
      <c r="A43" s="29"/>
      <c r="B43" s="24"/>
      <c r="C43" s="24"/>
      <c r="D43" s="24"/>
      <c r="E43" s="24"/>
      <c r="F43" s="24"/>
      <c r="G43" s="31"/>
      <c r="H43" s="41">
        <f t="shared" si="11"/>
        <v>0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>
        <f t="shared" ref="V43:V47" si="12">(I43*0.25)+(J43*0.15)+(K43*0.1)+(L43*0.1)+(M43*0.3)+(N43*4)+(O43*4)+(IF((P43*15)&gt;40,40,(P43*15)))+(IF((Q43*2)&gt;16,16,(Q43*2)))+(R43*120)+(S43*60)+(IF((T43*3)&gt;15,15,(T43*3))+(IF((U43*6)&gt;60,60,(U43*6))))</f>
        <v>0</v>
      </c>
      <c r="W43" s="25">
        <f t="shared" ref="W43:W47" si="13">SUM(H43+V43)</f>
        <v>0</v>
      </c>
      <c r="X43" s="32"/>
      <c r="Y43" s="32"/>
      <c r="Z43" s="28"/>
      <c r="AA43" s="28"/>
      <c r="AB43" s="28"/>
      <c r="AC43" s="33"/>
      <c r="AD43" s="34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spans="1:43" ht="12.75" hidden="1" customHeight="1" x14ac:dyDescent="0.25">
      <c r="A44" s="29"/>
      <c r="B44" s="24"/>
      <c r="C44" s="24"/>
      <c r="D44" s="24"/>
      <c r="E44" s="24"/>
      <c r="F44" s="24"/>
      <c r="G44" s="24"/>
      <c r="H44" s="41">
        <f t="shared" si="11"/>
        <v>0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>
        <f t="shared" si="12"/>
        <v>0</v>
      </c>
      <c r="W44" s="25">
        <f t="shared" si="13"/>
        <v>0</v>
      </c>
      <c r="X44" s="34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spans="1:43" ht="12.75" hidden="1" customHeight="1" x14ac:dyDescent="0.25">
      <c r="A45" s="35"/>
      <c r="B45" s="29"/>
      <c r="C45" s="24"/>
      <c r="D45" s="36"/>
      <c r="E45" s="24"/>
      <c r="F45" s="24"/>
      <c r="G45" s="24"/>
      <c r="H45" s="41">
        <f t="shared" si="11"/>
        <v>0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>
        <f t="shared" si="12"/>
        <v>0</v>
      </c>
      <c r="W45" s="25">
        <f t="shared" si="13"/>
        <v>0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 ht="12.75" hidden="1" customHeight="1" x14ac:dyDescent="0.25">
      <c r="A46" s="35"/>
      <c r="B46" s="29"/>
      <c r="C46" s="24"/>
      <c r="D46" s="36"/>
      <c r="E46" s="24"/>
      <c r="F46" s="24"/>
      <c r="G46" s="24"/>
      <c r="H46" s="41">
        <f t="shared" si="11"/>
        <v>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>
        <f t="shared" si="12"/>
        <v>0</v>
      </c>
      <c r="W46" s="25">
        <f t="shared" si="13"/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 ht="12.75" hidden="1" customHeight="1" x14ac:dyDescent="0.25">
      <c r="A47" s="35"/>
      <c r="B47" s="29"/>
      <c r="C47" s="24"/>
      <c r="D47" s="36"/>
      <c r="E47" s="24"/>
      <c r="F47" s="24"/>
      <c r="G47" s="24"/>
      <c r="H47" s="41">
        <f t="shared" si="11"/>
        <v>0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>
        <f t="shared" si="12"/>
        <v>0</v>
      </c>
      <c r="W47" s="25">
        <f t="shared" si="13"/>
        <v>0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ht="12.75" customHeight="1" x14ac:dyDescent="0.25">
      <c r="A48" s="59" t="s">
        <v>43</v>
      </c>
      <c r="B48" s="82"/>
      <c r="C48" s="82"/>
      <c r="D48" s="82"/>
      <c r="E48" s="82"/>
      <c r="F48" s="82"/>
      <c r="G48" s="82"/>
      <c r="H48" s="83"/>
      <c r="I48" s="20" t="s">
        <v>32</v>
      </c>
      <c r="J48" s="20" t="s">
        <v>32</v>
      </c>
      <c r="K48" s="20" t="s">
        <v>32</v>
      </c>
      <c r="L48" s="20" t="s">
        <v>32</v>
      </c>
      <c r="M48" s="20" t="s">
        <v>32</v>
      </c>
      <c r="N48" s="20" t="s">
        <v>32</v>
      </c>
      <c r="O48" s="20" t="s">
        <v>32</v>
      </c>
      <c r="P48" s="20" t="s">
        <v>32</v>
      </c>
      <c r="Q48" s="20" t="s">
        <v>32</v>
      </c>
      <c r="R48" s="20" t="s">
        <v>32</v>
      </c>
      <c r="S48" s="20" t="s">
        <v>32</v>
      </c>
      <c r="T48" s="21" t="s">
        <v>33</v>
      </c>
      <c r="U48" s="21" t="s">
        <v>33</v>
      </c>
      <c r="V48" s="25"/>
      <c r="W48" s="25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 ht="12.75" customHeight="1" x14ac:dyDescent="0.25">
      <c r="A49" s="35"/>
      <c r="B49" s="29"/>
      <c r="C49" s="24"/>
      <c r="D49" s="31"/>
      <c r="E49" s="31"/>
      <c r="F49" s="24"/>
      <c r="G49" s="31"/>
      <c r="H49" s="41">
        <f t="shared" ref="H49:H55" si="14">((IF(C49&lt;100,D49*2,D49*3)))+G49</f>
        <v>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>
        <f t="shared" ref="V49:V55" si="15">(I49*0.25)+(J49*0.15)+(K49*0.1)+(L49*0.1)+(M49*0.3)+(N49*4)+(O49*4)+(IF((P49*15)&gt;40,40,(P49*15)))+(IF((Q49*2)&gt;16,16,(Q49*2)))+(R49*120)+(S49*60)+(IF((T49*3)&gt;15,15,(T49*3))+(IF((U49*6)&gt;60,60,(U49*6))))</f>
        <v>0</v>
      </c>
      <c r="W49" s="25">
        <f t="shared" ref="W49:W55" si="16">SUM(H49+V49)</f>
        <v>0</v>
      </c>
      <c r="X49" s="32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 ht="12.75" customHeight="1" x14ac:dyDescent="0.25">
      <c r="A50" s="35"/>
      <c r="B50" s="29"/>
      <c r="C50" s="24"/>
      <c r="D50" s="31"/>
      <c r="E50" s="31"/>
      <c r="F50" s="24"/>
      <c r="G50" s="31"/>
      <c r="H50" s="41">
        <f t="shared" si="14"/>
        <v>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>
        <f t="shared" si="15"/>
        <v>0</v>
      </c>
      <c r="W50" s="25">
        <f t="shared" si="16"/>
        <v>0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 ht="15" hidden="1" customHeight="1" x14ac:dyDescent="0.3">
      <c r="A51" s="35"/>
      <c r="B51" s="29"/>
      <c r="C51" s="24"/>
      <c r="D51" s="30"/>
      <c r="E51" s="30"/>
      <c r="F51" s="24"/>
      <c r="G51" s="30"/>
      <c r="H51" s="41">
        <f t="shared" si="14"/>
        <v>0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>
        <f t="shared" si="15"/>
        <v>0</v>
      </c>
      <c r="W51" s="25">
        <f t="shared" si="16"/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28"/>
      <c r="AK51" s="28"/>
      <c r="AL51" s="28"/>
      <c r="AM51" s="28"/>
      <c r="AN51" s="28"/>
      <c r="AO51" s="28"/>
      <c r="AP51" s="28"/>
      <c r="AQ51" s="28"/>
    </row>
    <row r="52" spans="1:43" ht="12.75" hidden="1" customHeight="1" x14ac:dyDescent="0.25">
      <c r="A52" s="35"/>
      <c r="B52" s="29"/>
      <c r="C52" s="24"/>
      <c r="D52" s="30"/>
      <c r="E52" s="30"/>
      <c r="F52" s="24"/>
      <c r="G52" s="30"/>
      <c r="H52" s="41">
        <f t="shared" si="14"/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>
        <f t="shared" si="15"/>
        <v>0</v>
      </c>
      <c r="W52" s="25">
        <f t="shared" si="16"/>
        <v>0</v>
      </c>
      <c r="X52" s="32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2.75" hidden="1" customHeight="1" x14ac:dyDescent="0.25">
      <c r="A53" s="35"/>
      <c r="B53" s="31"/>
      <c r="C53" s="24"/>
      <c r="D53" s="31"/>
      <c r="E53" s="31"/>
      <c r="F53" s="24"/>
      <c r="G53" s="31"/>
      <c r="H53" s="41">
        <f t="shared" si="14"/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>
        <f t="shared" si="15"/>
        <v>0</v>
      </c>
      <c r="W53" s="25">
        <f t="shared" si="16"/>
        <v>0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ht="12.75" hidden="1" customHeight="1" x14ac:dyDescent="0.25">
      <c r="A54" s="35"/>
      <c r="B54" s="31"/>
      <c r="C54" s="24"/>
      <c r="D54" s="31"/>
      <c r="E54" s="31"/>
      <c r="F54" s="24"/>
      <c r="G54" s="31"/>
      <c r="H54" s="41">
        <f t="shared" si="14"/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>
        <f t="shared" si="15"/>
        <v>0</v>
      </c>
      <c r="W54" s="25">
        <f t="shared" si="16"/>
        <v>0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ht="12.75" hidden="1" customHeight="1" x14ac:dyDescent="0.25">
      <c r="A55" s="35"/>
      <c r="B55" s="29"/>
      <c r="C55" s="24"/>
      <c r="D55" s="31"/>
      <c r="E55" s="31"/>
      <c r="F55" s="24"/>
      <c r="G55" s="31"/>
      <c r="H55" s="41">
        <f t="shared" si="14"/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>
        <f t="shared" si="15"/>
        <v>0</v>
      </c>
      <c r="W55" s="25">
        <f t="shared" si="16"/>
        <v>0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spans="1:43" ht="12.75" customHeight="1" x14ac:dyDescent="0.25">
      <c r="A56" s="59" t="s">
        <v>44</v>
      </c>
      <c r="B56" s="60"/>
      <c r="C56" s="60"/>
      <c r="D56" s="60"/>
      <c r="E56" s="60"/>
      <c r="F56" s="60"/>
      <c r="G56" s="61"/>
      <c r="H56" s="40"/>
      <c r="I56" s="20" t="s">
        <v>32</v>
      </c>
      <c r="J56" s="20" t="s">
        <v>32</v>
      </c>
      <c r="K56" s="20" t="s">
        <v>32</v>
      </c>
      <c r="L56" s="20" t="s">
        <v>32</v>
      </c>
      <c r="M56" s="20" t="s">
        <v>32</v>
      </c>
      <c r="N56" s="20" t="s">
        <v>32</v>
      </c>
      <c r="O56" s="20" t="s">
        <v>32</v>
      </c>
      <c r="P56" s="20" t="s">
        <v>32</v>
      </c>
      <c r="Q56" s="20" t="s">
        <v>32</v>
      </c>
      <c r="R56" s="20" t="s">
        <v>32</v>
      </c>
      <c r="S56" s="20" t="s">
        <v>32</v>
      </c>
      <c r="T56" s="21" t="s">
        <v>33</v>
      </c>
      <c r="U56" s="21" t="s">
        <v>33</v>
      </c>
      <c r="V56" s="25"/>
      <c r="W56" s="25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spans="1:43" ht="14.25" customHeight="1" x14ac:dyDescent="0.25">
      <c r="A57" s="35"/>
      <c r="B57" s="29"/>
      <c r="C57" s="24"/>
      <c r="D57" s="31"/>
      <c r="E57" s="31"/>
      <c r="F57" s="24"/>
      <c r="G57" s="31"/>
      <c r="H57" s="41">
        <f t="shared" ref="H57:H59" si="17">(((IF(C57&lt;100,D57*2,D57*3)))+G57)*1.5</f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>
        <f t="shared" ref="V57:V59" si="18">(I57*0.25)+(J57*0.15)+(K57*0.1)+(L57*0.1)+(M57*0.3)+(N57*4)+(O57*4)+(IF((P57*15)&gt;40,40,(P57*15)))+(IF((Q57*2)&gt;16,16,(Q57*2)))+(R57*120)+(S57*60)+(IF((T57*3)&gt;15,15,(T57*3))+(IF((U57*6)&gt;60,60,(U57*6))))</f>
        <v>0</v>
      </c>
      <c r="W57" s="25">
        <f t="shared" ref="W57:W59" si="19">SUM(H57+V57)</f>
        <v>0</v>
      </c>
      <c r="X57" s="32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spans="1:43" ht="12.75" customHeight="1" x14ac:dyDescent="0.25">
      <c r="A58" s="35"/>
      <c r="B58" s="29"/>
      <c r="C58" s="24"/>
      <c r="D58" s="31"/>
      <c r="E58" s="31"/>
      <c r="F58" s="24"/>
      <c r="G58" s="31"/>
      <c r="H58" s="41">
        <f t="shared" si="17"/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5">
        <f t="shared" si="18"/>
        <v>0</v>
      </c>
      <c r="W58" s="25">
        <f t="shared" si="19"/>
        <v>0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spans="1:43" ht="15" customHeight="1" x14ac:dyDescent="0.3">
      <c r="A59" s="35"/>
      <c r="B59" s="29"/>
      <c r="C59" s="24"/>
      <c r="D59" s="30"/>
      <c r="E59" s="30"/>
      <c r="F59" s="24"/>
      <c r="G59" s="30"/>
      <c r="H59" s="41">
        <f t="shared" si="17"/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5">
        <f t="shared" si="18"/>
        <v>0</v>
      </c>
      <c r="W59" s="25">
        <f t="shared" si="19"/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28"/>
      <c r="AK59" s="28"/>
      <c r="AL59" s="28"/>
      <c r="AM59" s="28"/>
      <c r="AN59" s="28"/>
      <c r="AO59" s="28"/>
      <c r="AP59" s="28"/>
      <c r="AQ59" s="28"/>
    </row>
    <row r="60" spans="1:43" ht="42" customHeight="1" x14ac:dyDescent="0.25">
      <c r="A60" s="59" t="s">
        <v>45</v>
      </c>
      <c r="B60" s="60"/>
      <c r="C60" s="60"/>
      <c r="D60" s="60"/>
      <c r="E60" s="60"/>
      <c r="F60" s="60"/>
      <c r="G60" s="61"/>
      <c r="H60" s="40"/>
      <c r="I60" s="20" t="s">
        <v>32</v>
      </c>
      <c r="J60" s="20" t="s">
        <v>32</v>
      </c>
      <c r="K60" s="20" t="s">
        <v>32</v>
      </c>
      <c r="L60" s="20" t="s">
        <v>32</v>
      </c>
      <c r="M60" s="20" t="s">
        <v>32</v>
      </c>
      <c r="N60" s="20" t="s">
        <v>32</v>
      </c>
      <c r="O60" s="20" t="s">
        <v>32</v>
      </c>
      <c r="P60" s="20" t="s">
        <v>32</v>
      </c>
      <c r="Q60" s="20" t="s">
        <v>32</v>
      </c>
      <c r="R60" s="20" t="s">
        <v>32</v>
      </c>
      <c r="S60" s="20" t="s">
        <v>32</v>
      </c>
      <c r="T60" s="21" t="s">
        <v>33</v>
      </c>
      <c r="U60" s="21" t="s">
        <v>33</v>
      </c>
      <c r="V60" s="25"/>
      <c r="W60" s="25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spans="1:43" ht="34.200000000000003" x14ac:dyDescent="0.25">
      <c r="A61" s="42" t="s">
        <v>37</v>
      </c>
      <c r="B61" s="42" t="s">
        <v>38</v>
      </c>
      <c r="C61" s="59" t="s">
        <v>39</v>
      </c>
      <c r="D61" s="60"/>
      <c r="E61" s="61"/>
      <c r="F61" s="59" t="s">
        <v>40</v>
      </c>
      <c r="G61" s="61"/>
      <c r="H61" s="40" t="s">
        <v>41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spans="1:43" ht="12.75" customHeight="1" x14ac:dyDescent="0.25">
      <c r="A62" s="58"/>
      <c r="B62" s="23"/>
      <c r="C62" s="77"/>
      <c r="D62" s="60"/>
      <c r="E62" s="61"/>
      <c r="F62" s="77"/>
      <c r="G62" s="61"/>
      <c r="H62" s="25"/>
      <c r="I62" s="26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5">
        <f t="shared" ref="V62:V67" si="20">(I62*0.25)+(J62*0.15)+(K62*0.1)+(L62*0.1)+(M62*0.3)+(N62*4)+(O62*4)+(IF((P62*15)&gt;40,40,(P62*15)))+(IF((Q62*2)&gt;16,16,(Q62*2)))+(R62*120)+(S62*60)+(IF((T62*3)&gt;15,15,(T62*3))+(IF((U62*6)&gt;60,60,(U62*6))))</f>
        <v>0</v>
      </c>
      <c r="W62" s="25">
        <f t="shared" ref="W62:W67" si="21">SUM(H62+V62)</f>
        <v>0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spans="1:43" ht="12.75" hidden="1" customHeight="1" x14ac:dyDescent="0.25">
      <c r="A63" s="35"/>
      <c r="B63" s="29"/>
      <c r="C63" s="77"/>
      <c r="D63" s="60"/>
      <c r="E63" s="61"/>
      <c r="F63" s="77"/>
      <c r="G63" s="61"/>
      <c r="H63" s="25">
        <f t="shared" ref="H63:H67" si="22">(C63*2+F63)*0.15</f>
        <v>0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5">
        <f t="shared" si="20"/>
        <v>0</v>
      </c>
      <c r="W63" s="25">
        <f t="shared" si="21"/>
        <v>0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spans="1:43" ht="12.75" hidden="1" customHeight="1" x14ac:dyDescent="0.25">
      <c r="A64" s="35"/>
      <c r="B64" s="29"/>
      <c r="C64" s="77"/>
      <c r="D64" s="60"/>
      <c r="E64" s="61"/>
      <c r="F64" s="77"/>
      <c r="G64" s="61"/>
      <c r="H64" s="25">
        <f t="shared" si="22"/>
        <v>0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5">
        <f t="shared" si="20"/>
        <v>0</v>
      </c>
      <c r="W64" s="25">
        <f t="shared" si="21"/>
        <v>0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spans="1:43" ht="12.75" hidden="1" customHeight="1" x14ac:dyDescent="0.25">
      <c r="A65" s="35"/>
      <c r="B65" s="29"/>
      <c r="C65" s="77"/>
      <c r="D65" s="60"/>
      <c r="E65" s="61"/>
      <c r="F65" s="77"/>
      <c r="G65" s="61"/>
      <c r="H65" s="25">
        <f t="shared" si="22"/>
        <v>0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5">
        <f t="shared" si="20"/>
        <v>0</v>
      </c>
      <c r="W65" s="25">
        <f t="shared" si="21"/>
        <v>0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ht="12.75" hidden="1" customHeight="1" x14ac:dyDescent="0.25">
      <c r="A66" s="35"/>
      <c r="B66" s="29"/>
      <c r="C66" s="77"/>
      <c r="D66" s="60"/>
      <c r="E66" s="61"/>
      <c r="F66" s="77"/>
      <c r="G66" s="61"/>
      <c r="H66" s="25">
        <f t="shared" si="22"/>
        <v>0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5">
        <f t="shared" si="20"/>
        <v>0</v>
      </c>
      <c r="W66" s="25">
        <f t="shared" si="21"/>
        <v>0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spans="1:43" ht="12.75" hidden="1" customHeight="1" x14ac:dyDescent="0.25">
      <c r="A67" s="35"/>
      <c r="B67" s="29"/>
      <c r="C67" s="77"/>
      <c r="D67" s="60"/>
      <c r="E67" s="61"/>
      <c r="F67" s="77"/>
      <c r="G67" s="61"/>
      <c r="H67" s="25">
        <f t="shared" si="22"/>
        <v>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5">
        <f t="shared" si="20"/>
        <v>0</v>
      </c>
      <c r="W67" s="25">
        <f t="shared" si="21"/>
        <v>0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spans="1:43" ht="39.75" customHeight="1" x14ac:dyDescent="0.25">
      <c r="A68" s="78" t="s">
        <v>46</v>
      </c>
      <c r="B68" s="60"/>
      <c r="C68" s="61"/>
      <c r="D68" s="19">
        <f>SUM(D13:D36)</f>
        <v>0</v>
      </c>
      <c r="E68" s="19"/>
      <c r="F68" s="19">
        <f>SUM(F13:F36)</f>
        <v>0</v>
      </c>
      <c r="G68" s="19">
        <f t="shared" ref="G68:M68" si="23">SUM(G13:G39)</f>
        <v>0</v>
      </c>
      <c r="H68" s="19">
        <f t="shared" si="23"/>
        <v>0</v>
      </c>
      <c r="I68" s="19">
        <f t="shared" si="23"/>
        <v>0</v>
      </c>
      <c r="J68" s="19">
        <f t="shared" si="23"/>
        <v>0</v>
      </c>
      <c r="K68" s="19">
        <f t="shared" si="23"/>
        <v>0</v>
      </c>
      <c r="L68" s="19">
        <f t="shared" si="23"/>
        <v>0</v>
      </c>
      <c r="M68" s="19">
        <f t="shared" si="23"/>
        <v>0</v>
      </c>
      <c r="N68" s="19"/>
      <c r="O68" s="19"/>
      <c r="P68" s="19"/>
      <c r="Q68" s="19"/>
      <c r="R68" s="19"/>
      <c r="S68" s="19"/>
      <c r="T68" s="19"/>
      <c r="U68" s="19"/>
      <c r="V68" s="19">
        <f>SUM(V13:V39)</f>
        <v>0</v>
      </c>
      <c r="W68" s="19">
        <f>SUM(W13:W39)</f>
        <v>0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spans="1:43" ht="39" customHeight="1" x14ac:dyDescent="0.25">
      <c r="A69" s="79" t="s">
        <v>47</v>
      </c>
      <c r="B69" s="60"/>
      <c r="C69" s="61"/>
      <c r="D69" s="43">
        <f>SUM(D41:D59)</f>
        <v>0</v>
      </c>
      <c r="E69" s="43"/>
      <c r="F69" s="43">
        <f t="shared" ref="F69:G69" si="24">SUM(F41:F59)</f>
        <v>0</v>
      </c>
      <c r="G69" s="43">
        <f t="shared" si="24"/>
        <v>0</v>
      </c>
      <c r="H69" s="43">
        <f t="shared" ref="H69:M69" si="25">SUM(H41:H67)</f>
        <v>0</v>
      </c>
      <c r="I69" s="43">
        <f t="shared" si="25"/>
        <v>0</v>
      </c>
      <c r="J69" s="43">
        <f t="shared" si="25"/>
        <v>0</v>
      </c>
      <c r="K69" s="43">
        <f t="shared" si="25"/>
        <v>0</v>
      </c>
      <c r="L69" s="43">
        <f t="shared" si="25"/>
        <v>0</v>
      </c>
      <c r="M69" s="43">
        <f t="shared" si="25"/>
        <v>0</v>
      </c>
      <c r="N69" s="43"/>
      <c r="O69" s="43"/>
      <c r="P69" s="43"/>
      <c r="Q69" s="43"/>
      <c r="R69" s="43"/>
      <c r="S69" s="43"/>
      <c r="T69" s="43"/>
      <c r="U69" s="43"/>
      <c r="V69" s="43">
        <f t="shared" ref="V69:W69" si="26">SUM(V41:V67)</f>
        <v>0</v>
      </c>
      <c r="W69" s="43">
        <f t="shared" si="26"/>
        <v>0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spans="1:43" ht="26.25" customHeight="1" x14ac:dyDescent="0.25">
      <c r="A70" s="76" t="s">
        <v>48</v>
      </c>
      <c r="B70" s="60"/>
      <c r="C70" s="61"/>
      <c r="D70" s="22">
        <f>D68+D69</f>
        <v>0</v>
      </c>
      <c r="E70" s="22"/>
      <c r="F70" s="22">
        <f t="shared" ref="F70:M70" si="27">F68+F69</f>
        <v>0</v>
      </c>
      <c r="G70" s="22">
        <f t="shared" si="27"/>
        <v>0</v>
      </c>
      <c r="H70" s="22">
        <f t="shared" si="27"/>
        <v>0</v>
      </c>
      <c r="I70" s="22">
        <f t="shared" si="27"/>
        <v>0</v>
      </c>
      <c r="J70" s="22">
        <f t="shared" si="27"/>
        <v>0</v>
      </c>
      <c r="K70" s="22">
        <f t="shared" si="27"/>
        <v>0</v>
      </c>
      <c r="L70" s="22">
        <f t="shared" si="27"/>
        <v>0</v>
      </c>
      <c r="M70" s="22">
        <f t="shared" si="27"/>
        <v>0</v>
      </c>
      <c r="N70" s="22">
        <f t="shared" ref="N70:U70" si="28">SUM(N13:N67)</f>
        <v>0</v>
      </c>
      <c r="O70" s="22">
        <f t="shared" si="28"/>
        <v>0</v>
      </c>
      <c r="P70" s="22">
        <f t="shared" si="28"/>
        <v>0</v>
      </c>
      <c r="Q70" s="22">
        <f t="shared" si="28"/>
        <v>0</v>
      </c>
      <c r="R70" s="22">
        <f t="shared" si="28"/>
        <v>0</v>
      </c>
      <c r="S70" s="22">
        <f t="shared" si="28"/>
        <v>0</v>
      </c>
      <c r="T70" s="22">
        <f t="shared" si="28"/>
        <v>0</v>
      </c>
      <c r="U70" s="22">
        <f t="shared" si="28"/>
        <v>0</v>
      </c>
      <c r="V70" s="22">
        <f t="shared" ref="V70:W70" si="29">V68+V69</f>
        <v>0</v>
      </c>
      <c r="W70" s="22">
        <f t="shared" si="29"/>
        <v>0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spans="1:43" ht="12.75" hidden="1" customHeight="1" x14ac:dyDescent="0.3">
      <c r="A71" s="1"/>
      <c r="B71" s="1"/>
      <c r="C71" s="1"/>
      <c r="D71" s="1"/>
      <c r="E71" s="1"/>
      <c r="F71" s="1"/>
      <c r="G71" s="1"/>
      <c r="H71" s="1"/>
      <c r="I71" s="44"/>
      <c r="J71" s="44"/>
      <c r="K71" s="45" t="s">
        <v>49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"/>
      <c r="W71" s="46">
        <v>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hidden="1" customHeight="1" x14ac:dyDescent="0.3">
      <c r="A72" s="1"/>
      <c r="B72" s="1"/>
      <c r="C72" s="1"/>
      <c r="D72" s="1"/>
      <c r="E72" s="1"/>
      <c r="F72" s="1"/>
      <c r="G72" s="1"/>
      <c r="H72" s="1"/>
      <c r="I72" s="44"/>
      <c r="J72" s="44"/>
      <c r="K72" s="45" t="s">
        <v>50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"/>
      <c r="W72" s="46"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hidden="1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45" t="s">
        <v>51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"/>
      <c r="W73" s="46">
        <v>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45" t="s">
        <v>52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"/>
      <c r="W74" s="46">
        <v>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45" t="s">
        <v>53</v>
      </c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"/>
      <c r="W75" s="46">
        <f>IF((H70+W71+W72)&gt;=W8,(H70+W71+W72-W8)+V70+W73,0)</f>
        <v>0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45" t="s">
        <v>54</v>
      </c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"/>
      <c r="W76" s="46">
        <f>IF((H68+W71)&lt;=840,W75-W74,(W75-(H68+W71-840)-W74))</f>
        <v>0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6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6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6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5">
      <c r="A80" s="1" t="s">
        <v>55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2"/>
      <c r="AD80" s="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5">
      <c r="A81" s="1"/>
      <c r="B81" s="1"/>
      <c r="C81" s="48" t="s">
        <v>56</v>
      </c>
      <c r="D81" s="1"/>
      <c r="E81" s="1"/>
      <c r="F81" s="1"/>
      <c r="G81" s="1"/>
      <c r="H81" s="1"/>
      <c r="I81" s="1"/>
      <c r="J81" s="1"/>
      <c r="K81" s="1"/>
      <c r="L81" s="1"/>
      <c r="M81" s="48" t="s">
        <v>56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2"/>
      <c r="AD81" s="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  <c r="AD82" s="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2"/>
      <c r="AD83" s="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5">
      <c r="A84" s="49"/>
      <c r="B84" s="1"/>
      <c r="C84" s="1"/>
      <c r="D84" s="1"/>
      <c r="E84" s="1"/>
      <c r="F84" s="1"/>
      <c r="G84" s="1"/>
      <c r="H84" s="1"/>
      <c r="I84" s="1"/>
      <c r="J84" s="1" t="s">
        <v>57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6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</sheetData>
  <mergeCells count="53">
    <mergeCell ref="A27:H27"/>
    <mergeCell ref="A31:H31"/>
    <mergeCell ref="A48:H48"/>
    <mergeCell ref="C61:E61"/>
    <mergeCell ref="F61:G61"/>
    <mergeCell ref="C62:E62"/>
    <mergeCell ref="F62:G62"/>
    <mergeCell ref="C63:E63"/>
    <mergeCell ref="F63:G63"/>
    <mergeCell ref="F64:G64"/>
    <mergeCell ref="A68:C68"/>
    <mergeCell ref="A69:C69"/>
    <mergeCell ref="A70:C70"/>
    <mergeCell ref="C64:E64"/>
    <mergeCell ref="C65:E65"/>
    <mergeCell ref="F65:G65"/>
    <mergeCell ref="C66:E66"/>
    <mergeCell ref="F66:G66"/>
    <mergeCell ref="C67:E67"/>
    <mergeCell ref="F67:G67"/>
    <mergeCell ref="P8:V8"/>
    <mergeCell ref="W9:W11"/>
    <mergeCell ref="A4:X4"/>
    <mergeCell ref="A6:X6"/>
    <mergeCell ref="A8:B8"/>
    <mergeCell ref="C8:E8"/>
    <mergeCell ref="F8:O8"/>
    <mergeCell ref="A9:H9"/>
    <mergeCell ref="I9:V9"/>
    <mergeCell ref="Q37:Q38"/>
    <mergeCell ref="R37:R38"/>
    <mergeCell ref="S37:S38"/>
    <mergeCell ref="T37:T38"/>
    <mergeCell ref="U37:U38"/>
    <mergeCell ref="O37:O38"/>
    <mergeCell ref="P37:P38"/>
    <mergeCell ref="E10:G10"/>
    <mergeCell ref="I10:K10"/>
    <mergeCell ref="A12:G12"/>
    <mergeCell ref="A37:G37"/>
    <mergeCell ref="I37:I38"/>
    <mergeCell ref="C38:E38"/>
    <mergeCell ref="F38:G38"/>
    <mergeCell ref="J37:J38"/>
    <mergeCell ref="K37:K38"/>
    <mergeCell ref="L37:L38"/>
    <mergeCell ref="M37:M38"/>
    <mergeCell ref="N37:N38"/>
    <mergeCell ref="A60:G60"/>
    <mergeCell ref="A40:G40"/>
    <mergeCell ref="A56:G56"/>
    <mergeCell ref="C39:E39"/>
    <mergeCell ref="F39:G39"/>
  </mergeCells>
  <conditionalFormatting sqref="P70">
    <cfRule type="cellIs" dxfId="3" priority="1" operator="greaterThan">
      <formula>3</formula>
    </cfRule>
  </conditionalFormatting>
  <conditionalFormatting sqref="Q70">
    <cfRule type="cellIs" dxfId="2" priority="2" operator="greaterThan">
      <formula>8</formula>
    </cfRule>
  </conditionalFormatting>
  <conditionalFormatting sqref="T70">
    <cfRule type="cellIs" dxfId="1" priority="3" operator="greaterThan">
      <formula>5</formula>
    </cfRule>
  </conditionalFormatting>
  <conditionalFormatting sqref="U70">
    <cfRule type="cellIs" dxfId="0" priority="4" operator="greaterThan">
      <formula>10</formula>
    </cfRule>
  </conditionalFormatting>
  <pageMargins left="0.70866141732283472" right="0.70866141732283472" top="0.74803149606299213" bottom="0.74803149606299213" header="0" footer="0"/>
  <pageSetup paperSize="9" orientation="landscape"/>
  <colBreaks count="1" manualBreakCount="1">
    <brk id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2015-06-10T06:29:19Z</dcterms:created>
  <dcterms:modified xsi:type="dcterms:W3CDTF">2022-03-12T15:04:22Z</dcterms:modified>
</cp:coreProperties>
</file>