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kr\AppData\Local\Microsoft\Windows\INetCache\Content.Outlook\OS099H1J\"/>
    </mc:Choice>
  </mc:AlternateContent>
  <xr:revisionPtr revIDLastSave="0" documentId="13_ncr:1_{848133AF-86FA-43FA-A357-F724B3AAF1F8}" xr6:coauthVersionLast="36" xr6:coauthVersionMax="36" xr10:uidLastSave="{00000000-0000-0000-0000-000000000000}"/>
  <bookViews>
    <workbookView xWindow="0" yWindow="0" windowWidth="15330" windowHeight="8040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ThirdPass0" sheetId="12" r:id="rId16"/>
    <sheet name="SecondPass1" sheetId="13" r:id="rId17"/>
    <sheet name="ThirdPass1" sheetId="14" r:id="rId18"/>
    <sheet name="SecondPass2" sheetId="15" r:id="rId19"/>
    <sheet name="ThirdPass2" sheetId="16" r:id="rId20"/>
    <sheet name="SecondPass3" sheetId="17" r:id="rId21"/>
    <sheet name="ThirdPass3" sheetId="18" r:id="rId22"/>
    <sheet name="SecondPass4" sheetId="19" r:id="rId23"/>
    <sheet name="ThirdPass4" sheetId="20" r:id="rId24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2">SecondPass1!$A$1:$H$43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<sst xmlns="http://schemas.openxmlformats.org/spreadsheetml/2006/main" count="98" uniqueCount="98">
  <si>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</si>
  <si>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</si>
  <si>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</si>
  <si>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Torsdag d. 30 Maj</t>
  </si>
  <si>
    <t>Leveringsdato og klokkeslæt:</t>
  </si>
  <si>
    <t>Torsdag d. 6 juni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</si>
  <si>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</si>
  <si>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</si>
  <si>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</si>
  <si>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</si>
  <si>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</si>
  <si>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</si>
  <si>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</si>
  <si>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</si>
  <si>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</si>
  <si>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</si>
  <si>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</si>
  <si>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</si>
  <si>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</si>
  <si>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</si>
  <si>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</si>
  <si>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</si>
  <si>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</si>
  <si>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</si>
  <si>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</si>
  <si>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</si>
  <si>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</si>
  <si>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</si>
  <si>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</si>
  <si>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</si>
  <si>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</si>
  <si>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</si>
  <si>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</si>
  <si>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</si>
  <si>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</si>
  <si>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</si>
  <si>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</si>
  <si>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</si>
  <si>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</si>
  <si>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</si>
  <si>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</si>
  <si>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</si>
  <si>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</si>
  <si>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spandauer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</si>
  <si>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</si>
  <si>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</si>
  <si>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</si>
  <si>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</si>
  <si>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</si>
  <si>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</t>
  </si>
  <si>
    <t>napoleonshatte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</si>
  <si>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</si>
  <si>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</si>
  <si>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</si>
  <si>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</si>
  <si>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</si>
  <si>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</si>
  <si>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</si>
  <si>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</si>
  <si>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</si>
  <si>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</si>
  <si>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</si>
  <si>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4 juni</t>
  </si>
  <si>
    <t>kagemand/dame Nikoline</t>
  </si>
  <si>
    <t>wales ligesom sidst bare lidt mindre.</t>
  </si>
  <si>
    <t>Devikasoenderbo@brk.dk</t>
  </si>
  <si>
    <t>Onsdag d. 5 juni</t>
  </si>
  <si>
    <t>norske klejer</t>
  </si>
  <si>
    <t>Torsdag d. 30 maj</t>
  </si>
  <si>
    <t xml:space="preserve"> Mandag d. 2 juni</t>
  </si>
  <si>
    <t>julekage</t>
  </si>
  <si>
    <t>Fredag d. 7 juni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</si>
  <si>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</si>
  <si>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</si>
  <si>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</si>
  <si>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</si>
  <si>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</si>
  <si>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</si>
  <si>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</si>
  <si>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</si>
  <si>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</si>
  <si>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</si>
  <si>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</si>
  <si>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</si>
  <si>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</si>
  <si>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</si>
  <si>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 1, </t>
  </si>
  <si>
    <t>STK. MASSE 3, TOTAL MASSE 3</t>
  </si>
  <si>
    <t xml:space="preserve">ANTAL 1, 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</si>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</sst>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2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4" applyFont="1" fillId="9" applyFill="1" borderId="4" applyBorder="1" xfId="0" applyProtection="1" applyAlignment="1">
      <alignment horizontal="center"/>
      <protection locked="0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1" applyFill="1" borderId="0"/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2" applyNumberFormat="1" fontId="5" applyFont="1" fillId="15" applyFill="1" borderId="7" applyBorder="1" xfId="0" applyProtection="1" applyAlignment="1">
      <alignment horizontal="center" wrapText="1"/>
    </xf>
    <xf numFmtId="0" fontId="5" applyFont="1" fillId="16" applyFill="1" borderId="7" applyBorder="1" xfId="0" applyProtection="1" applyAlignment="1">
      <alignment horizontal="center" wrapText="1"/>
    </xf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0" fillId="14" applyFill="1" borderId="0"/>
    <xf numFmtId="0" fontId="0" fillId="15" applyFill="1" borderId="0"/>
    <xf numFmtId="0" fontId="0" fillId="16" applyFill="1" borderId="0"/>
    <xf numFmtId="0" fontId="5" applyFont="1" fillId="18" applyFill="1" borderId="4" applyBorder="1" xfId="0" applyProtection="1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0" fontId="0" fillId="18" applyFill="1" borderId="0"/>
    <xf numFmtId="2" applyNumberFormat="1" fontId="5" applyFont="1" fillId="12" applyFill="1" borderId="2" applyBorder="1" xfId="0" applyProtection="1" applyAlignment="1">
      <alignment horizontal="center"/>
    </xf>
    <xf numFmtId="164" applyNumberFormat="1" fontId="5" applyFont="1" fillId="12" applyFill="1" borderId="2" applyBorder="1" xfId="0" applyProtection="1"/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5" applyNumberFormat="1" fontId="5" applyFont="1" fillId="23" applyFill="1" borderId="2" applyBorder="1" xfId="0" applyProtection="1">
      <protection locked="0"/>
    </xf>
    <xf numFmtId="0" fontId="9" applyFont="1" fillId="8" applyFill="1" borderId="0" applyBorder="1" xfId="0" applyProtection="1"/>
    <xf numFmtId="0" fontId="5" applyFont="1" fillId="13" applyFill="1" borderId="3" applyBorder="1" xfId="0" applyProtection="1" applyAlignment="1">
      <alignment horizontal="left"/>
    </xf>
    <xf numFmtId="0" fontId="0" fillId="18" applyFill="1" borderId="6" applyBorder="1" xfId="0"/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>
        <v>1</v>
      </c>
      <c r="E18" s="15">
        <f t="shared" si="0"/>
        <v>28</v>
      </c>
      <c r="F18" s="15"/>
      <c r="G18" s="29">
        <f t="shared" si="1"/>
        <v>600</v>
      </c>
      <c r="H18" s="8"/>
    </row>
    <row r="19">
      <c r="A19" s="5" t="s">
        <v>29</v>
      </c>
      <c r="B19" s="5">
        <v>70</v>
      </c>
      <c r="C19" s="6">
        <v>4</v>
      </c>
      <c r="D19" s="7">
        <v>57</v>
      </c>
      <c r="E19" s="15">
        <f t="shared" si="0"/>
        <v>228</v>
      </c>
      <c r="F19" s="29"/>
      <c r="G19" s="29">
        <f t="shared" si="1"/>
        <v>3990</v>
      </c>
      <c r="H19" s="8"/>
    </row>
    <row r="20">
      <c r="A20" s="5" t="s">
        <v>30</v>
      </c>
      <c r="B20" s="5">
        <v>70</v>
      </c>
      <c r="C20" s="6">
        <v>5.5</v>
      </c>
      <c r="D20" s="7">
        <v>5</v>
      </c>
      <c r="E20" s="15">
        <f t="shared" si="0"/>
        <v>27.5</v>
      </c>
      <c r="F20" s="29"/>
      <c r="G20" s="29">
        <f t="shared" si="1"/>
        <v>350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9" customFormat="1">
      <c r="A22" s="9" t="s">
        <v>33</v>
      </c>
      <c r="B22" s="9">
        <v>70</v>
      </c>
      <c r="C22" s="6">
        <v>7</v>
      </c>
      <c r="D22" s="7">
        <v>10</v>
      </c>
      <c r="E22" s="15">
        <f t="shared" si="0"/>
        <v>70</v>
      </c>
      <c r="F22" s="29">
        <f ref="F22:F24" t="shared" si="2">SUM(B22)*D22</f>
        <v>700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33">
        <v>100</v>
      </c>
      <c r="C26" s="11">
        <v>5.5</v>
      </c>
      <c r="D26" s="7">
        <v>122</v>
      </c>
      <c r="E26" s="15">
        <f t="shared" si="0"/>
        <v>671</v>
      </c>
      <c r="F26" s="29"/>
      <c r="G26" s="29">
        <f t="shared" si="1"/>
        <v>12200</v>
      </c>
      <c r="H26" s="76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>
        <v>15</v>
      </c>
      <c r="E31" s="15">
        <f t="shared" si="0"/>
        <v>135</v>
      </c>
      <c r="F31" s="29">
        <f t="shared" si="3"/>
        <v>1200</v>
      </c>
      <c r="G31" s="29"/>
      <c r="H31" s="16"/>
    </row>
    <row r="32" ht="16.5" customHeight="1">
      <c r="A32" s="10" t="s">
        <v>44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70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B36D-730B-46EE-8A63-D2A5979211EE}">
  <dimension ref="A1:I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59" t="s">
        <v>3</v>
      </c>
      <c r="C3" s="82"/>
      <c r="D3" s="82"/>
      <c r="E3" s="82"/>
      <c r="F3" s="82"/>
      <c r="G3" s="82"/>
      <c r="H3" s="83"/>
      <c r="I3" s="113" t="s">
        <v>76</v>
      </c>
    </row>
    <row r="4" ht="18.75">
      <c r="A4" s="2" t="s">
        <v>4</v>
      </c>
      <c r="B4" s="24"/>
      <c r="C4" s="108" t="s">
        <v>71</v>
      </c>
      <c r="D4" s="79"/>
      <c r="E4" s="79"/>
      <c r="F4" s="79"/>
      <c r="G4" s="79"/>
      <c r="H4" s="80"/>
      <c r="I4" s="114" t="s">
        <v>77</v>
      </c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60">
        <v>38670440</v>
      </c>
      <c r="C6" s="82"/>
      <c r="D6" s="82"/>
      <c r="E6" s="82"/>
      <c r="F6" s="82"/>
      <c r="G6" s="82"/>
      <c r="H6" s="83"/>
      <c r="I6" s="124" t="s">
        <v>79</v>
      </c>
    </row>
    <row r="7" ht="15.75">
      <c r="A7" s="3" t="s">
        <v>9</v>
      </c>
      <c r="B7" s="82"/>
      <c r="C7" s="82"/>
      <c r="D7" s="82"/>
      <c r="E7" s="82"/>
      <c r="F7" s="82"/>
      <c r="G7" s="82"/>
      <c r="H7" s="83"/>
      <c r="I7" s="125" t="s">
        <v>80</v>
      </c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  <c r="I8" s="126" t="s">
        <v>81</v>
      </c>
    </row>
    <row r="9" ht="15.75">
      <c r="A9" s="111" t="s">
        <v>12</v>
      </c>
      <c r="B9" s="23"/>
      <c r="C9" s="112">
        <v>5798009991966</v>
      </c>
      <c r="D9" s="92"/>
      <c r="E9" s="92"/>
      <c r="F9" s="92"/>
      <c r="G9" s="92"/>
      <c r="H9" s="93"/>
      <c r="I9" s="133" t="s">
        <v>82</v>
      </c>
    </row>
    <row r="10" ht="15.75">
      <c r="A10" s="115" t="s">
        <v>13</v>
      </c>
      <c r="B10" s="82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6.25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I12" s="150" t="s">
        <v>85</v>
      </c>
    </row>
    <row r="13">
      <c r="A13" s="127" t="s">
        <v>22</v>
      </c>
      <c r="B13" s="128">
        <v>1400</v>
      </c>
      <c r="C13" s="129">
        <v>28</v>
      </c>
      <c r="D13" s="130">
        <v>8</v>
      </c>
      <c r="E13" s="131">
        <f ref="E13:E38" t="shared" si="0">C13*D13</f>
        <v>224</v>
      </c>
      <c r="F13" s="15"/>
      <c r="G13" s="132">
        <f>SUM(B13)*D13</f>
        <v>11200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130">
        <v>2</v>
      </c>
      <c r="E15" s="131">
        <f t="shared" si="0"/>
        <v>52</v>
      </c>
      <c r="F15" s="15"/>
      <c r="G15" s="132">
        <f t="shared" si="1"/>
        <v>1800</v>
      </c>
      <c r="H15" s="8"/>
    </row>
    <row r="16">
      <c r="A16" s="127" t="s">
        <v>26</v>
      </c>
      <c r="B16" s="128">
        <v>640</v>
      </c>
      <c r="C16" s="129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8">
        <v>600</v>
      </c>
      <c r="C17" s="129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30">
        <v>52</v>
      </c>
      <c r="E19" s="131">
        <f t="shared" si="0"/>
        <v>208</v>
      </c>
      <c r="F19" s="29"/>
      <c r="G19" s="132">
        <f t="shared" si="1"/>
        <v>3640</v>
      </c>
      <c r="H19" s="8"/>
    </row>
    <row r="20">
      <c r="A20" s="127" t="s">
        <v>30</v>
      </c>
      <c r="B20" s="128">
        <v>70</v>
      </c>
      <c r="C20" s="134">
        <v>5.5</v>
      </c>
      <c r="D20" s="7"/>
      <c r="E20" s="131">
        <f t="shared" si="0"/>
        <v>0</v>
      </c>
      <c r="F20" s="29"/>
      <c r="G20" s="132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29">
        <v>7</v>
      </c>
      <c r="D21" s="130">
        <v>5</v>
      </c>
      <c r="E21" s="131">
        <f t="shared" si="0"/>
        <v>35</v>
      </c>
      <c r="F21" s="132">
        <f>SUM(B21)*D21</f>
        <v>350</v>
      </c>
      <c r="G21" s="29"/>
      <c r="H21" s="76"/>
    </row>
    <row r="22">
      <c r="A22" s="138" t="s">
        <v>33</v>
      </c>
      <c r="B22" s="139">
        <v>70</v>
      </c>
      <c r="C22" s="129">
        <v>7</v>
      </c>
      <c r="D22" s="130">
        <v>5</v>
      </c>
      <c r="E22" s="131">
        <f t="shared" si="0"/>
        <v>35</v>
      </c>
      <c r="F22" s="132">
        <f ref="F22:F24" t="shared" si="2">SUM(B22)*D22</f>
        <v>350</v>
      </c>
      <c r="G22" s="29"/>
      <c r="H22" s="76"/>
    </row>
    <row r="23">
      <c r="A23" s="138" t="s">
        <v>34</v>
      </c>
      <c r="B23" s="140">
        <v>70</v>
      </c>
      <c r="C23" s="129">
        <v>7</v>
      </c>
      <c r="D23" s="7"/>
      <c r="E23" s="131">
        <f t="shared" si="0"/>
        <v>0</v>
      </c>
      <c r="F23" s="132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1">
        <f t="shared" si="0"/>
        <v>0</v>
      </c>
      <c r="F24" s="132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7"/>
      <c r="E25" s="131">
        <f t="shared" si="0"/>
        <v>0</v>
      </c>
      <c r="F25" s="29"/>
      <c r="G25" s="132">
        <f t="shared" si="1"/>
        <v>0</v>
      </c>
      <c r="H25" s="76"/>
    </row>
    <row r="26">
      <c r="A26" s="142" t="s">
        <v>37</v>
      </c>
      <c r="B26" s="140">
        <v>100</v>
      </c>
      <c r="C26" s="143">
        <v>5.5</v>
      </c>
      <c r="D26" s="130">
        <v>60</v>
      </c>
      <c r="E26" s="131">
        <f t="shared" si="0"/>
        <v>330</v>
      </c>
      <c r="F26" s="29"/>
      <c r="G26" s="132">
        <f t="shared" si="1"/>
        <v>6000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1">
        <f t="shared" si="0"/>
        <v>0</v>
      </c>
      <c r="F27" s="29"/>
      <c r="G27" s="132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0">
        <v>6</v>
      </c>
      <c r="E28" s="131">
        <f t="shared" si="0"/>
        <v>42</v>
      </c>
      <c r="F28" s="132">
        <f>SUM(B28)*D28</f>
        <v>660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9" t="s">
        <v>44</v>
      </c>
      <c r="B32" s="146">
        <v>4000</v>
      </c>
      <c r="C32" s="145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3" t="s">
        <v>72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3" t="s">
        <v>73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1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2">
        <f>SUM(F21)+F22+F23+F24+F36+F28+F29+F30+F31+F32+F33+N33+F34+F35+F37</f>
        <v>1360</v>
      </c>
      <c r="G42" s="155">
        <f>SUM(G13:G38)</f>
        <v>22640</v>
      </c>
      <c r="H42" s="94"/>
    </row>
    <row r="43">
      <c r="A43" s="94"/>
      <c r="B43" s="39"/>
      <c r="C43" s="96" t="s">
        <v>57</v>
      </c>
      <c r="D43" s="97"/>
      <c r="E43" s="131">
        <f>E41+E42</f>
        <v>926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CF63-D6ED-49E8-B789-7862680DAC49}">
  <dimension ref="A1:H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68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69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7.75" customHeight="1">
      <c r="A12" s="163" t="s">
        <v>86</v>
      </c>
      <c r="B12" s="168" t="s">
        <v>87</v>
      </c>
      <c r="C12" s="161" t="s">
        <v>16</v>
      </c>
      <c r="D12" s="168" t="s">
        <v>88</v>
      </c>
      <c r="E12" s="162" t="s">
        <v>18</v>
      </c>
      <c r="F12" s="177" t="s">
        <v>87</v>
      </c>
      <c r="G12" s="180" t="s">
        <v>87</v>
      </c>
      <c r="H12" s="26" t="s">
        <v>21</v>
      </c>
    </row>
    <row r="13">
      <c r="A13" s="164" t="s">
        <v>22</v>
      </c>
      <c r="B13" s="169">
        <v>1400</v>
      </c>
      <c r="C13" s="6">
        <v>28</v>
      </c>
      <c r="D13" s="175">
        <v>3</v>
      </c>
      <c r="E13" s="15">
        <f ref="E13:E38" t="shared" si="0">C13*D13</f>
        <v>84</v>
      </c>
      <c r="F13" s="178"/>
      <c r="G13" s="181">
        <f>SUM(B13)*D13</f>
        <v>4200</v>
      </c>
      <c r="H13" s="8"/>
    </row>
    <row r="14">
      <c r="A14" s="164" t="s">
        <v>23</v>
      </c>
      <c r="B14" s="169">
        <v>1300</v>
      </c>
      <c r="C14" s="6">
        <v>28</v>
      </c>
      <c r="D14" s="175"/>
      <c r="E14" s="15">
        <f t="shared" si="0"/>
        <v>0</v>
      </c>
      <c r="F14" s="178"/>
      <c r="G14" s="181">
        <f ref="G14:G27" t="shared" si="1">SUM(B14)*D14</f>
        <v>0</v>
      </c>
      <c r="H14" s="21" t="s">
        <v>24</v>
      </c>
    </row>
    <row r="15">
      <c r="A15" s="164" t="s">
        <v>25</v>
      </c>
      <c r="B15" s="169">
        <v>900</v>
      </c>
      <c r="C15" s="6">
        <v>26</v>
      </c>
      <c r="D15" s="175">
        <v>2</v>
      </c>
      <c r="E15" s="15">
        <f t="shared" si="0"/>
        <v>52</v>
      </c>
      <c r="F15" s="178"/>
      <c r="G15" s="181">
        <f t="shared" si="1"/>
        <v>1800</v>
      </c>
      <c r="H15" s="8"/>
    </row>
    <row r="16">
      <c r="A16" s="164" t="s">
        <v>26</v>
      </c>
      <c r="B16" s="169">
        <v>640</v>
      </c>
      <c r="C16" s="6">
        <v>25</v>
      </c>
      <c r="D16" s="175"/>
      <c r="E16" s="15">
        <f t="shared" si="0"/>
        <v>0</v>
      </c>
      <c r="F16" s="178"/>
      <c r="G16" s="181">
        <f t="shared" si="1"/>
        <v>0</v>
      </c>
      <c r="H16" s="8"/>
    </row>
    <row r="17">
      <c r="A17" s="164" t="s">
        <v>27</v>
      </c>
      <c r="B17" s="169">
        <v>600</v>
      </c>
      <c r="C17" s="6">
        <v>25</v>
      </c>
      <c r="D17" s="175">
        <v>2</v>
      </c>
      <c r="E17" s="15">
        <f>C17*D17</f>
        <v>50</v>
      </c>
      <c r="F17" s="178"/>
      <c r="G17" s="181">
        <f t="shared" si="1"/>
        <v>1200</v>
      </c>
      <c r="H17" s="8"/>
    </row>
    <row r="18" ht="15" customHeight="1">
      <c r="A18" s="164" t="s">
        <v>28</v>
      </c>
      <c r="B18" s="169">
        <v>600</v>
      </c>
      <c r="C18" s="6">
        <v>28</v>
      </c>
      <c r="D18" s="175">
        <v>1</v>
      </c>
      <c r="E18" s="15">
        <f t="shared" si="0"/>
        <v>28</v>
      </c>
      <c r="F18" s="178"/>
      <c r="G18" s="181">
        <f t="shared" si="1"/>
        <v>600</v>
      </c>
      <c r="H18" s="8"/>
    </row>
    <row r="19">
      <c r="A19" s="164" t="s">
        <v>29</v>
      </c>
      <c r="B19" s="169">
        <v>70</v>
      </c>
      <c r="C19" s="6">
        <v>4</v>
      </c>
      <c r="D19" s="175">
        <v>57</v>
      </c>
      <c r="E19" s="15">
        <f t="shared" si="0"/>
        <v>228</v>
      </c>
      <c r="F19" s="179"/>
      <c r="G19" s="181">
        <f t="shared" si="1"/>
        <v>3990</v>
      </c>
      <c r="H19" s="8"/>
    </row>
    <row r="20">
      <c r="A20" s="164" t="s">
        <v>30</v>
      </c>
      <c r="B20" s="169">
        <v>70</v>
      </c>
      <c r="C20" s="6">
        <v>5.5</v>
      </c>
      <c r="D20" s="175">
        <v>5</v>
      </c>
      <c r="E20" s="15">
        <f t="shared" si="0"/>
        <v>27.5</v>
      </c>
      <c r="F20" s="179"/>
      <c r="G20" s="181">
        <f t="shared" si="1"/>
        <v>350</v>
      </c>
      <c r="H20" s="75" t="s">
        <v>31</v>
      </c>
    </row>
    <row r="21">
      <c r="A21" s="165" t="s">
        <v>32</v>
      </c>
      <c r="B21" s="170">
        <v>70</v>
      </c>
      <c r="C21" s="6">
        <v>7</v>
      </c>
      <c r="D21" s="175">
        <v>5</v>
      </c>
      <c r="E21" s="15">
        <f t="shared" si="0"/>
        <v>35</v>
      </c>
      <c r="F21" s="179">
        <f>SUM(B21)*D21</f>
        <v>350</v>
      </c>
      <c r="G21" s="181"/>
      <c r="H21" s="76"/>
    </row>
    <row r="22">
      <c r="A22" s="165" t="s">
        <v>33</v>
      </c>
      <c r="B22" s="170">
        <v>70</v>
      </c>
      <c r="C22" s="6">
        <v>7</v>
      </c>
      <c r="D22" s="175">
        <v>10</v>
      </c>
      <c r="E22" s="15">
        <f t="shared" si="0"/>
        <v>70</v>
      </c>
      <c r="F22" s="179">
        <f ref="F22:F24" t="shared" si="2">SUM(B22)*D22</f>
        <v>700</v>
      </c>
      <c r="G22" s="181"/>
      <c r="H22" s="76"/>
    </row>
    <row r="23">
      <c r="A23" s="165" t="s">
        <v>34</v>
      </c>
      <c r="B23" s="171">
        <v>70</v>
      </c>
      <c r="C23" s="6">
        <v>7</v>
      </c>
      <c r="D23" s="175"/>
      <c r="E23" s="15">
        <f t="shared" si="0"/>
        <v>0</v>
      </c>
      <c r="F23" s="179">
        <f t="shared" si="2"/>
        <v>0</v>
      </c>
      <c r="G23" s="181"/>
      <c r="H23" s="76"/>
    </row>
    <row r="24">
      <c r="A24" s="165" t="s">
        <v>35</v>
      </c>
      <c r="B24" s="171">
        <v>80</v>
      </c>
      <c r="C24" s="43">
        <v>9</v>
      </c>
      <c r="D24" s="175"/>
      <c r="E24" s="15">
        <f t="shared" si="0"/>
        <v>0</v>
      </c>
      <c r="F24" s="179">
        <f t="shared" si="2"/>
        <v>0</v>
      </c>
      <c r="G24" s="181"/>
      <c r="H24" s="76"/>
    </row>
    <row r="25">
      <c r="A25" s="166" t="s">
        <v>36</v>
      </c>
      <c r="B25" s="171">
        <v>100</v>
      </c>
      <c r="C25" s="11">
        <v>5.5</v>
      </c>
      <c r="D25" s="175"/>
      <c r="E25" s="15">
        <f t="shared" si="0"/>
        <v>0</v>
      </c>
      <c r="F25" s="179"/>
      <c r="G25" s="181">
        <f t="shared" si="1"/>
        <v>0</v>
      </c>
      <c r="H25" s="76"/>
    </row>
    <row r="26">
      <c r="A26" s="166" t="s">
        <v>37</v>
      </c>
      <c r="B26" s="171">
        <v>100</v>
      </c>
      <c r="C26" s="11">
        <v>5.5</v>
      </c>
      <c r="D26" s="175">
        <v>122</v>
      </c>
      <c r="E26" s="15">
        <f t="shared" si="0"/>
        <v>671</v>
      </c>
      <c r="F26" s="179"/>
      <c r="G26" s="181">
        <f t="shared" si="1"/>
        <v>12200</v>
      </c>
      <c r="H26" s="76"/>
    </row>
    <row r="27">
      <c r="A27" s="166" t="s">
        <v>38</v>
      </c>
      <c r="B27" s="171">
        <v>100</v>
      </c>
      <c r="C27" s="11">
        <v>5.5</v>
      </c>
      <c r="D27" s="175"/>
      <c r="E27" s="15">
        <f t="shared" si="0"/>
        <v>0</v>
      </c>
      <c r="F27" s="179"/>
      <c r="G27" s="181">
        <f t="shared" si="1"/>
        <v>0</v>
      </c>
      <c r="H27" s="76"/>
    </row>
    <row r="28">
      <c r="A28" s="166" t="s">
        <v>39</v>
      </c>
      <c r="B28" s="172">
        <v>110</v>
      </c>
      <c r="C28" s="11">
        <v>7</v>
      </c>
      <c r="D28" s="175">
        <v>10</v>
      </c>
      <c r="E28" s="15">
        <f t="shared" si="0"/>
        <v>70</v>
      </c>
      <c r="F28" s="179">
        <f>SUM(B28)*D28</f>
        <v>1100</v>
      </c>
      <c r="G28" s="181"/>
      <c r="H28" s="76"/>
    </row>
    <row r="29">
      <c r="A29" s="166" t="s">
        <v>40</v>
      </c>
      <c r="B29" s="173">
        <v>80</v>
      </c>
      <c r="C29" s="11">
        <v>7</v>
      </c>
      <c r="D29" s="175"/>
      <c r="E29" s="15">
        <f t="shared" si="0"/>
        <v>0</v>
      </c>
      <c r="F29" s="179">
        <f ref="F29:F38" t="shared" si="3">SUM(B29)*D29</f>
        <v>0</v>
      </c>
      <c r="G29" s="181"/>
      <c r="H29" s="77"/>
    </row>
    <row r="30">
      <c r="A30" s="166" t="s">
        <v>41</v>
      </c>
      <c r="B30" s="173">
        <v>900</v>
      </c>
      <c r="C30" s="11">
        <v>100</v>
      </c>
      <c r="D30" s="175"/>
      <c r="E30" s="15">
        <f t="shared" si="0"/>
        <v>0</v>
      </c>
      <c r="F30" s="179">
        <f t="shared" si="3"/>
        <v>0</v>
      </c>
      <c r="G30" s="181"/>
      <c r="H30" s="8"/>
    </row>
    <row r="31">
      <c r="A31" s="165" t="s">
        <v>42</v>
      </c>
      <c r="B31" s="173">
        <v>80</v>
      </c>
      <c r="C31" s="11">
        <v>9</v>
      </c>
      <c r="D31" s="175">
        <v>15</v>
      </c>
      <c r="E31" s="15">
        <f t="shared" si="0"/>
        <v>135</v>
      </c>
      <c r="F31" s="179">
        <f t="shared" si="3"/>
        <v>1200</v>
      </c>
      <c r="G31" s="181"/>
      <c r="H31" s="16"/>
    </row>
    <row r="32" ht="16.5" customHeight="1">
      <c r="A32" s="166" t="s">
        <v>44</v>
      </c>
      <c r="B32" s="173">
        <v>4000</v>
      </c>
      <c r="C32" s="11">
        <v>275</v>
      </c>
      <c r="D32" s="175"/>
      <c r="E32" s="15">
        <f t="shared" si="0"/>
        <v>0</v>
      </c>
      <c r="F32" s="179">
        <f t="shared" si="3"/>
        <v>0</v>
      </c>
      <c r="G32" s="181"/>
      <c r="H32" s="8"/>
    </row>
    <row r="33">
      <c r="A33" s="166" t="s">
        <v>45</v>
      </c>
      <c r="B33" s="173">
        <v>4000</v>
      </c>
      <c r="C33" s="11">
        <v>275</v>
      </c>
      <c r="D33" s="175"/>
      <c r="E33" s="15">
        <f t="shared" si="0"/>
        <v>0</v>
      </c>
      <c r="F33" s="179">
        <f t="shared" si="3"/>
        <v>0</v>
      </c>
      <c r="G33" s="181"/>
      <c r="H33" s="8"/>
    </row>
    <row r="34">
      <c r="A34" s="167" t="s">
        <v>46</v>
      </c>
      <c r="B34" s="172">
        <v>1200</v>
      </c>
      <c r="C34" s="17">
        <v>80</v>
      </c>
      <c r="D34" s="176"/>
      <c r="E34" s="15">
        <f t="shared" si="0"/>
        <v>0</v>
      </c>
      <c r="F34" s="179">
        <f t="shared" si="3"/>
        <v>0</v>
      </c>
      <c r="G34" s="181"/>
      <c r="H34" s="19"/>
    </row>
    <row r="35">
      <c r="A35" s="167" t="s">
        <v>47</v>
      </c>
      <c r="B35" s="172">
        <v>100</v>
      </c>
      <c r="C35" s="17">
        <v>15</v>
      </c>
      <c r="D35" s="176"/>
      <c r="E35" s="15">
        <f t="shared" si="0"/>
        <v>0</v>
      </c>
      <c r="F35" s="179">
        <f t="shared" si="3"/>
        <v>0</v>
      </c>
      <c r="G35" s="181"/>
      <c r="H35" s="19"/>
    </row>
    <row r="36">
      <c r="A36" s="167" t="s">
        <v>48</v>
      </c>
      <c r="B36" s="172">
        <v>30</v>
      </c>
      <c r="C36" s="17">
        <v>8</v>
      </c>
      <c r="D36" s="176"/>
      <c r="E36" s="15">
        <f t="shared" si="0"/>
        <v>0</v>
      </c>
      <c r="F36" s="179">
        <f t="shared" si="3"/>
        <v>0</v>
      </c>
      <c r="G36" s="181"/>
      <c r="H36" s="19"/>
    </row>
    <row r="37">
      <c r="A37" s="167" t="s">
        <v>70</v>
      </c>
      <c r="B37" s="174"/>
      <c r="C37" s="17"/>
      <c r="D37" s="176"/>
      <c r="E37" s="15">
        <f t="shared" si="0"/>
        <v>0</v>
      </c>
      <c r="F37" s="179">
        <f t="shared" si="3"/>
        <v>0</v>
      </c>
      <c r="G37" s="181"/>
      <c r="H37" s="19"/>
    </row>
    <row r="38">
      <c r="A38" s="167"/>
      <c r="B38" s="174"/>
      <c r="C38" s="17"/>
      <c r="D38" s="176"/>
      <c r="E38" s="15">
        <f t="shared" si="0"/>
        <v>0</v>
      </c>
      <c r="F38" s="179">
        <f t="shared" si="3"/>
        <v>0</v>
      </c>
      <c r="G38" s="181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29">
        <f>SUM(F21)+F22+F23+F24+F36+F28+F29+F30+F31+F32+F33+N33+F34+F35+F37</f>
        <v>3350</v>
      </c>
      <c r="G42" s="38">
        <f>SUM(G13:G38)</f>
        <v>24340</v>
      </c>
      <c r="H42" s="94"/>
    </row>
    <row r="43">
      <c r="A43" s="94"/>
      <c r="B43" s="32"/>
      <c r="C43" s="96" t="s">
        <v>57</v>
      </c>
      <c r="D43" s="97"/>
      <c r="E43" s="15">
        <f>E41+E42</f>
        <v>1450.5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9C6B-E092-49C4-934C-28102383E33D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3" t="s">
        <v>86</v>
      </c>
      <c r="B12" s="168" t="s">
        <v>87</v>
      </c>
      <c r="C12" s="161" t="s">
        <v>16</v>
      </c>
      <c r="D12" s="168" t="s">
        <v>88</v>
      </c>
      <c r="E12" s="162" t="s">
        <v>18</v>
      </c>
      <c r="F12" s="177" t="s">
        <v>87</v>
      </c>
      <c r="G12" s="180" t="s">
        <v>87</v>
      </c>
      <c r="H12" s="26" t="s">
        <v>21</v>
      </c>
    </row>
    <row r="13">
      <c r="A13" s="164" t="s">
        <v>22</v>
      </c>
      <c r="B13" s="169">
        <v>1400</v>
      </c>
      <c r="C13" s="6">
        <v>28</v>
      </c>
      <c r="D13" s="175">
        <v>4</v>
      </c>
      <c r="E13" s="15">
        <f ref="E13:E38" t="shared" si="0">C13*D13</f>
        <v>112</v>
      </c>
      <c r="F13" s="178"/>
      <c r="G13" s="181">
        <f>SUM(B13)*D13</f>
        <v>5600</v>
      </c>
      <c r="H13" s="8"/>
    </row>
    <row r="14">
      <c r="A14" s="164" t="s">
        <v>23</v>
      </c>
      <c r="B14" s="169">
        <v>1300</v>
      </c>
      <c r="C14" s="6">
        <v>28</v>
      </c>
      <c r="D14" s="175"/>
      <c r="E14" s="15">
        <f t="shared" si="0"/>
        <v>0</v>
      </c>
      <c r="F14" s="178"/>
      <c r="G14" s="181">
        <f ref="G14:G27" t="shared" si="1">SUM(B14)*D14</f>
        <v>0</v>
      </c>
      <c r="H14" s="21" t="s">
        <v>24</v>
      </c>
    </row>
    <row r="15">
      <c r="A15" s="164" t="s">
        <v>25</v>
      </c>
      <c r="B15" s="169">
        <v>900</v>
      </c>
      <c r="C15" s="6">
        <v>26</v>
      </c>
      <c r="D15" s="175"/>
      <c r="E15" s="15">
        <f t="shared" si="0"/>
        <v>0</v>
      </c>
      <c r="F15" s="178"/>
      <c r="G15" s="181">
        <f t="shared" si="1"/>
        <v>0</v>
      </c>
      <c r="H15" s="8"/>
    </row>
    <row r="16">
      <c r="A16" s="164" t="s">
        <v>26</v>
      </c>
      <c r="B16" s="169">
        <v>640</v>
      </c>
      <c r="C16" s="6">
        <v>25</v>
      </c>
      <c r="D16" s="175">
        <v>2</v>
      </c>
      <c r="E16" s="15">
        <f t="shared" si="0"/>
        <v>50</v>
      </c>
      <c r="F16" s="178"/>
      <c r="G16" s="181">
        <f t="shared" si="1"/>
        <v>1280</v>
      </c>
      <c r="H16" s="8"/>
    </row>
    <row r="17">
      <c r="A17" s="164" t="s">
        <v>27</v>
      </c>
      <c r="B17" s="169">
        <v>600</v>
      </c>
      <c r="C17" s="6">
        <v>25</v>
      </c>
      <c r="D17" s="175">
        <v>2</v>
      </c>
      <c r="E17" s="15">
        <f>C17*D17</f>
        <v>50</v>
      </c>
      <c r="F17" s="178"/>
      <c r="G17" s="181">
        <f t="shared" si="1"/>
        <v>1200</v>
      </c>
      <c r="H17" s="8"/>
    </row>
    <row r="18">
      <c r="A18" s="164" t="s">
        <v>28</v>
      </c>
      <c r="B18" s="169">
        <v>600</v>
      </c>
      <c r="C18" s="6">
        <v>28</v>
      </c>
      <c r="D18" s="175"/>
      <c r="E18" s="15">
        <f t="shared" si="0"/>
        <v>0</v>
      </c>
      <c r="F18" s="178"/>
      <c r="G18" s="181">
        <f t="shared" si="1"/>
        <v>0</v>
      </c>
      <c r="H18" s="8"/>
    </row>
    <row r="19">
      <c r="A19" s="164" t="s">
        <v>29</v>
      </c>
      <c r="B19" s="169">
        <v>70</v>
      </c>
      <c r="C19" s="6">
        <v>4</v>
      </c>
      <c r="D19" s="175">
        <v>56</v>
      </c>
      <c r="E19" s="15">
        <f t="shared" si="0"/>
        <v>224</v>
      </c>
      <c r="F19" s="179"/>
      <c r="G19" s="181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4" t="s">
        <v>30</v>
      </c>
      <c r="B20" s="169">
        <v>70</v>
      </c>
      <c r="C20" s="6">
        <v>5.5</v>
      </c>
      <c r="D20" s="175">
        <v>4</v>
      </c>
      <c r="E20" s="15">
        <f t="shared" si="0"/>
        <v>22</v>
      </c>
      <c r="F20" s="179"/>
      <c r="G20" s="181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65" t="s">
        <v>32</v>
      </c>
      <c r="B21" s="170">
        <v>70</v>
      </c>
      <c r="C21" s="6">
        <v>7</v>
      </c>
      <c r="D21" s="175">
        <v>5</v>
      </c>
      <c r="E21" s="15">
        <f t="shared" si="0"/>
        <v>35</v>
      </c>
      <c r="F21" s="179">
        <f>SUM(B21)*D21</f>
        <v>350</v>
      </c>
      <c r="G21" s="181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65" t="s">
        <v>33</v>
      </c>
      <c r="B22" s="170">
        <v>70</v>
      </c>
      <c r="C22" s="6">
        <v>7</v>
      </c>
      <c r="D22" s="175">
        <v>9</v>
      </c>
      <c r="E22" s="15">
        <f t="shared" si="0"/>
        <v>63</v>
      </c>
      <c r="F22" s="179">
        <f ref="F22:F24" t="shared" si="2">SUM(B22)*D22</f>
        <v>630</v>
      </c>
      <c r="G22" s="181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65" t="s">
        <v>34</v>
      </c>
      <c r="B23" s="171">
        <v>70</v>
      </c>
      <c r="C23" s="6">
        <v>7</v>
      </c>
      <c r="D23" s="175"/>
      <c r="E23" s="15">
        <f t="shared" si="0"/>
        <v>0</v>
      </c>
      <c r="F23" s="179">
        <f t="shared" si="2"/>
        <v>0</v>
      </c>
      <c r="G23" s="181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65" t="s">
        <v>35</v>
      </c>
      <c r="B24" s="171">
        <v>80</v>
      </c>
      <c r="C24" s="43">
        <v>9</v>
      </c>
      <c r="D24" s="175"/>
      <c r="E24" s="15">
        <f t="shared" si="0"/>
        <v>0</v>
      </c>
      <c r="F24" s="179">
        <f t="shared" si="2"/>
        <v>0</v>
      </c>
      <c r="G24" s="181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66" t="s">
        <v>36</v>
      </c>
      <c r="B25" s="171">
        <v>100</v>
      </c>
      <c r="C25" s="11">
        <v>5.5</v>
      </c>
      <c r="D25" s="175">
        <v>95</v>
      </c>
      <c r="E25" s="15">
        <f t="shared" si="0"/>
        <v>522.5</v>
      </c>
      <c r="F25" s="179"/>
      <c r="G25" s="181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66" t="s">
        <v>37</v>
      </c>
      <c r="B26" s="171">
        <v>100</v>
      </c>
      <c r="C26" s="11">
        <v>5.5</v>
      </c>
      <c r="D26" s="175"/>
      <c r="E26" s="15">
        <f t="shared" si="0"/>
        <v>0</v>
      </c>
      <c r="F26" s="179"/>
      <c r="G26" s="181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66" t="s">
        <v>38</v>
      </c>
      <c r="B27" s="171">
        <v>100</v>
      </c>
      <c r="C27" s="11">
        <v>5.5</v>
      </c>
      <c r="D27" s="175"/>
      <c r="E27" s="15">
        <f t="shared" si="0"/>
        <v>0</v>
      </c>
      <c r="F27" s="179"/>
      <c r="G27" s="181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66" t="s">
        <v>39</v>
      </c>
      <c r="B28" s="172">
        <v>110</v>
      </c>
      <c r="C28" s="11">
        <v>7</v>
      </c>
      <c r="D28" s="175">
        <v>10</v>
      </c>
      <c r="E28" s="15">
        <f t="shared" si="0"/>
        <v>70</v>
      </c>
      <c r="F28" s="179">
        <f>SUM(B28)*D28</f>
        <v>1100</v>
      </c>
      <c r="G28" s="181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66" t="s">
        <v>40</v>
      </c>
      <c r="B29" s="173">
        <v>80</v>
      </c>
      <c r="C29" s="11">
        <v>7</v>
      </c>
      <c r="D29" s="175"/>
      <c r="E29" s="15">
        <f t="shared" si="0"/>
        <v>0</v>
      </c>
      <c r="F29" s="179">
        <f ref="F29:F38" t="shared" si="3">SUM(B29)*D29</f>
        <v>0</v>
      </c>
      <c r="G29" s="181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66" t="s">
        <v>41</v>
      </c>
      <c r="B30" s="173">
        <v>900</v>
      </c>
      <c r="C30" s="11">
        <v>100</v>
      </c>
      <c r="D30" s="175"/>
      <c r="E30" s="15">
        <f t="shared" si="0"/>
        <v>0</v>
      </c>
      <c r="F30" s="179">
        <f t="shared" si="3"/>
        <v>0</v>
      </c>
      <c r="G30" s="181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65" t="s">
        <v>42</v>
      </c>
      <c r="B31" s="173">
        <v>80</v>
      </c>
      <c r="C31" s="11">
        <v>9</v>
      </c>
      <c r="D31" s="175"/>
      <c r="E31" s="15">
        <f t="shared" si="0"/>
        <v>0</v>
      </c>
      <c r="F31" s="179">
        <f t="shared" si="3"/>
        <v>0</v>
      </c>
      <c r="G31" s="181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66" t="s">
        <v>44</v>
      </c>
      <c r="B32" s="173">
        <v>4000</v>
      </c>
      <c r="C32" s="11">
        <v>275</v>
      </c>
      <c r="D32" s="175"/>
      <c r="E32" s="15">
        <f t="shared" si="0"/>
        <v>0</v>
      </c>
      <c r="F32" s="179">
        <f t="shared" si="3"/>
        <v>0</v>
      </c>
      <c r="G32" s="181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66" t="s">
        <v>45</v>
      </c>
      <c r="B33" s="173">
        <v>4000</v>
      </c>
      <c r="C33" s="11">
        <v>275</v>
      </c>
      <c r="D33" s="175"/>
      <c r="E33" s="15">
        <f t="shared" si="0"/>
        <v>0</v>
      </c>
      <c r="F33" s="179">
        <f t="shared" si="3"/>
        <v>0</v>
      </c>
      <c r="G33" s="181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67" t="s">
        <v>46</v>
      </c>
      <c r="B34" s="172">
        <v>1200</v>
      </c>
      <c r="C34" s="17">
        <v>80</v>
      </c>
      <c r="D34" s="176"/>
      <c r="E34" s="15">
        <f t="shared" si="0"/>
        <v>0</v>
      </c>
      <c r="F34" s="179">
        <f t="shared" si="3"/>
        <v>0</v>
      </c>
      <c r="G34" s="181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67" t="s">
        <v>47</v>
      </c>
      <c r="B35" s="172">
        <v>100</v>
      </c>
      <c r="C35" s="17">
        <v>15</v>
      </c>
      <c r="D35" s="176"/>
      <c r="E35" s="15">
        <f t="shared" si="0"/>
        <v>0</v>
      </c>
      <c r="F35" s="179">
        <f t="shared" si="3"/>
        <v>0</v>
      </c>
      <c r="G35" s="181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67" t="s">
        <v>48</v>
      </c>
      <c r="B36" s="172">
        <v>30</v>
      </c>
      <c r="C36" s="17">
        <v>8</v>
      </c>
      <c r="D36" s="176"/>
      <c r="E36" s="15">
        <f t="shared" si="0"/>
        <v>0</v>
      </c>
      <c r="F36" s="179">
        <f t="shared" si="3"/>
        <v>0</v>
      </c>
      <c r="G36" s="181"/>
      <c r="H36" s="19"/>
      <c r="K36" s="52"/>
      <c r="L36" s="51"/>
    </row>
    <row r="37">
      <c r="A37" s="167" t="s">
        <v>63</v>
      </c>
      <c r="B37" s="174"/>
      <c r="C37" s="17"/>
      <c r="D37" s="176"/>
      <c r="E37" s="15">
        <f t="shared" si="0"/>
        <v>0</v>
      </c>
      <c r="F37" s="179">
        <f t="shared" si="3"/>
        <v>0</v>
      </c>
      <c r="G37" s="181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7" t="s">
        <v>64</v>
      </c>
      <c r="B38" s="174"/>
      <c r="C38" s="17"/>
      <c r="D38" s="176"/>
      <c r="E38" s="15">
        <f t="shared" si="0"/>
        <v>0</v>
      </c>
      <c r="F38" s="179">
        <f t="shared" si="3"/>
        <v>0</v>
      </c>
      <c r="G38" s="181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D30-3E9E-441D-B73B-311F7645F457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163" t="s">
        <v>86</v>
      </c>
      <c r="B12" s="168" t="s">
        <v>87</v>
      </c>
      <c r="C12" s="161" t="s">
        <v>16</v>
      </c>
      <c r="D12" s="168" t="s">
        <v>88</v>
      </c>
      <c r="E12" s="162" t="s">
        <v>18</v>
      </c>
      <c r="F12" s="177" t="s">
        <v>87</v>
      </c>
      <c r="G12" s="180" t="s">
        <v>87</v>
      </c>
      <c r="H12" s="26" t="s">
        <v>21</v>
      </c>
    </row>
    <row r="13">
      <c r="A13" s="164" t="s">
        <v>22</v>
      </c>
      <c r="B13" s="169">
        <v>1400</v>
      </c>
      <c r="C13" s="6">
        <v>28</v>
      </c>
      <c r="D13" s="175">
        <v>3</v>
      </c>
      <c r="E13" s="15">
        <f ref="E13:E38" t="shared" si="0">C13*D13</f>
        <v>84</v>
      </c>
      <c r="F13" s="178"/>
      <c r="G13" s="181">
        <f>SUM(B13)*D13</f>
        <v>4200</v>
      </c>
      <c r="H13" s="8"/>
    </row>
    <row r="14">
      <c r="A14" s="164" t="s">
        <v>23</v>
      </c>
      <c r="B14" s="169">
        <v>1300</v>
      </c>
      <c r="C14" s="6">
        <v>28</v>
      </c>
      <c r="D14" s="175"/>
      <c r="E14" s="15">
        <f t="shared" si="0"/>
        <v>0</v>
      </c>
      <c r="F14" s="178"/>
      <c r="G14" s="181">
        <f ref="G14:G27" t="shared" si="1">SUM(B14)*D14</f>
        <v>0</v>
      </c>
      <c r="H14" s="21" t="s">
        <v>24</v>
      </c>
    </row>
    <row r="15">
      <c r="A15" s="164" t="s">
        <v>25</v>
      </c>
      <c r="B15" s="169">
        <v>900</v>
      </c>
      <c r="C15" s="6">
        <v>26</v>
      </c>
      <c r="D15" s="175">
        <v>2</v>
      </c>
      <c r="E15" s="15">
        <f t="shared" si="0"/>
        <v>52</v>
      </c>
      <c r="F15" s="178"/>
      <c r="G15" s="181">
        <f t="shared" si="1"/>
        <v>1800</v>
      </c>
      <c r="H15" s="8"/>
    </row>
    <row r="16">
      <c r="A16" s="164" t="s">
        <v>26</v>
      </c>
      <c r="B16" s="169">
        <v>640</v>
      </c>
      <c r="C16" s="6">
        <v>25</v>
      </c>
      <c r="D16" s="175"/>
      <c r="E16" s="15">
        <f t="shared" si="0"/>
        <v>0</v>
      </c>
      <c r="F16" s="178"/>
      <c r="G16" s="181">
        <f t="shared" si="1"/>
        <v>0</v>
      </c>
      <c r="H16" s="8"/>
    </row>
    <row r="17">
      <c r="A17" s="164" t="s">
        <v>27</v>
      </c>
      <c r="B17" s="169">
        <v>600</v>
      </c>
      <c r="C17" s="6">
        <v>25</v>
      </c>
      <c r="D17" s="175"/>
      <c r="E17" s="15">
        <f>C17*D17</f>
        <v>0</v>
      </c>
      <c r="F17" s="178"/>
      <c r="G17" s="181">
        <f t="shared" si="1"/>
        <v>0</v>
      </c>
      <c r="H17" s="8"/>
    </row>
    <row r="18">
      <c r="A18" s="164" t="s">
        <v>28</v>
      </c>
      <c r="B18" s="169">
        <v>600</v>
      </c>
      <c r="C18" s="6">
        <v>28</v>
      </c>
      <c r="D18" s="175"/>
      <c r="E18" s="15">
        <f t="shared" si="0"/>
        <v>0</v>
      </c>
      <c r="F18" s="178"/>
      <c r="G18" s="181">
        <f t="shared" si="1"/>
        <v>0</v>
      </c>
      <c r="H18" s="8"/>
    </row>
    <row r="19">
      <c r="A19" s="164" t="s">
        <v>29</v>
      </c>
      <c r="B19" s="169">
        <v>70</v>
      </c>
      <c r="C19" s="6">
        <v>4</v>
      </c>
      <c r="D19" s="175">
        <v>52</v>
      </c>
      <c r="E19" s="15">
        <f t="shared" si="0"/>
        <v>208</v>
      </c>
      <c r="F19" s="179"/>
      <c r="G19" s="181">
        <f t="shared" si="1"/>
        <v>3640</v>
      </c>
      <c r="H19" s="8"/>
    </row>
    <row r="20">
      <c r="A20" s="164" t="s">
        <v>30</v>
      </c>
      <c r="B20" s="169">
        <v>70</v>
      </c>
      <c r="C20" s="6">
        <v>5.5</v>
      </c>
      <c r="D20" s="175"/>
      <c r="E20" s="15">
        <f t="shared" si="0"/>
        <v>0</v>
      </c>
      <c r="F20" s="179"/>
      <c r="G20" s="181">
        <f t="shared" si="1"/>
        <v>0</v>
      </c>
      <c r="H20" s="75" t="s">
        <v>31</v>
      </c>
    </row>
    <row r="21">
      <c r="A21" s="165" t="s">
        <v>32</v>
      </c>
      <c r="B21" s="170">
        <v>70</v>
      </c>
      <c r="C21" s="6">
        <v>7</v>
      </c>
      <c r="D21" s="175">
        <v>5</v>
      </c>
      <c r="E21" s="15">
        <f t="shared" si="0"/>
        <v>35</v>
      </c>
      <c r="F21" s="179">
        <f>SUM(B21)*D21</f>
        <v>350</v>
      </c>
      <c r="G21" s="181"/>
      <c r="H21" s="76"/>
    </row>
    <row r="22">
      <c r="A22" s="165" t="s">
        <v>33</v>
      </c>
      <c r="B22" s="170">
        <v>70</v>
      </c>
      <c r="C22" s="6">
        <v>7</v>
      </c>
      <c r="D22" s="175">
        <v>5</v>
      </c>
      <c r="E22" s="15">
        <f t="shared" si="0"/>
        <v>35</v>
      </c>
      <c r="F22" s="179">
        <f ref="F22:F24" t="shared" si="2">SUM(B22)*D22</f>
        <v>350</v>
      </c>
      <c r="G22" s="181"/>
      <c r="H22" s="76"/>
    </row>
    <row r="23">
      <c r="A23" s="165" t="s">
        <v>34</v>
      </c>
      <c r="B23" s="171">
        <v>70</v>
      </c>
      <c r="C23" s="6">
        <v>7</v>
      </c>
      <c r="D23" s="175"/>
      <c r="E23" s="15">
        <f t="shared" si="0"/>
        <v>0</v>
      </c>
      <c r="F23" s="179">
        <f t="shared" si="2"/>
        <v>0</v>
      </c>
      <c r="G23" s="181"/>
      <c r="H23" s="76"/>
    </row>
    <row r="24">
      <c r="A24" s="165" t="s">
        <v>35</v>
      </c>
      <c r="B24" s="171">
        <v>80</v>
      </c>
      <c r="C24" s="43">
        <v>9</v>
      </c>
      <c r="D24" s="175"/>
      <c r="E24" s="15">
        <f t="shared" si="0"/>
        <v>0</v>
      </c>
      <c r="F24" s="179">
        <f t="shared" si="2"/>
        <v>0</v>
      </c>
      <c r="G24" s="181"/>
      <c r="H24" s="76"/>
    </row>
    <row r="25">
      <c r="A25" s="166" t="s">
        <v>36</v>
      </c>
      <c r="B25" s="171">
        <v>100</v>
      </c>
      <c r="C25" s="11">
        <v>5.5</v>
      </c>
      <c r="D25" s="175">
        <v>80</v>
      </c>
      <c r="E25" s="15">
        <f t="shared" si="0"/>
        <v>440</v>
      </c>
      <c r="F25" s="179"/>
      <c r="G25" s="181">
        <f t="shared" si="1"/>
        <v>8000</v>
      </c>
      <c r="H25" s="76"/>
    </row>
    <row r="26">
      <c r="A26" s="166" t="s">
        <v>37</v>
      </c>
      <c r="B26" s="171">
        <v>100</v>
      </c>
      <c r="C26" s="11">
        <v>5.5</v>
      </c>
      <c r="D26" s="175"/>
      <c r="E26" s="15">
        <f t="shared" si="0"/>
        <v>0</v>
      </c>
      <c r="F26" s="179"/>
      <c r="G26" s="181">
        <f t="shared" si="1"/>
        <v>0</v>
      </c>
      <c r="H26" s="76"/>
    </row>
    <row r="27">
      <c r="A27" s="166" t="s">
        <v>38</v>
      </c>
      <c r="B27" s="171">
        <v>100</v>
      </c>
      <c r="C27" s="11">
        <v>5.5</v>
      </c>
      <c r="D27" s="175"/>
      <c r="E27" s="15">
        <f t="shared" si="0"/>
        <v>0</v>
      </c>
      <c r="F27" s="179"/>
      <c r="G27" s="181">
        <f t="shared" si="1"/>
        <v>0</v>
      </c>
      <c r="H27" s="76"/>
    </row>
    <row r="28">
      <c r="A28" s="166" t="s">
        <v>39</v>
      </c>
      <c r="B28" s="172">
        <v>110</v>
      </c>
      <c r="C28" s="11">
        <v>7</v>
      </c>
      <c r="D28" s="175">
        <v>10</v>
      </c>
      <c r="E28" s="15">
        <f t="shared" si="0"/>
        <v>70</v>
      </c>
      <c r="F28" s="179">
        <f>SUM(B28)*D28</f>
        <v>1100</v>
      </c>
      <c r="G28" s="181"/>
      <c r="H28" s="76"/>
    </row>
    <row r="29">
      <c r="A29" s="166" t="s">
        <v>40</v>
      </c>
      <c r="B29" s="173">
        <v>80</v>
      </c>
      <c r="C29" s="11">
        <v>7</v>
      </c>
      <c r="D29" s="175"/>
      <c r="E29" s="15">
        <f t="shared" si="0"/>
        <v>0</v>
      </c>
      <c r="F29" s="179">
        <f ref="F29:F38" t="shared" si="3">SUM(B29)*D29</f>
        <v>0</v>
      </c>
      <c r="G29" s="181"/>
      <c r="H29" s="77"/>
    </row>
    <row r="30">
      <c r="A30" s="166" t="s">
        <v>41</v>
      </c>
      <c r="B30" s="173">
        <v>900</v>
      </c>
      <c r="C30" s="11">
        <v>100</v>
      </c>
      <c r="D30" s="175"/>
      <c r="E30" s="15">
        <f t="shared" si="0"/>
        <v>0</v>
      </c>
      <c r="F30" s="179">
        <f t="shared" si="3"/>
        <v>0</v>
      </c>
      <c r="G30" s="181"/>
      <c r="H30" s="8"/>
    </row>
    <row r="31">
      <c r="A31" s="165" t="s">
        <v>42</v>
      </c>
      <c r="B31" s="173">
        <v>80</v>
      </c>
      <c r="C31" s="11">
        <v>9</v>
      </c>
      <c r="D31" s="175"/>
      <c r="E31" s="15">
        <f t="shared" si="0"/>
        <v>0</v>
      </c>
      <c r="F31" s="179">
        <f t="shared" si="3"/>
        <v>0</v>
      </c>
      <c r="G31" s="181"/>
      <c r="H31" s="16"/>
    </row>
    <row r="32">
      <c r="A32" s="166" t="s">
        <v>44</v>
      </c>
      <c r="B32" s="173">
        <v>4000</v>
      </c>
      <c r="C32" s="11">
        <v>275</v>
      </c>
      <c r="D32" s="175"/>
      <c r="E32" s="15">
        <f t="shared" si="0"/>
        <v>0</v>
      </c>
      <c r="F32" s="179">
        <f t="shared" si="3"/>
        <v>0</v>
      </c>
      <c r="G32" s="181"/>
      <c r="H32" s="8"/>
    </row>
    <row r="33">
      <c r="A33" s="166" t="s">
        <v>45</v>
      </c>
      <c r="B33" s="173">
        <v>4000</v>
      </c>
      <c r="C33" s="11">
        <v>275</v>
      </c>
      <c r="D33" s="175"/>
      <c r="E33" s="15">
        <f t="shared" si="0"/>
        <v>0</v>
      </c>
      <c r="F33" s="179">
        <f t="shared" si="3"/>
        <v>0</v>
      </c>
      <c r="G33" s="181"/>
      <c r="H33" s="8"/>
    </row>
    <row r="34">
      <c r="A34" s="167" t="s">
        <v>46</v>
      </c>
      <c r="B34" s="172">
        <v>1200</v>
      </c>
      <c r="C34" s="17">
        <v>80</v>
      </c>
      <c r="D34" s="176"/>
      <c r="E34" s="15">
        <f t="shared" si="0"/>
        <v>0</v>
      </c>
      <c r="F34" s="179">
        <f t="shared" si="3"/>
        <v>0</v>
      </c>
      <c r="G34" s="181"/>
      <c r="H34" s="19"/>
    </row>
    <row r="35">
      <c r="A35" s="167" t="s">
        <v>47</v>
      </c>
      <c r="B35" s="172">
        <v>100</v>
      </c>
      <c r="C35" s="17">
        <v>15</v>
      </c>
      <c r="D35" s="176"/>
      <c r="E35" s="15">
        <f t="shared" si="0"/>
        <v>0</v>
      </c>
      <c r="F35" s="179">
        <f t="shared" si="3"/>
        <v>0</v>
      </c>
      <c r="G35" s="181"/>
      <c r="H35" s="19"/>
    </row>
    <row r="36">
      <c r="A36" s="167" t="s">
        <v>48</v>
      </c>
      <c r="B36" s="172">
        <v>30</v>
      </c>
      <c r="C36" s="17">
        <v>8</v>
      </c>
      <c r="D36" s="176"/>
      <c r="E36" s="15">
        <f t="shared" si="0"/>
        <v>0</v>
      </c>
      <c r="F36" s="179">
        <f t="shared" si="3"/>
        <v>0</v>
      </c>
      <c r="G36" s="181"/>
      <c r="H36" s="19"/>
    </row>
    <row r="37">
      <c r="A37" s="167" t="s">
        <v>67</v>
      </c>
      <c r="B37" s="174"/>
      <c r="C37" s="17"/>
      <c r="D37" s="176"/>
      <c r="E37" s="15">
        <f t="shared" si="0"/>
        <v>0</v>
      </c>
      <c r="F37" s="179">
        <f t="shared" si="3"/>
        <v>0</v>
      </c>
      <c r="G37" s="181"/>
      <c r="H37" s="19"/>
    </row>
    <row r="38">
      <c r="A38" s="167"/>
      <c r="B38" s="174"/>
      <c r="C38" s="17"/>
      <c r="D38" s="176"/>
      <c r="E38" s="15">
        <f t="shared" si="0"/>
        <v>0</v>
      </c>
      <c r="F38" s="179">
        <f t="shared" si="3"/>
        <v>0</v>
      </c>
      <c r="G38" s="181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8847-EFD6-4D68-A956-BF109EE6DDA9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163" t="s">
        <v>86</v>
      </c>
      <c r="B12" s="168" t="s">
        <v>87</v>
      </c>
      <c r="C12" s="161" t="s">
        <v>16</v>
      </c>
      <c r="D12" s="168" t="s">
        <v>88</v>
      </c>
      <c r="E12" s="162" t="s">
        <v>18</v>
      </c>
      <c r="F12" s="177" t="s">
        <v>87</v>
      </c>
      <c r="G12" s="180" t="s">
        <v>87</v>
      </c>
      <c r="H12" s="26" t="s">
        <v>21</v>
      </c>
    </row>
    <row r="13">
      <c r="A13" s="164" t="s">
        <v>22</v>
      </c>
      <c r="B13" s="169">
        <v>1400</v>
      </c>
      <c r="C13" s="6">
        <v>28</v>
      </c>
      <c r="D13" s="175">
        <v>3</v>
      </c>
      <c r="E13" s="15">
        <f ref="E13:E38" t="shared" si="0">C13*D13</f>
        <v>84</v>
      </c>
      <c r="F13" s="178"/>
      <c r="G13" s="181">
        <f>SUM(B13)*D13</f>
        <v>4200</v>
      </c>
      <c r="H13" s="8"/>
    </row>
    <row r="14">
      <c r="A14" s="164" t="s">
        <v>23</v>
      </c>
      <c r="B14" s="169">
        <v>1300</v>
      </c>
      <c r="C14" s="6">
        <v>28</v>
      </c>
      <c r="D14" s="175"/>
      <c r="E14" s="15">
        <f t="shared" si="0"/>
        <v>0</v>
      </c>
      <c r="F14" s="178"/>
      <c r="G14" s="181">
        <f ref="G14:G27" t="shared" si="1">SUM(B14)*D14</f>
        <v>0</v>
      </c>
      <c r="H14" s="21" t="s">
        <v>24</v>
      </c>
    </row>
    <row r="15">
      <c r="A15" s="164" t="s">
        <v>25</v>
      </c>
      <c r="B15" s="169">
        <v>900</v>
      </c>
      <c r="C15" s="6">
        <v>26</v>
      </c>
      <c r="D15" s="175"/>
      <c r="E15" s="15">
        <f t="shared" si="0"/>
        <v>0</v>
      </c>
      <c r="F15" s="178"/>
      <c r="G15" s="181">
        <f t="shared" si="1"/>
        <v>0</v>
      </c>
      <c r="H15" s="8"/>
    </row>
    <row r="16">
      <c r="A16" s="164" t="s">
        <v>26</v>
      </c>
      <c r="B16" s="169">
        <v>640</v>
      </c>
      <c r="C16" s="6">
        <v>25</v>
      </c>
      <c r="D16" s="175">
        <v>2</v>
      </c>
      <c r="E16" s="15">
        <f t="shared" si="0"/>
        <v>50</v>
      </c>
      <c r="F16" s="178"/>
      <c r="G16" s="181">
        <f t="shared" si="1"/>
        <v>1280</v>
      </c>
      <c r="H16" s="8"/>
    </row>
    <row r="17">
      <c r="A17" s="164" t="s">
        <v>27</v>
      </c>
      <c r="B17" s="169">
        <v>600</v>
      </c>
      <c r="C17" s="6">
        <v>25</v>
      </c>
      <c r="D17" s="175"/>
      <c r="E17" s="15">
        <f>C17*D17</f>
        <v>0</v>
      </c>
      <c r="F17" s="178"/>
      <c r="G17" s="181">
        <f t="shared" si="1"/>
        <v>0</v>
      </c>
      <c r="H17" s="8"/>
    </row>
    <row r="18">
      <c r="A18" s="164" t="s">
        <v>28</v>
      </c>
      <c r="B18" s="169">
        <v>600</v>
      </c>
      <c r="C18" s="6">
        <v>28</v>
      </c>
      <c r="D18" s="175"/>
      <c r="E18" s="15">
        <f t="shared" si="0"/>
        <v>0</v>
      </c>
      <c r="F18" s="178"/>
      <c r="G18" s="181">
        <f t="shared" si="1"/>
        <v>0</v>
      </c>
      <c r="H18" s="8"/>
    </row>
    <row r="19">
      <c r="A19" s="164" t="s">
        <v>29</v>
      </c>
      <c r="B19" s="169">
        <v>70</v>
      </c>
      <c r="C19" s="6">
        <v>4</v>
      </c>
      <c r="D19" s="175">
        <v>60</v>
      </c>
      <c r="E19" s="15">
        <f t="shared" si="0"/>
        <v>240</v>
      </c>
      <c r="F19" s="179"/>
      <c r="G19" s="181">
        <f t="shared" si="1"/>
        <v>4200</v>
      </c>
      <c r="H19" s="8"/>
    </row>
    <row r="20">
      <c r="A20" s="164" t="s">
        <v>30</v>
      </c>
      <c r="B20" s="169">
        <v>70</v>
      </c>
      <c r="C20" s="6">
        <v>5.5</v>
      </c>
      <c r="D20" s="175">
        <v>7</v>
      </c>
      <c r="E20" s="15">
        <f t="shared" si="0"/>
        <v>38.5</v>
      </c>
      <c r="F20" s="179"/>
      <c r="G20" s="181">
        <f t="shared" si="1"/>
        <v>490</v>
      </c>
      <c r="H20" s="75" t="s">
        <v>31</v>
      </c>
    </row>
    <row r="21">
      <c r="A21" s="165" t="s">
        <v>32</v>
      </c>
      <c r="B21" s="170">
        <v>70</v>
      </c>
      <c r="C21" s="6">
        <v>7</v>
      </c>
      <c r="D21" s="175">
        <v>5</v>
      </c>
      <c r="E21" s="15">
        <f t="shared" si="0"/>
        <v>35</v>
      </c>
      <c r="F21" s="179">
        <f>SUM(B21)*D21</f>
        <v>350</v>
      </c>
      <c r="G21" s="181">
        <f t="shared" si="1"/>
        <v>350</v>
      </c>
      <c r="H21" s="76"/>
    </row>
    <row r="22">
      <c r="A22" s="165" t="s">
        <v>33</v>
      </c>
      <c r="B22" s="170">
        <v>70</v>
      </c>
      <c r="C22" s="6">
        <v>7</v>
      </c>
      <c r="D22" s="175">
        <v>12</v>
      </c>
      <c r="E22" s="15">
        <f t="shared" si="0"/>
        <v>84</v>
      </c>
      <c r="F22" s="179">
        <f ref="F22:F24" t="shared" si="2">SUM(B22)*D22</f>
        <v>840</v>
      </c>
      <c r="G22" s="181">
        <f t="shared" si="1"/>
        <v>840</v>
      </c>
      <c r="H22" s="76"/>
    </row>
    <row r="23">
      <c r="A23" s="165" t="s">
        <v>34</v>
      </c>
      <c r="B23" s="171">
        <v>70</v>
      </c>
      <c r="C23" s="6">
        <v>7</v>
      </c>
      <c r="D23" s="175"/>
      <c r="E23" s="15">
        <f t="shared" si="0"/>
        <v>0</v>
      </c>
      <c r="F23" s="179">
        <f t="shared" si="2"/>
        <v>0</v>
      </c>
      <c r="G23" s="181"/>
      <c r="H23" s="76"/>
    </row>
    <row r="24">
      <c r="A24" s="165" t="s">
        <v>35</v>
      </c>
      <c r="B24" s="171">
        <v>80</v>
      </c>
      <c r="C24" s="43">
        <v>9</v>
      </c>
      <c r="D24" s="175"/>
      <c r="E24" s="15">
        <f t="shared" si="0"/>
        <v>0</v>
      </c>
      <c r="F24" s="179">
        <f t="shared" si="2"/>
        <v>0</v>
      </c>
      <c r="G24" s="181"/>
      <c r="H24" s="76"/>
    </row>
    <row r="25">
      <c r="A25" s="166" t="s">
        <v>36</v>
      </c>
      <c r="B25" s="171">
        <v>100</v>
      </c>
      <c r="C25" s="11">
        <v>5.5</v>
      </c>
      <c r="D25" s="175">
        <v>80</v>
      </c>
      <c r="E25" s="15">
        <f t="shared" si="0"/>
        <v>440</v>
      </c>
      <c r="F25" s="179"/>
      <c r="G25" s="181">
        <f t="shared" si="1"/>
        <v>8000</v>
      </c>
      <c r="H25" s="76"/>
    </row>
    <row r="26">
      <c r="A26" s="166" t="s">
        <v>37</v>
      </c>
      <c r="B26" s="171">
        <v>100</v>
      </c>
      <c r="C26" s="11">
        <v>5.5</v>
      </c>
      <c r="D26" s="175"/>
      <c r="E26" s="15">
        <f t="shared" si="0"/>
        <v>0</v>
      </c>
      <c r="F26" s="179"/>
      <c r="G26" s="181">
        <f t="shared" si="1"/>
        <v>0</v>
      </c>
      <c r="H26" s="76"/>
    </row>
    <row r="27">
      <c r="A27" s="166" t="s">
        <v>38</v>
      </c>
      <c r="B27" s="171">
        <v>100</v>
      </c>
      <c r="C27" s="11">
        <v>5.5</v>
      </c>
      <c r="D27" s="175"/>
      <c r="E27" s="15">
        <f t="shared" si="0"/>
        <v>0</v>
      </c>
      <c r="F27" s="179"/>
      <c r="G27" s="181">
        <f t="shared" si="1"/>
        <v>0</v>
      </c>
      <c r="H27" s="76"/>
    </row>
    <row r="28">
      <c r="A28" s="166" t="s">
        <v>39</v>
      </c>
      <c r="B28" s="172">
        <v>110</v>
      </c>
      <c r="C28" s="11">
        <v>7</v>
      </c>
      <c r="D28" s="175">
        <v>10</v>
      </c>
      <c r="E28" s="15">
        <f t="shared" si="0"/>
        <v>70</v>
      </c>
      <c r="F28" s="179">
        <f>SUM(B28)*D28</f>
        <v>1100</v>
      </c>
      <c r="G28" s="181"/>
      <c r="H28" s="76"/>
    </row>
    <row r="29">
      <c r="A29" s="166" t="s">
        <v>40</v>
      </c>
      <c r="B29" s="173">
        <v>80</v>
      </c>
      <c r="C29" s="11">
        <v>7</v>
      </c>
      <c r="D29" s="175"/>
      <c r="E29" s="15">
        <f t="shared" si="0"/>
        <v>0</v>
      </c>
      <c r="F29" s="179">
        <f ref="F29:F38" t="shared" si="3">SUM(B29)*D29</f>
        <v>0</v>
      </c>
      <c r="G29" s="181"/>
      <c r="H29" s="77"/>
    </row>
    <row r="30">
      <c r="A30" s="166" t="s">
        <v>41</v>
      </c>
      <c r="B30" s="173">
        <v>900</v>
      </c>
      <c r="C30" s="11">
        <v>100</v>
      </c>
      <c r="D30" s="175"/>
      <c r="E30" s="15">
        <f t="shared" si="0"/>
        <v>0</v>
      </c>
      <c r="F30" s="179">
        <f t="shared" si="3"/>
        <v>0</v>
      </c>
      <c r="G30" s="181"/>
      <c r="H30" s="8"/>
    </row>
    <row r="31">
      <c r="A31" s="165" t="s">
        <v>42</v>
      </c>
      <c r="B31" s="173">
        <v>80</v>
      </c>
      <c r="C31" s="11">
        <v>9</v>
      </c>
      <c r="D31" s="175"/>
      <c r="E31" s="15">
        <f t="shared" si="0"/>
        <v>0</v>
      </c>
      <c r="F31" s="179">
        <f t="shared" si="3"/>
        <v>0</v>
      </c>
      <c r="G31" s="181"/>
      <c r="H31" s="16" t="s">
        <v>43</v>
      </c>
    </row>
    <row r="32">
      <c r="A32" s="166" t="s">
        <v>44</v>
      </c>
      <c r="B32" s="173">
        <v>4000</v>
      </c>
      <c r="C32" s="11">
        <v>275</v>
      </c>
      <c r="D32" s="175"/>
      <c r="E32" s="15">
        <f t="shared" si="0"/>
        <v>0</v>
      </c>
      <c r="F32" s="179">
        <f t="shared" si="3"/>
        <v>0</v>
      </c>
      <c r="G32" s="181"/>
      <c r="H32" s="8"/>
    </row>
    <row r="33">
      <c r="A33" s="166" t="s">
        <v>45</v>
      </c>
      <c r="B33" s="173">
        <v>4000</v>
      </c>
      <c r="C33" s="11">
        <v>275</v>
      </c>
      <c r="D33" s="175"/>
      <c r="E33" s="15">
        <f t="shared" si="0"/>
        <v>0</v>
      </c>
      <c r="F33" s="179">
        <f t="shared" si="3"/>
        <v>0</v>
      </c>
      <c r="G33" s="181"/>
      <c r="H33" s="8"/>
    </row>
    <row r="34">
      <c r="A34" s="167" t="s">
        <v>46</v>
      </c>
      <c r="B34" s="172">
        <v>1200</v>
      </c>
      <c r="C34" s="17">
        <v>80</v>
      </c>
      <c r="D34" s="176"/>
      <c r="E34" s="15">
        <f t="shared" si="0"/>
        <v>0</v>
      </c>
      <c r="F34" s="179">
        <f t="shared" si="3"/>
        <v>0</v>
      </c>
      <c r="G34" s="181"/>
      <c r="H34" s="19"/>
    </row>
    <row r="35">
      <c r="A35" s="167" t="s">
        <v>47</v>
      </c>
      <c r="B35" s="172">
        <v>100</v>
      </c>
      <c r="C35" s="17">
        <v>15</v>
      </c>
      <c r="D35" s="176"/>
      <c r="E35" s="15">
        <f t="shared" si="0"/>
        <v>0</v>
      </c>
      <c r="F35" s="179">
        <f t="shared" si="3"/>
        <v>0</v>
      </c>
      <c r="G35" s="181"/>
      <c r="H35" s="19"/>
    </row>
    <row r="36">
      <c r="A36" s="167" t="s">
        <v>48</v>
      </c>
      <c r="B36" s="172">
        <v>30</v>
      </c>
      <c r="C36" s="17">
        <v>8</v>
      </c>
      <c r="D36" s="176"/>
      <c r="E36" s="15">
        <f t="shared" si="0"/>
        <v>0</v>
      </c>
      <c r="F36" s="179">
        <f t="shared" si="3"/>
        <v>0</v>
      </c>
      <c r="G36" s="181"/>
      <c r="H36" s="19"/>
    </row>
    <row r="37">
      <c r="A37" s="167" t="s">
        <v>49</v>
      </c>
      <c r="B37" s="174"/>
      <c r="C37" s="17"/>
      <c r="D37" s="176"/>
      <c r="E37" s="15">
        <f t="shared" si="0"/>
        <v>0</v>
      </c>
      <c r="F37" s="179">
        <f t="shared" si="3"/>
        <v>0</v>
      </c>
      <c r="G37" s="181"/>
      <c r="H37" s="19"/>
    </row>
    <row r="38">
      <c r="A38" s="167" t="s">
        <v>50</v>
      </c>
      <c r="B38" s="174"/>
      <c r="C38" s="17"/>
      <c r="D38" s="176"/>
      <c r="E38" s="15">
        <f t="shared" si="0"/>
        <v>0</v>
      </c>
      <c r="F38" s="179">
        <f t="shared" si="3"/>
        <v>0</v>
      </c>
      <c r="G38" s="181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F39A-9737-4FC8-B49C-3BBB144A4217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23"/>
      <c r="C9" s="91">
        <v>5798009991966</v>
      </c>
      <c r="D9" s="92"/>
      <c r="E9" s="92"/>
      <c r="F9" s="92"/>
      <c r="G9" s="92"/>
      <c r="H9" s="93"/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163" t="s">
        <v>86</v>
      </c>
      <c r="B12" s="168" t="s">
        <v>87</v>
      </c>
      <c r="C12" s="161" t="s">
        <v>16</v>
      </c>
      <c r="D12" s="168" t="s">
        <v>88</v>
      </c>
      <c r="E12" s="162" t="s">
        <v>18</v>
      </c>
      <c r="F12" s="177" t="s">
        <v>87</v>
      </c>
      <c r="G12" s="180" t="s">
        <v>87</v>
      </c>
      <c r="H12" s="26" t="s">
        <v>21</v>
      </c>
    </row>
    <row r="13">
      <c r="A13" s="164" t="s">
        <v>22</v>
      </c>
      <c r="B13" s="169">
        <v>1400</v>
      </c>
      <c r="C13" s="6">
        <v>28</v>
      </c>
      <c r="D13" s="175">
        <v>8</v>
      </c>
      <c r="E13" s="15">
        <f ref="E13:E38" t="shared" si="0">C13*D13</f>
        <v>224</v>
      </c>
      <c r="F13" s="178"/>
      <c r="G13" s="181">
        <f>SUM(B13)*D13</f>
        <v>11200</v>
      </c>
      <c r="H13" s="8"/>
    </row>
    <row r="14">
      <c r="A14" s="164" t="s">
        <v>23</v>
      </c>
      <c r="B14" s="169">
        <v>1300</v>
      </c>
      <c r="C14" s="6">
        <v>28</v>
      </c>
      <c r="D14" s="175"/>
      <c r="E14" s="15">
        <f t="shared" si="0"/>
        <v>0</v>
      </c>
      <c r="F14" s="178"/>
      <c r="G14" s="181">
        <f ref="G14:G27" t="shared" si="1">SUM(B14)*D14</f>
        <v>0</v>
      </c>
      <c r="H14" s="21" t="s">
        <v>24</v>
      </c>
    </row>
    <row r="15">
      <c r="A15" s="164" t="s">
        <v>25</v>
      </c>
      <c r="B15" s="169">
        <v>900</v>
      </c>
      <c r="C15" s="6">
        <v>26</v>
      </c>
      <c r="D15" s="175">
        <v>2</v>
      </c>
      <c r="E15" s="15">
        <f t="shared" si="0"/>
        <v>52</v>
      </c>
      <c r="F15" s="178"/>
      <c r="G15" s="181">
        <f t="shared" si="1"/>
        <v>1800</v>
      </c>
      <c r="H15" s="8"/>
    </row>
    <row r="16">
      <c r="A16" s="164" t="s">
        <v>26</v>
      </c>
      <c r="B16" s="169">
        <v>640</v>
      </c>
      <c r="C16" s="6">
        <v>25</v>
      </c>
      <c r="D16" s="175"/>
      <c r="E16" s="15">
        <f t="shared" si="0"/>
        <v>0</v>
      </c>
      <c r="F16" s="178"/>
      <c r="G16" s="181">
        <f t="shared" si="1"/>
        <v>0</v>
      </c>
      <c r="H16" s="8"/>
    </row>
    <row r="17">
      <c r="A17" s="164" t="s">
        <v>27</v>
      </c>
      <c r="B17" s="169">
        <v>600</v>
      </c>
      <c r="C17" s="6">
        <v>25</v>
      </c>
      <c r="D17" s="175"/>
      <c r="E17" s="15">
        <f>C17*D17</f>
        <v>0</v>
      </c>
      <c r="F17" s="178"/>
      <c r="G17" s="181">
        <f t="shared" si="1"/>
        <v>0</v>
      </c>
      <c r="H17" s="8"/>
    </row>
    <row r="18">
      <c r="A18" s="164" t="s">
        <v>28</v>
      </c>
      <c r="B18" s="169">
        <v>600</v>
      </c>
      <c r="C18" s="6">
        <v>28</v>
      </c>
      <c r="D18" s="175"/>
      <c r="E18" s="15">
        <f t="shared" si="0"/>
        <v>0</v>
      </c>
      <c r="F18" s="178"/>
      <c r="G18" s="181">
        <f t="shared" si="1"/>
        <v>0</v>
      </c>
      <c r="H18" s="8"/>
    </row>
    <row r="19">
      <c r="A19" s="164" t="s">
        <v>29</v>
      </c>
      <c r="B19" s="169">
        <v>70</v>
      </c>
      <c r="C19" s="6">
        <v>4</v>
      </c>
      <c r="D19" s="175">
        <v>52</v>
      </c>
      <c r="E19" s="15">
        <f t="shared" si="0"/>
        <v>208</v>
      </c>
      <c r="F19" s="179"/>
      <c r="G19" s="181">
        <f t="shared" si="1"/>
        <v>3640</v>
      </c>
      <c r="H19" s="8"/>
    </row>
    <row r="20">
      <c r="A20" s="164" t="s">
        <v>30</v>
      </c>
      <c r="B20" s="169">
        <v>70</v>
      </c>
      <c r="C20" s="6">
        <v>5.5</v>
      </c>
      <c r="D20" s="175"/>
      <c r="E20" s="15">
        <f t="shared" si="0"/>
        <v>0</v>
      </c>
      <c r="F20" s="179"/>
      <c r="G20" s="181">
        <f t="shared" si="1"/>
        <v>0</v>
      </c>
      <c r="H20" s="75" t="s">
        <v>31</v>
      </c>
    </row>
    <row r="21">
      <c r="A21" s="165" t="s">
        <v>32</v>
      </c>
      <c r="B21" s="170">
        <v>70</v>
      </c>
      <c r="C21" s="6">
        <v>7</v>
      </c>
      <c r="D21" s="175">
        <v>5</v>
      </c>
      <c r="E21" s="15">
        <f t="shared" si="0"/>
        <v>35</v>
      </c>
      <c r="F21" s="179">
        <f>SUM(B21)*D21</f>
        <v>350</v>
      </c>
      <c r="G21" s="181"/>
      <c r="H21" s="76"/>
    </row>
    <row r="22">
      <c r="A22" s="165" t="s">
        <v>33</v>
      </c>
      <c r="B22" s="170">
        <v>70</v>
      </c>
      <c r="C22" s="6">
        <v>7</v>
      </c>
      <c r="D22" s="175">
        <v>5</v>
      </c>
      <c r="E22" s="15">
        <f t="shared" si="0"/>
        <v>35</v>
      </c>
      <c r="F22" s="179">
        <f ref="F22:F24" t="shared" si="2">SUM(B22)*D22</f>
        <v>350</v>
      </c>
      <c r="G22" s="181"/>
      <c r="H22" s="76"/>
    </row>
    <row r="23">
      <c r="A23" s="165" t="s">
        <v>34</v>
      </c>
      <c r="B23" s="171">
        <v>70</v>
      </c>
      <c r="C23" s="6">
        <v>7</v>
      </c>
      <c r="D23" s="175"/>
      <c r="E23" s="15">
        <f t="shared" si="0"/>
        <v>0</v>
      </c>
      <c r="F23" s="179">
        <f t="shared" si="2"/>
        <v>0</v>
      </c>
      <c r="G23" s="181"/>
      <c r="H23" s="76"/>
    </row>
    <row r="24">
      <c r="A24" s="165" t="s">
        <v>35</v>
      </c>
      <c r="B24" s="171">
        <v>80</v>
      </c>
      <c r="C24" s="43">
        <v>9</v>
      </c>
      <c r="D24" s="175"/>
      <c r="E24" s="15">
        <f t="shared" si="0"/>
        <v>0</v>
      </c>
      <c r="F24" s="179">
        <f t="shared" si="2"/>
        <v>0</v>
      </c>
      <c r="G24" s="181"/>
      <c r="H24" s="76"/>
    </row>
    <row r="25">
      <c r="A25" s="166" t="s">
        <v>36</v>
      </c>
      <c r="B25" s="171">
        <v>100</v>
      </c>
      <c r="C25" s="11">
        <v>5.5</v>
      </c>
      <c r="D25" s="175"/>
      <c r="E25" s="15">
        <f t="shared" si="0"/>
        <v>0</v>
      </c>
      <c r="F25" s="179"/>
      <c r="G25" s="181">
        <f t="shared" si="1"/>
        <v>0</v>
      </c>
      <c r="H25" s="76"/>
    </row>
    <row r="26">
      <c r="A26" s="166" t="s">
        <v>37</v>
      </c>
      <c r="B26" s="171">
        <v>100</v>
      </c>
      <c r="C26" s="11">
        <v>5.5</v>
      </c>
      <c r="D26" s="175">
        <v>60</v>
      </c>
      <c r="E26" s="15">
        <f t="shared" si="0"/>
        <v>330</v>
      </c>
      <c r="F26" s="179"/>
      <c r="G26" s="181">
        <f t="shared" si="1"/>
        <v>6000</v>
      </c>
      <c r="H26" s="76"/>
    </row>
    <row r="27">
      <c r="A27" s="166" t="s">
        <v>38</v>
      </c>
      <c r="B27" s="171">
        <v>100</v>
      </c>
      <c r="C27" s="11">
        <v>5.5</v>
      </c>
      <c r="D27" s="175"/>
      <c r="E27" s="15">
        <f t="shared" si="0"/>
        <v>0</v>
      </c>
      <c r="F27" s="179"/>
      <c r="G27" s="181">
        <f t="shared" si="1"/>
        <v>0</v>
      </c>
      <c r="H27" s="76"/>
    </row>
    <row r="28">
      <c r="A28" s="166" t="s">
        <v>39</v>
      </c>
      <c r="B28" s="172">
        <v>110</v>
      </c>
      <c r="C28" s="11">
        <v>7</v>
      </c>
      <c r="D28" s="175">
        <v>6</v>
      </c>
      <c r="E28" s="15">
        <f t="shared" si="0"/>
        <v>42</v>
      </c>
      <c r="F28" s="179">
        <f>SUM(B28)*D28</f>
        <v>660</v>
      </c>
      <c r="G28" s="181"/>
      <c r="H28" s="76"/>
    </row>
    <row r="29">
      <c r="A29" s="166" t="s">
        <v>40</v>
      </c>
      <c r="B29" s="173">
        <v>80</v>
      </c>
      <c r="C29" s="11">
        <v>7</v>
      </c>
      <c r="D29" s="175"/>
      <c r="E29" s="15">
        <f t="shared" si="0"/>
        <v>0</v>
      </c>
      <c r="F29" s="179">
        <f ref="F29:F38" t="shared" si="3">SUM(B29)*D29</f>
        <v>0</v>
      </c>
      <c r="G29" s="181"/>
      <c r="H29" s="77"/>
    </row>
    <row r="30">
      <c r="A30" s="166" t="s">
        <v>41</v>
      </c>
      <c r="B30" s="173">
        <v>900</v>
      </c>
      <c r="C30" s="11">
        <v>100</v>
      </c>
      <c r="D30" s="175"/>
      <c r="E30" s="15">
        <f t="shared" si="0"/>
        <v>0</v>
      </c>
      <c r="F30" s="179">
        <f t="shared" si="3"/>
        <v>0</v>
      </c>
      <c r="G30" s="181"/>
      <c r="H30" s="8"/>
    </row>
    <row r="31">
      <c r="A31" s="165" t="s">
        <v>42</v>
      </c>
      <c r="B31" s="173">
        <v>80</v>
      </c>
      <c r="C31" s="11">
        <v>9</v>
      </c>
      <c r="D31" s="175"/>
      <c r="E31" s="15">
        <f t="shared" si="0"/>
        <v>0</v>
      </c>
      <c r="F31" s="179">
        <f t="shared" si="3"/>
        <v>0</v>
      </c>
      <c r="G31" s="181"/>
      <c r="H31" s="16"/>
    </row>
    <row r="32">
      <c r="A32" s="166" t="s">
        <v>44</v>
      </c>
      <c r="B32" s="173">
        <v>4000</v>
      </c>
      <c r="C32" s="11">
        <v>275</v>
      </c>
      <c r="D32" s="175"/>
      <c r="E32" s="15">
        <f t="shared" si="0"/>
        <v>0</v>
      </c>
      <c r="F32" s="179">
        <f t="shared" si="3"/>
        <v>0</v>
      </c>
      <c r="G32" s="181"/>
      <c r="H32" s="8"/>
    </row>
    <row r="33">
      <c r="A33" s="166" t="s">
        <v>45</v>
      </c>
      <c r="B33" s="173">
        <v>4000</v>
      </c>
      <c r="C33" s="11">
        <v>275</v>
      </c>
      <c r="D33" s="175"/>
      <c r="E33" s="15">
        <f t="shared" si="0"/>
        <v>0</v>
      </c>
      <c r="F33" s="179">
        <f t="shared" si="3"/>
        <v>0</v>
      </c>
      <c r="G33" s="181"/>
      <c r="H33" s="8"/>
    </row>
    <row r="34">
      <c r="A34" s="167" t="s">
        <v>46</v>
      </c>
      <c r="B34" s="172">
        <v>1200</v>
      </c>
      <c r="C34" s="17">
        <v>80</v>
      </c>
      <c r="D34" s="176"/>
      <c r="E34" s="15">
        <f t="shared" si="0"/>
        <v>0</v>
      </c>
      <c r="F34" s="179">
        <f t="shared" si="3"/>
        <v>0</v>
      </c>
      <c r="G34" s="181"/>
      <c r="H34" s="19"/>
    </row>
    <row r="35">
      <c r="A35" s="167" t="s">
        <v>47</v>
      </c>
      <c r="B35" s="172">
        <v>100</v>
      </c>
      <c r="C35" s="17">
        <v>15</v>
      </c>
      <c r="D35" s="176"/>
      <c r="E35" s="15">
        <f t="shared" si="0"/>
        <v>0</v>
      </c>
      <c r="F35" s="179">
        <f t="shared" si="3"/>
        <v>0</v>
      </c>
      <c r="G35" s="181"/>
      <c r="H35" s="19"/>
    </row>
    <row r="36">
      <c r="A36" s="167" t="s">
        <v>48</v>
      </c>
      <c r="B36" s="172">
        <v>30</v>
      </c>
      <c r="C36" s="17">
        <v>8</v>
      </c>
      <c r="D36" s="176"/>
      <c r="E36" s="15">
        <f t="shared" si="0"/>
        <v>0</v>
      </c>
      <c r="F36" s="179">
        <f t="shared" si="3"/>
        <v>0</v>
      </c>
      <c r="G36" s="181"/>
      <c r="H36" s="19"/>
    </row>
    <row r="37">
      <c r="A37" s="167" t="s">
        <v>72</v>
      </c>
      <c r="B37" s="174"/>
      <c r="C37" s="17"/>
      <c r="D37" s="176"/>
      <c r="E37" s="15">
        <f t="shared" si="0"/>
        <v>0</v>
      </c>
      <c r="F37" s="179">
        <f t="shared" si="3"/>
        <v>0</v>
      </c>
      <c r="G37" s="181"/>
      <c r="H37" s="19"/>
    </row>
    <row r="38">
      <c r="A38" s="167" t="s">
        <v>73</v>
      </c>
      <c r="B38" s="174"/>
      <c r="C38" s="17"/>
      <c r="D38" s="176"/>
      <c r="E38" s="15">
        <f t="shared" si="0"/>
        <v>0</v>
      </c>
      <c r="F38" s="179">
        <f t="shared" si="3"/>
        <v>0</v>
      </c>
      <c r="G38" s="181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7.25" customHeight="1">
      <c r="A4" s="2" t="s">
        <v>4</v>
      </c>
      <c r="B4" s="2"/>
      <c r="C4" s="24"/>
      <c r="D4" s="78" t="s">
        <v>62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56</v>
      </c>
      <c r="E19" s="15">
        <f t="shared" si="0"/>
        <v>224</v>
      </c>
      <c r="F19" s="29"/>
      <c r="G19" s="29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>
        <v>4</v>
      </c>
      <c r="E20" s="15">
        <f t="shared" si="0"/>
        <v>22</v>
      </c>
      <c r="F20" s="29"/>
      <c r="G20" s="29">
        <f t="shared" si="1"/>
        <v>280</v>
      </c>
      <c r="H20" s="75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9</v>
      </c>
      <c r="E22" s="15">
        <f t="shared" si="0"/>
        <v>63</v>
      </c>
      <c r="F22" s="29">
        <f ref="F22:F24" t="shared" si="2">SUM(B22)*D22</f>
        <v>630</v>
      </c>
      <c r="G22" s="29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95</v>
      </c>
      <c r="E25" s="15">
        <f t="shared" si="0"/>
        <v>522.5</v>
      </c>
      <c r="F25" s="29"/>
      <c r="G25" s="29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63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64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2080</v>
      </c>
      <c r="G42" s="38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66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1800</v>
      </c>
      <c r="G42" s="38">
        <f>SUM(G13:G38)</f>
        <v>17640</v>
      </c>
      <c r="H42" s="94"/>
    </row>
    <row r="43">
      <c r="A43" s="94"/>
      <c r="B43" s="39"/>
      <c r="C43" s="96" t="s">
        <v>57</v>
      </c>
      <c r="D43" s="97"/>
      <c r="E43" s="15">
        <f>E41+E42</f>
        <v>924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81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"/>
      <c r="C4" s="24"/>
      <c r="D4" s="78" t="s">
        <v>5</v>
      </c>
      <c r="E4" s="79"/>
      <c r="F4" s="79"/>
      <c r="G4" s="79"/>
      <c r="H4" s="80"/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7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7"/>
      <c r="C7" s="82"/>
      <c r="D7" s="82"/>
      <c r="E7" s="82"/>
      <c r="F7" s="82"/>
      <c r="G7" s="82"/>
      <c r="H7" s="83"/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1"/>
      <c r="C9" s="23"/>
      <c r="D9" s="91">
        <v>5798009991966</v>
      </c>
      <c r="E9" s="92"/>
      <c r="F9" s="92"/>
      <c r="G9" s="92"/>
      <c r="H9" s="93"/>
    </row>
    <row r="10" ht="15.75">
      <c r="A10" s="1" t="s">
        <v>13</v>
      </c>
      <c r="B10" s="87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60</v>
      </c>
      <c r="E19" s="15">
        <f t="shared" si="0"/>
        <v>240</v>
      </c>
      <c r="F19" s="29"/>
      <c r="G19" s="29">
        <f t="shared" si="1"/>
        <v>4200</v>
      </c>
      <c r="H19" s="8"/>
    </row>
    <row r="20">
      <c r="A20" s="5" t="s">
        <v>30</v>
      </c>
      <c r="B20" s="5">
        <v>70</v>
      </c>
      <c r="C20" s="6">
        <v>5.5</v>
      </c>
      <c r="D20" s="7">
        <v>7</v>
      </c>
      <c r="E20" s="15">
        <f t="shared" si="0"/>
        <v>38.5</v>
      </c>
      <c r="F20" s="29"/>
      <c r="G20" s="29">
        <f t="shared" si="1"/>
        <v>490</v>
      </c>
      <c r="H20" s="75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>
        <f t="shared" si="1"/>
        <v>350</v>
      </c>
      <c r="H21" s="76"/>
    </row>
    <row r="22">
      <c r="A22" s="9" t="s">
        <v>33</v>
      </c>
      <c r="B22" s="9">
        <v>70</v>
      </c>
      <c r="C22" s="6">
        <v>7</v>
      </c>
      <c r="D22" s="7">
        <v>12</v>
      </c>
      <c r="E22" s="15">
        <f t="shared" si="0"/>
        <v>84</v>
      </c>
      <c r="F22" s="29">
        <f ref="F22:F24" t="shared" si="2">SUM(B22)*D22</f>
        <v>840</v>
      </c>
      <c r="G22" s="29">
        <f t="shared" si="1"/>
        <v>840</v>
      </c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>
        <v>80</v>
      </c>
      <c r="E25" s="15">
        <f t="shared" si="0"/>
        <v>440</v>
      </c>
      <c r="F25" s="29"/>
      <c r="G25" s="29">
        <f t="shared" si="1"/>
        <v>8000</v>
      </c>
      <c r="H25" s="76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43</v>
      </c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49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50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2290</v>
      </c>
      <c r="G42" s="38">
        <f>SUM(G13:G38)</f>
        <v>19360</v>
      </c>
      <c r="H42" s="94"/>
    </row>
    <row r="43">
      <c r="A43" s="94"/>
      <c r="B43" s="39"/>
      <c r="C43" s="96" t="s">
        <v>57</v>
      </c>
      <c r="D43" s="97"/>
      <c r="E43" s="15">
        <f>E41+E42</f>
        <v>1041.5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4" t="s">
        <v>0</v>
      </c>
      <c r="B1" s="84"/>
      <c r="C1" s="84"/>
      <c r="D1" s="84"/>
      <c r="E1" s="84"/>
      <c r="F1" s="84"/>
      <c r="G1" s="84"/>
      <c r="H1" s="84"/>
    </row>
    <row r="2">
      <c r="A2" s="85" t="s">
        <v>1</v>
      </c>
      <c r="B2" s="85"/>
      <c r="C2" s="85"/>
      <c r="D2" s="85"/>
      <c r="E2" s="85"/>
      <c r="F2" s="85"/>
      <c r="G2" s="85"/>
      <c r="H2" s="85"/>
    </row>
    <row r="3" ht="15.75">
      <c r="A3" s="1" t="s">
        <v>2</v>
      </c>
      <c r="B3" s="103" t="s">
        <v>3</v>
      </c>
      <c r="C3" s="82"/>
      <c r="D3" s="82"/>
      <c r="E3" s="82"/>
      <c r="F3" s="82"/>
      <c r="G3" s="82"/>
      <c r="H3" s="83"/>
    </row>
    <row r="4" ht="18.75">
      <c r="A4" s="2" t="s">
        <v>4</v>
      </c>
      <c r="B4" s="24"/>
      <c r="C4" s="78" t="s">
        <v>71</v>
      </c>
      <c r="D4" s="79"/>
      <c r="E4" s="79"/>
      <c r="F4" s="79"/>
      <c r="G4" s="79"/>
      <c r="H4" s="80"/>
    </row>
    <row r="5" ht="15.75">
      <c r="A5" s="1" t="s">
        <v>6</v>
      </c>
      <c r="B5" s="82" t="s">
        <v>7</v>
      </c>
      <c r="C5" s="82"/>
      <c r="D5" s="82"/>
      <c r="E5" s="82"/>
      <c r="F5" s="82"/>
      <c r="G5" s="82"/>
      <c r="H5" s="83"/>
    </row>
    <row r="6" ht="15.75">
      <c r="A6" s="1" t="s">
        <v>8</v>
      </c>
      <c r="B6" s="82">
        <v>38670440</v>
      </c>
      <c r="C6" s="82"/>
      <c r="D6" s="82"/>
      <c r="E6" s="82"/>
      <c r="F6" s="82"/>
      <c r="G6" s="82"/>
      <c r="H6" s="83"/>
    </row>
    <row r="7" ht="15.75">
      <c r="A7" s="3" t="s">
        <v>9</v>
      </c>
      <c r="B7" s="82"/>
      <c r="C7" s="82"/>
      <c r="D7" s="82"/>
      <c r="E7" s="82"/>
      <c r="F7" s="82"/>
      <c r="G7" s="82"/>
      <c r="H7" s="83"/>
    </row>
    <row r="8" ht="18">
      <c r="A8" s="2" t="s">
        <v>10</v>
      </c>
      <c r="B8" s="89" t="s">
        <v>11</v>
      </c>
      <c r="C8" s="89"/>
      <c r="D8" s="89"/>
      <c r="E8" s="89"/>
      <c r="F8" s="89"/>
      <c r="G8" s="89"/>
      <c r="H8" s="90"/>
    </row>
    <row r="9" ht="15.75">
      <c r="A9" s="1" t="s">
        <v>12</v>
      </c>
      <c r="B9" s="23"/>
      <c r="C9" s="91">
        <v>5798009991966</v>
      </c>
      <c r="D9" s="92"/>
      <c r="E9" s="92"/>
      <c r="F9" s="92"/>
      <c r="G9" s="92"/>
      <c r="H9" s="93"/>
    </row>
    <row r="10" ht="15.75">
      <c r="A10" s="1" t="s">
        <v>13</v>
      </c>
      <c r="B10" s="82"/>
      <c r="C10" s="82"/>
      <c r="D10" s="82"/>
      <c r="E10" s="82"/>
      <c r="F10" s="82"/>
      <c r="G10" s="82"/>
      <c r="H10" s="83"/>
    </row>
    <row r="11">
      <c r="A11" s="86"/>
      <c r="B11" s="86"/>
      <c r="C11" s="86"/>
      <c r="D11" s="86"/>
      <c r="E11" s="86"/>
      <c r="F11" s="86"/>
      <c r="G11" s="86"/>
      <c r="H11" s="86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8</v>
      </c>
      <c r="E13" s="15">
        <f ref="E13:E38" t="shared" si="0">C13*D13</f>
        <v>224</v>
      </c>
      <c r="F13" s="15"/>
      <c r="G13" s="29">
        <f>SUM(B13)*D13</f>
        <v>11200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5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76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76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76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76"/>
    </row>
    <row r="25">
      <c r="A25" s="10" t="s">
        <v>36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76"/>
    </row>
    <row r="26">
      <c r="A26" s="10" t="s">
        <v>37</v>
      </c>
      <c r="B26" s="40">
        <v>100</v>
      </c>
      <c r="C26" s="11">
        <v>5.5</v>
      </c>
      <c r="D26" s="7">
        <v>60</v>
      </c>
      <c r="E26" s="15">
        <f t="shared" si="0"/>
        <v>330</v>
      </c>
      <c r="F26" s="29"/>
      <c r="G26" s="29">
        <f t="shared" si="1"/>
        <v>6000</v>
      </c>
      <c r="H26" s="76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76"/>
    </row>
    <row r="28">
      <c r="A28" s="10" t="s">
        <v>39</v>
      </c>
      <c r="B28" s="25">
        <v>110</v>
      </c>
      <c r="C28" s="11">
        <v>7</v>
      </c>
      <c r="D28" s="7">
        <v>6</v>
      </c>
      <c r="E28" s="15">
        <f t="shared" si="0"/>
        <v>42</v>
      </c>
      <c r="F28" s="29">
        <f>SUM(B28)*D28</f>
        <v>660</v>
      </c>
      <c r="G28" s="29"/>
      <c r="H28" s="76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77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44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45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46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47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48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63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5">
        <f>SUM(E13:E35)</f>
        <v>926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29">
        <f>SUM(F21)+F22+F23+F24+F36+F28+F29+F30+F31+F32+F33+N33+F34+F35+F37</f>
        <v>1360</v>
      </c>
      <c r="G42" s="38">
        <f>SUM(G13:G38)</f>
        <v>22640</v>
      </c>
      <c r="H42" s="94"/>
    </row>
    <row r="43">
      <c r="A43" s="94"/>
      <c r="B43" s="39"/>
      <c r="C43" s="96" t="s">
        <v>57</v>
      </c>
      <c r="D43" s="97"/>
      <c r="E43" s="15">
        <f>E41+E42</f>
        <v>926</v>
      </c>
      <c r="F43" s="31"/>
      <c r="G43" s="31"/>
      <c r="H43" s="94"/>
    </row>
    <row r="44" ht="15.75">
      <c r="A44" s="64" t="s">
        <v>58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0859-4B54-47CB-85E2-17455B3799F6}">
  <dimension ref="A1:I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8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68</v>
      </c>
      <c r="C3" s="82"/>
      <c r="D3" s="82"/>
      <c r="E3" s="82"/>
      <c r="F3" s="82"/>
      <c r="G3" s="82"/>
      <c r="H3" s="83"/>
      <c r="I3" s="113" t="s">
        <v>76</v>
      </c>
    </row>
    <row r="4" ht="18.75">
      <c r="A4" s="2" t="s">
        <v>4</v>
      </c>
      <c r="B4" s="2"/>
      <c r="C4" s="24"/>
      <c r="D4" s="108" t="s">
        <v>69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24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5" t="s">
        <v>80</v>
      </c>
    </row>
    <row r="8" ht="18.7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6" t="s">
        <v>81</v>
      </c>
    </row>
    <row r="9" ht="15.75">
      <c r="A9" s="111" t="s">
        <v>12</v>
      </c>
      <c r="B9" s="1"/>
      <c r="C9" s="23"/>
      <c r="D9" s="112">
        <v>57980099919966</v>
      </c>
      <c r="E9" s="92"/>
      <c r="F9" s="92"/>
      <c r="G9" s="92"/>
      <c r="H9" s="93"/>
      <c r="I9" s="133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7.7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I12" s="150" t="s">
        <v>85</v>
      </c>
    </row>
    <row r="13">
      <c r="A13" s="127" t="s">
        <v>22</v>
      </c>
      <c r="B13" s="128">
        <v>1400</v>
      </c>
      <c r="C13" s="129">
        <v>28</v>
      </c>
      <c r="D13" s="130">
        <v>3</v>
      </c>
      <c r="E13" s="131">
        <f ref="E13:E38" t="shared" si="0">C13*D13</f>
        <v>84</v>
      </c>
      <c r="F13" s="15"/>
      <c r="G13" s="132">
        <f>SUM(B13)*D13</f>
        <v>4200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130">
        <v>2</v>
      </c>
      <c r="E15" s="131">
        <f t="shared" si="0"/>
        <v>52</v>
      </c>
      <c r="F15" s="15"/>
      <c r="G15" s="132">
        <f t="shared" si="1"/>
        <v>1800</v>
      </c>
      <c r="H15" s="8"/>
    </row>
    <row r="16">
      <c r="A16" s="127" t="s">
        <v>26</v>
      </c>
      <c r="B16" s="128">
        <v>640</v>
      </c>
      <c r="C16" s="129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8">
        <v>600</v>
      </c>
      <c r="C17" s="129">
        <v>25</v>
      </c>
      <c r="D17" s="130">
        <v>2</v>
      </c>
      <c r="E17" s="131">
        <f>C17*D17</f>
        <v>50</v>
      </c>
      <c r="F17" s="15"/>
      <c r="G17" s="132">
        <f t="shared" si="1"/>
        <v>1200</v>
      </c>
      <c r="H17" s="8"/>
    </row>
    <row r="18" ht="15" customHeight="1">
      <c r="A18" s="127" t="s">
        <v>28</v>
      </c>
      <c r="B18" s="128">
        <v>600</v>
      </c>
      <c r="C18" s="129">
        <v>28</v>
      </c>
      <c r="D18" s="130">
        <v>1</v>
      </c>
      <c r="E18" s="131">
        <f t="shared" si="0"/>
        <v>28</v>
      </c>
      <c r="F18" s="15"/>
      <c r="G18" s="132">
        <f t="shared" si="1"/>
        <v>600</v>
      </c>
      <c r="H18" s="8"/>
    </row>
    <row r="19">
      <c r="A19" s="127" t="s">
        <v>29</v>
      </c>
      <c r="B19" s="128">
        <v>70</v>
      </c>
      <c r="C19" s="129">
        <v>4</v>
      </c>
      <c r="D19" s="130">
        <v>57</v>
      </c>
      <c r="E19" s="131">
        <f t="shared" si="0"/>
        <v>228</v>
      </c>
      <c r="F19" s="29"/>
      <c r="G19" s="132">
        <f t="shared" si="1"/>
        <v>3990</v>
      </c>
      <c r="H19" s="8"/>
    </row>
    <row r="20">
      <c r="A20" s="127" t="s">
        <v>30</v>
      </c>
      <c r="B20" s="128">
        <v>70</v>
      </c>
      <c r="C20" s="134">
        <v>5.5</v>
      </c>
      <c r="D20" s="130">
        <v>5</v>
      </c>
      <c r="E20" s="135">
        <f t="shared" si="0"/>
        <v>27.5</v>
      </c>
      <c r="F20" s="29"/>
      <c r="G20" s="132">
        <f t="shared" si="1"/>
        <v>350</v>
      </c>
      <c r="H20" s="136" t="s">
        <v>31</v>
      </c>
    </row>
    <row r="21">
      <c r="A21" s="138" t="s">
        <v>32</v>
      </c>
      <c r="B21" s="139">
        <v>70</v>
      </c>
      <c r="C21" s="129">
        <v>7</v>
      </c>
      <c r="D21" s="130">
        <v>5</v>
      </c>
      <c r="E21" s="131">
        <f t="shared" si="0"/>
        <v>35</v>
      </c>
      <c r="F21" s="132">
        <f>SUM(B21)*D21</f>
        <v>350</v>
      </c>
      <c r="G21" s="29"/>
      <c r="H21" s="76"/>
    </row>
    <row r="22">
      <c r="A22" s="138" t="s">
        <v>33</v>
      </c>
      <c r="B22" s="139">
        <v>70</v>
      </c>
      <c r="C22" s="129">
        <v>7</v>
      </c>
      <c r="D22" s="130">
        <v>10</v>
      </c>
      <c r="E22" s="131">
        <f t="shared" si="0"/>
        <v>70</v>
      </c>
      <c r="F22" s="132">
        <f ref="F22:F24" t="shared" si="2">SUM(B22)*D22</f>
        <v>700</v>
      </c>
      <c r="G22" s="29"/>
      <c r="H22" s="76"/>
    </row>
    <row r="23">
      <c r="A23" s="138" t="s">
        <v>34</v>
      </c>
      <c r="B23" s="140">
        <v>70</v>
      </c>
      <c r="C23" s="129">
        <v>7</v>
      </c>
      <c r="D23" s="7"/>
      <c r="E23" s="131">
        <f t="shared" si="0"/>
        <v>0</v>
      </c>
      <c r="F23" s="132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1">
        <f t="shared" si="0"/>
        <v>0</v>
      </c>
      <c r="F24" s="132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7"/>
      <c r="E25" s="131">
        <f t="shared" si="0"/>
        <v>0</v>
      </c>
      <c r="F25" s="29"/>
      <c r="G25" s="132">
        <f t="shared" si="1"/>
        <v>0</v>
      </c>
      <c r="H25" s="76"/>
    </row>
    <row r="26">
      <c r="A26" s="142" t="s">
        <v>37</v>
      </c>
      <c r="B26" s="140">
        <v>100</v>
      </c>
      <c r="C26" s="143">
        <v>5.5</v>
      </c>
      <c r="D26" s="130">
        <v>122</v>
      </c>
      <c r="E26" s="131">
        <f t="shared" si="0"/>
        <v>671</v>
      </c>
      <c r="F26" s="29"/>
      <c r="G26" s="132">
        <f t="shared" si="1"/>
        <v>12200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1">
        <f t="shared" si="0"/>
        <v>0</v>
      </c>
      <c r="F27" s="29"/>
      <c r="G27" s="132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0">
        <v>10</v>
      </c>
      <c r="E28" s="131">
        <f t="shared" si="0"/>
        <v>70</v>
      </c>
      <c r="F28" s="132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130">
        <v>15</v>
      </c>
      <c r="E31" s="131">
        <f t="shared" si="0"/>
        <v>135</v>
      </c>
      <c r="F31" s="132">
        <f t="shared" si="3"/>
        <v>1200</v>
      </c>
      <c r="G31" s="29"/>
      <c r="H31" s="16"/>
    </row>
    <row r="32" ht="16.5" customHeight="1">
      <c r="A32" s="149" t="s">
        <v>44</v>
      </c>
      <c r="B32" s="146">
        <v>4000</v>
      </c>
      <c r="C32" s="145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3" t="s">
        <v>70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 ht="14.25" customHeight="1">
      <c r="A39" s="61" t="s">
        <v>51</v>
      </c>
      <c r="B39" s="62"/>
      <c r="C39" s="62"/>
      <c r="D39" s="62"/>
      <c r="E39" s="62"/>
      <c r="F39" s="62"/>
      <c r="G39" s="62"/>
      <c r="H39" s="62"/>
    </row>
    <row r="40" ht="18.75" customHeight="1">
      <c r="A40" s="154" t="s">
        <v>52</v>
      </c>
      <c r="B40" s="62"/>
      <c r="C40" s="62"/>
      <c r="D40" s="62"/>
      <c r="E40" s="62"/>
      <c r="F40" s="62"/>
      <c r="G40" s="62"/>
      <c r="H40" s="62"/>
    </row>
    <row r="41" ht="15" customHeight="1">
      <c r="A41" s="94"/>
      <c r="B41" s="42"/>
      <c r="C41" s="95" t="s">
        <v>53</v>
      </c>
      <c r="D41" s="95"/>
      <c r="E41" s="135">
        <f>SUM(E13:E35)</f>
        <v>1450.5</v>
      </c>
      <c r="F41" s="15" t="s">
        <v>54</v>
      </c>
      <c r="G41" s="30" t="s">
        <v>55</v>
      </c>
      <c r="H41" s="94"/>
    </row>
    <row r="42">
      <c r="A42" s="94"/>
      <c r="B42" s="32"/>
      <c r="C42" s="96" t="s">
        <v>56</v>
      </c>
      <c r="D42" s="97"/>
      <c r="E42" s="20"/>
      <c r="F42" s="132">
        <f>SUM(F21)+F22+F23+F24+F36+F28+F29+F30+F31+F32+F33+N33+F34+F35+F37</f>
        <v>3350</v>
      </c>
      <c r="G42" s="155">
        <f>SUM(G13:G38)</f>
        <v>24340</v>
      </c>
      <c r="H42" s="94"/>
    </row>
    <row r="43">
      <c r="A43" s="94"/>
      <c r="B43" s="32"/>
      <c r="C43" s="96" t="s">
        <v>57</v>
      </c>
      <c r="D43" s="97"/>
      <c r="E43" s="135">
        <f>E41+E42</f>
        <v>1450.5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060B-D486-4084-8A81-24F59CC7E621}">
  <dimension ref="A1:U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4" t="s">
        <v>0</v>
      </c>
      <c r="B1" s="84"/>
      <c r="C1" s="84"/>
      <c r="D1" s="84"/>
      <c r="E1" s="84"/>
      <c r="F1" s="84"/>
      <c r="G1" s="84"/>
      <c r="H1" s="84"/>
      <c r="U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U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U3" s="113" t="s">
        <v>76</v>
      </c>
    </row>
    <row r="4" ht="17.25" customHeight="1">
      <c r="A4" s="2" t="s">
        <v>4</v>
      </c>
      <c r="B4" s="2"/>
      <c r="C4" s="24"/>
      <c r="D4" s="108" t="s">
        <v>62</v>
      </c>
      <c r="E4" s="79"/>
      <c r="F4" s="79"/>
      <c r="G4" s="79"/>
      <c r="H4" s="80"/>
      <c r="U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U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U6" s="124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U7" s="125" t="s">
        <v>80</v>
      </c>
    </row>
    <row r="8" ht="16.5" customHeight="1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U8" s="126" t="s">
        <v>81</v>
      </c>
    </row>
    <row r="9" ht="15.75">
      <c r="A9" s="111" t="s">
        <v>12</v>
      </c>
      <c r="B9" s="1"/>
      <c r="C9" s="23"/>
      <c r="D9" s="112">
        <v>98009991966</v>
      </c>
      <c r="E9" s="92"/>
      <c r="F9" s="92"/>
      <c r="G9" s="92"/>
      <c r="H9" s="93"/>
      <c r="U9" s="133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U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U11" s="148" t="s">
        <v>84</v>
      </c>
    </row>
    <row r="12" ht="26.2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U12" s="150" t="s">
        <v>85</v>
      </c>
    </row>
    <row r="13">
      <c r="A13" s="127" t="s">
        <v>22</v>
      </c>
      <c r="B13" s="128">
        <v>1400</v>
      </c>
      <c r="C13" s="129">
        <v>28</v>
      </c>
      <c r="D13" s="130">
        <v>4</v>
      </c>
      <c r="E13" s="131">
        <f ref="E13:E38" t="shared" si="0">C13*D13</f>
        <v>112</v>
      </c>
      <c r="F13" s="15"/>
      <c r="G13" s="132">
        <f>SUM(B13)*D13</f>
        <v>5600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8">
        <v>640</v>
      </c>
      <c r="C16" s="129">
        <v>25</v>
      </c>
      <c r="D16" s="130">
        <v>2</v>
      </c>
      <c r="E16" s="131">
        <f t="shared" si="0"/>
        <v>50</v>
      </c>
      <c r="F16" s="15"/>
      <c r="G16" s="132">
        <f t="shared" si="1"/>
        <v>1280</v>
      </c>
      <c r="H16" s="8"/>
    </row>
    <row r="17">
      <c r="A17" s="127" t="s">
        <v>27</v>
      </c>
      <c r="B17" s="128">
        <v>600</v>
      </c>
      <c r="C17" s="129">
        <v>25</v>
      </c>
      <c r="D17" s="130">
        <v>2</v>
      </c>
      <c r="E17" s="131">
        <f>C17*D17</f>
        <v>50</v>
      </c>
      <c r="F17" s="15"/>
      <c r="G17" s="132">
        <f t="shared" si="1"/>
        <v>1200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30">
        <v>56</v>
      </c>
      <c r="E19" s="131">
        <f t="shared" si="0"/>
        <v>224</v>
      </c>
      <c r="F19" s="29"/>
      <c r="G19" s="132">
        <f t="shared" si="1"/>
        <v>3920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8">
        <v>70</v>
      </c>
      <c r="C20" s="134">
        <v>5.5</v>
      </c>
      <c r="D20" s="130">
        <v>4</v>
      </c>
      <c r="E20" s="131">
        <f t="shared" si="0"/>
        <v>22</v>
      </c>
      <c r="F20" s="29"/>
      <c r="G20" s="132">
        <f t="shared" si="1"/>
        <v>280</v>
      </c>
      <c r="H20" s="136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8" t="s">
        <v>32</v>
      </c>
      <c r="B21" s="139">
        <v>70</v>
      </c>
      <c r="C21" s="129">
        <v>7</v>
      </c>
      <c r="D21" s="130">
        <v>5</v>
      </c>
      <c r="E21" s="131">
        <f t="shared" si="0"/>
        <v>35</v>
      </c>
      <c r="F21" s="132">
        <f>SUM(B21)*D21</f>
        <v>350</v>
      </c>
      <c r="G21" s="132">
        <f t="shared" si="1"/>
        <v>350</v>
      </c>
      <c r="H21" s="76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8" t="s">
        <v>33</v>
      </c>
      <c r="B22" s="139">
        <v>70</v>
      </c>
      <c r="C22" s="129">
        <v>7</v>
      </c>
      <c r="D22" s="130">
        <v>9</v>
      </c>
      <c r="E22" s="131">
        <f t="shared" si="0"/>
        <v>63</v>
      </c>
      <c r="F22" s="132">
        <f ref="F22:F24" t="shared" si="2">SUM(B22)*D22</f>
        <v>630</v>
      </c>
      <c r="G22" s="132">
        <f t="shared" si="1"/>
        <v>630</v>
      </c>
      <c r="H22" s="76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8" t="s">
        <v>34</v>
      </c>
      <c r="B23" s="140">
        <v>70</v>
      </c>
      <c r="C23" s="129">
        <v>7</v>
      </c>
      <c r="D23" s="7"/>
      <c r="E23" s="131">
        <f t="shared" si="0"/>
        <v>0</v>
      </c>
      <c r="F23" s="132">
        <f t="shared" si="2"/>
        <v>0</v>
      </c>
      <c r="G23" s="29"/>
      <c r="H23" s="76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8" t="s">
        <v>35</v>
      </c>
      <c r="B24" s="140">
        <v>80</v>
      </c>
      <c r="C24" s="141">
        <v>9</v>
      </c>
      <c r="D24" s="7"/>
      <c r="E24" s="131">
        <f t="shared" si="0"/>
        <v>0</v>
      </c>
      <c r="F24" s="132">
        <f t="shared" si="2"/>
        <v>0</v>
      </c>
      <c r="G24" s="29"/>
      <c r="H24" s="76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2" t="s">
        <v>36</v>
      </c>
      <c r="B25" s="140">
        <v>100</v>
      </c>
      <c r="C25" s="143">
        <v>5.5</v>
      </c>
      <c r="D25" s="130">
        <v>95</v>
      </c>
      <c r="E25" s="135">
        <f t="shared" si="0"/>
        <v>522.5</v>
      </c>
      <c r="F25" s="29"/>
      <c r="G25" s="132">
        <f t="shared" si="1"/>
        <v>9500</v>
      </c>
      <c r="H25" s="76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2" t="s">
        <v>37</v>
      </c>
      <c r="B26" s="140">
        <v>100</v>
      </c>
      <c r="C26" s="143">
        <v>5.5</v>
      </c>
      <c r="D26" s="7"/>
      <c r="E26" s="131">
        <f t="shared" si="0"/>
        <v>0</v>
      </c>
      <c r="F26" s="29"/>
      <c r="G26" s="132">
        <f t="shared" si="1"/>
        <v>0</v>
      </c>
      <c r="H26" s="76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2" t="s">
        <v>38</v>
      </c>
      <c r="B27" s="140">
        <v>100</v>
      </c>
      <c r="C27" s="143">
        <v>5.5</v>
      </c>
      <c r="D27" s="7"/>
      <c r="E27" s="131">
        <f t="shared" si="0"/>
        <v>0</v>
      </c>
      <c r="F27" s="29"/>
      <c r="G27" s="132">
        <f t="shared" si="1"/>
        <v>0</v>
      </c>
      <c r="H27" s="76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2" t="s">
        <v>39</v>
      </c>
      <c r="B28" s="144">
        <v>110</v>
      </c>
      <c r="C28" s="145">
        <v>7</v>
      </c>
      <c r="D28" s="130">
        <v>10</v>
      </c>
      <c r="E28" s="131">
        <f t="shared" si="0"/>
        <v>70</v>
      </c>
      <c r="F28" s="132">
        <f>SUM(B28)*D28</f>
        <v>1100</v>
      </c>
      <c r="G28" s="29"/>
      <c r="H28" s="76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2" t="s">
        <v>40</v>
      </c>
      <c r="B29" s="146">
        <v>80</v>
      </c>
      <c r="C29" s="145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77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7" t="s">
        <v>41</v>
      </c>
      <c r="B30" s="146">
        <v>900</v>
      </c>
      <c r="C30" s="145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8" t="s">
        <v>42</v>
      </c>
      <c r="B31" s="146">
        <v>80</v>
      </c>
      <c r="C31" s="145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9" t="s">
        <v>44</v>
      </c>
      <c r="B32" s="146">
        <v>4000</v>
      </c>
      <c r="C32" s="145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9" t="s">
        <v>45</v>
      </c>
      <c r="B33" s="146">
        <v>4000</v>
      </c>
      <c r="C33" s="145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51" t="s">
        <v>46</v>
      </c>
      <c r="B34" s="144">
        <v>1200</v>
      </c>
      <c r="C34" s="152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3" t="s">
        <v>47</v>
      </c>
      <c r="B35" s="144">
        <v>100</v>
      </c>
      <c r="C35" s="152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3" t="s">
        <v>48</v>
      </c>
      <c r="B36" s="144">
        <v>30</v>
      </c>
      <c r="C36" s="152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  <c r="K36" s="52"/>
      <c r="L36" s="51"/>
    </row>
    <row r="37">
      <c r="A37" s="153" t="s">
        <v>63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57" t="s">
        <v>64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51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4" t="s">
        <v>52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94"/>
      <c r="B41" s="42"/>
      <c r="C41" s="95" t="s">
        <v>53</v>
      </c>
      <c r="D41" s="95"/>
      <c r="E41" s="135">
        <f>SUM(E13:E35)</f>
        <v>1148.5</v>
      </c>
      <c r="F41" s="15" t="s">
        <v>54</v>
      </c>
      <c r="G41" s="30" t="s">
        <v>55</v>
      </c>
      <c r="H41" s="94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94"/>
      <c r="B42" s="39"/>
      <c r="C42" s="96" t="s">
        <v>56</v>
      </c>
      <c r="D42" s="97"/>
      <c r="E42" s="20"/>
      <c r="F42" s="132">
        <f>SUM(F21)+F22+F23+F24+F36+F28+F29+F30+F31+F32+F33+N33+F34+F35+F37</f>
        <v>2080</v>
      </c>
      <c r="G42" s="155">
        <f>SUM(G13:G38)</f>
        <v>22760</v>
      </c>
      <c r="H42" s="94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94"/>
      <c r="B43" s="39"/>
      <c r="C43" s="96" t="s">
        <v>57</v>
      </c>
      <c r="D43" s="97"/>
      <c r="E43" s="135">
        <f>E41+E42</f>
        <v>1148.5</v>
      </c>
      <c r="F43" s="31"/>
      <c r="G43" s="31"/>
      <c r="H43" s="94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24FB-4FBC-41B6-A287-7E0674E548F1}">
  <dimension ref="A1:I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3" t="s">
        <v>76</v>
      </c>
    </row>
    <row r="4" ht="18.75">
      <c r="A4" s="2" t="s">
        <v>4</v>
      </c>
      <c r="B4" s="2"/>
      <c r="C4" s="24"/>
      <c r="D4" s="108" t="s">
        <v>66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24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5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6" t="s">
        <v>81</v>
      </c>
    </row>
    <row r="9" ht="15.75">
      <c r="A9" s="111" t="s">
        <v>12</v>
      </c>
      <c r="B9" s="1"/>
      <c r="C9" s="23"/>
      <c r="D9" s="112">
        <v>5798009991966</v>
      </c>
      <c r="E9" s="92"/>
      <c r="F9" s="92"/>
      <c r="G9" s="92"/>
      <c r="H9" s="93"/>
      <c r="I9" s="133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30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I12" s="150" t="s">
        <v>85</v>
      </c>
    </row>
    <row r="13">
      <c r="A13" s="127" t="s">
        <v>22</v>
      </c>
      <c r="B13" s="128">
        <v>1400</v>
      </c>
      <c r="C13" s="129">
        <v>28</v>
      </c>
      <c r="D13" s="130">
        <v>3</v>
      </c>
      <c r="E13" s="131">
        <f ref="E13:E38" t="shared" si="0">C13*D13</f>
        <v>84</v>
      </c>
      <c r="F13" s="15"/>
      <c r="G13" s="132">
        <f>SUM(B13)*D13</f>
        <v>4200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130">
        <v>2</v>
      </c>
      <c r="E15" s="131">
        <f t="shared" si="0"/>
        <v>52</v>
      </c>
      <c r="F15" s="15"/>
      <c r="G15" s="132">
        <f t="shared" si="1"/>
        <v>1800</v>
      </c>
      <c r="H15" s="8"/>
    </row>
    <row r="16">
      <c r="A16" s="127" t="s">
        <v>26</v>
      </c>
      <c r="B16" s="128">
        <v>640</v>
      </c>
      <c r="C16" s="129">
        <v>25</v>
      </c>
      <c r="D16" s="7"/>
      <c r="E16" s="131">
        <f t="shared" si="0"/>
        <v>0</v>
      </c>
      <c r="F16" s="15"/>
      <c r="G16" s="132">
        <f t="shared" si="1"/>
        <v>0</v>
      </c>
      <c r="H16" s="8"/>
    </row>
    <row r="17">
      <c r="A17" s="127" t="s">
        <v>27</v>
      </c>
      <c r="B17" s="128">
        <v>600</v>
      </c>
      <c r="C17" s="129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30">
        <v>52</v>
      </c>
      <c r="E19" s="131">
        <f t="shared" si="0"/>
        <v>208</v>
      </c>
      <c r="F19" s="29"/>
      <c r="G19" s="132">
        <f t="shared" si="1"/>
        <v>3640</v>
      </c>
      <c r="H19" s="8"/>
    </row>
    <row r="20">
      <c r="A20" s="127" t="s">
        <v>30</v>
      </c>
      <c r="B20" s="128">
        <v>70</v>
      </c>
      <c r="C20" s="134">
        <v>5.5</v>
      </c>
      <c r="D20" s="7"/>
      <c r="E20" s="131">
        <f t="shared" si="0"/>
        <v>0</v>
      </c>
      <c r="F20" s="29"/>
      <c r="G20" s="132">
        <f t="shared" si="1"/>
        <v>0</v>
      </c>
      <c r="H20" s="136" t="s">
        <v>31</v>
      </c>
    </row>
    <row r="21">
      <c r="A21" s="138" t="s">
        <v>32</v>
      </c>
      <c r="B21" s="139">
        <v>70</v>
      </c>
      <c r="C21" s="129">
        <v>7</v>
      </c>
      <c r="D21" s="130">
        <v>5</v>
      </c>
      <c r="E21" s="131">
        <f t="shared" si="0"/>
        <v>35</v>
      </c>
      <c r="F21" s="132">
        <f>SUM(B21)*D21</f>
        <v>350</v>
      </c>
      <c r="G21" s="29"/>
      <c r="H21" s="76"/>
    </row>
    <row r="22">
      <c r="A22" s="138" t="s">
        <v>33</v>
      </c>
      <c r="B22" s="139">
        <v>70</v>
      </c>
      <c r="C22" s="129">
        <v>7</v>
      </c>
      <c r="D22" s="130">
        <v>5</v>
      </c>
      <c r="E22" s="131">
        <f t="shared" si="0"/>
        <v>35</v>
      </c>
      <c r="F22" s="132">
        <f ref="F22:F24" t="shared" si="2">SUM(B22)*D22</f>
        <v>350</v>
      </c>
      <c r="G22" s="29"/>
      <c r="H22" s="76"/>
    </row>
    <row r="23">
      <c r="A23" s="138" t="s">
        <v>34</v>
      </c>
      <c r="B23" s="140">
        <v>70</v>
      </c>
      <c r="C23" s="129">
        <v>7</v>
      </c>
      <c r="D23" s="7"/>
      <c r="E23" s="131">
        <f t="shared" si="0"/>
        <v>0</v>
      </c>
      <c r="F23" s="132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1">
        <f t="shared" si="0"/>
        <v>0</v>
      </c>
      <c r="F24" s="132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130">
        <v>80</v>
      </c>
      <c r="E25" s="131">
        <f t="shared" si="0"/>
        <v>440</v>
      </c>
      <c r="F25" s="29"/>
      <c r="G25" s="132">
        <f t="shared" si="1"/>
        <v>8000</v>
      </c>
      <c r="H25" s="76"/>
    </row>
    <row r="26">
      <c r="A26" s="142" t="s">
        <v>37</v>
      </c>
      <c r="B26" s="140">
        <v>100</v>
      </c>
      <c r="C26" s="143">
        <v>5.5</v>
      </c>
      <c r="D26" s="7"/>
      <c r="E26" s="131">
        <f t="shared" si="0"/>
        <v>0</v>
      </c>
      <c r="F26" s="29"/>
      <c r="G26" s="132">
        <f t="shared" si="1"/>
        <v>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1">
        <f t="shared" si="0"/>
        <v>0</v>
      </c>
      <c r="F27" s="29"/>
      <c r="G27" s="132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0">
        <v>10</v>
      </c>
      <c r="E28" s="131">
        <f t="shared" si="0"/>
        <v>70</v>
      </c>
      <c r="F28" s="132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1">
        <f t="shared" si="0"/>
        <v>0</v>
      </c>
      <c r="F31" s="132">
        <f t="shared" si="3"/>
        <v>0</v>
      </c>
      <c r="G31" s="29"/>
      <c r="H31" s="16"/>
    </row>
    <row r="32">
      <c r="A32" s="149" t="s">
        <v>44</v>
      </c>
      <c r="B32" s="146">
        <v>4000</v>
      </c>
      <c r="C32" s="145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3" t="s">
        <v>67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2"/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1">
        <f>SUM(E13:E35)</f>
        <v>924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2">
        <f>SUM(F21)+F22+F23+F24+F36+F28+F29+F30+F31+F32+F33+N33+F34+F35+F37</f>
        <v>1800</v>
      </c>
      <c r="G42" s="155">
        <f>SUM(G13:G38)</f>
        <v>17640</v>
      </c>
      <c r="H42" s="94"/>
    </row>
    <row r="43">
      <c r="A43" s="94"/>
      <c r="B43" s="39"/>
      <c r="C43" s="96" t="s">
        <v>57</v>
      </c>
      <c r="D43" s="97"/>
      <c r="E43" s="131">
        <f>E41+E42</f>
        <v>924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71"/>
      <c r="C46" s="72" t="s">
        <v>65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A07B-85C2-407E-B0E4-845AEC1EDA92}">
  <dimension ref="A1:I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104" t="s">
        <v>0</v>
      </c>
      <c r="B1" s="84"/>
      <c r="C1" s="84"/>
      <c r="D1" s="84"/>
      <c r="E1" s="84"/>
      <c r="F1" s="84"/>
      <c r="G1" s="84"/>
      <c r="H1" s="84"/>
      <c r="I1" s="105" t="s">
        <v>74</v>
      </c>
    </row>
    <row r="2">
      <c r="A2" s="106" t="s">
        <v>1</v>
      </c>
      <c r="B2" s="85"/>
      <c r="C2" s="85"/>
      <c r="D2" s="85"/>
      <c r="E2" s="85"/>
      <c r="F2" s="85"/>
      <c r="G2" s="85"/>
      <c r="H2" s="85"/>
      <c r="I2" s="110" t="s">
        <v>75</v>
      </c>
    </row>
    <row r="3" ht="15.75">
      <c r="A3" s="1" t="s">
        <v>2</v>
      </c>
      <c r="B3" s="107" t="s">
        <v>3</v>
      </c>
      <c r="C3" s="82"/>
      <c r="D3" s="82"/>
      <c r="E3" s="82"/>
      <c r="F3" s="82"/>
      <c r="G3" s="82"/>
      <c r="H3" s="83"/>
      <c r="I3" s="113" t="s">
        <v>76</v>
      </c>
    </row>
    <row r="4" ht="18.75">
      <c r="A4" s="2" t="s">
        <v>4</v>
      </c>
      <c r="B4" s="2"/>
      <c r="C4" s="24"/>
      <c r="D4" s="108" t="s">
        <v>5</v>
      </c>
      <c r="E4" s="79"/>
      <c r="F4" s="79"/>
      <c r="G4" s="79"/>
      <c r="H4" s="80"/>
      <c r="I4" s="114" t="s">
        <v>77</v>
      </c>
    </row>
    <row r="5" ht="15.75">
      <c r="A5" s="1" t="s">
        <v>6</v>
      </c>
      <c r="B5" s="87" t="s">
        <v>7</v>
      </c>
      <c r="C5" s="82"/>
      <c r="D5" s="82"/>
      <c r="E5" s="82"/>
      <c r="F5" s="82"/>
      <c r="G5" s="82"/>
      <c r="H5" s="83"/>
      <c r="I5" s="116" t="s">
        <v>78</v>
      </c>
    </row>
    <row r="6" ht="15.75">
      <c r="A6" s="1" t="s">
        <v>8</v>
      </c>
      <c r="B6" s="109">
        <v>38670440</v>
      </c>
      <c r="C6" s="82"/>
      <c r="D6" s="82"/>
      <c r="E6" s="82"/>
      <c r="F6" s="82"/>
      <c r="G6" s="82"/>
      <c r="H6" s="83"/>
      <c r="I6" s="124" t="s">
        <v>79</v>
      </c>
    </row>
    <row r="7" ht="15.75">
      <c r="A7" s="3" t="s">
        <v>9</v>
      </c>
      <c r="B7" s="87"/>
      <c r="C7" s="82"/>
      <c r="D7" s="82"/>
      <c r="E7" s="82"/>
      <c r="F7" s="82"/>
      <c r="G7" s="82"/>
      <c r="H7" s="83"/>
      <c r="I7" s="125" t="s">
        <v>80</v>
      </c>
    </row>
    <row r="8" ht="18">
      <c r="A8" s="2" t="s">
        <v>10</v>
      </c>
      <c r="B8" s="88" t="s">
        <v>11</v>
      </c>
      <c r="C8" s="89"/>
      <c r="D8" s="89"/>
      <c r="E8" s="89"/>
      <c r="F8" s="89"/>
      <c r="G8" s="89"/>
      <c r="H8" s="90"/>
      <c r="I8" s="126" t="s">
        <v>81</v>
      </c>
    </row>
    <row r="9" ht="15.75">
      <c r="A9" s="111" t="s">
        <v>12</v>
      </c>
      <c r="B9" s="1"/>
      <c r="C9" s="23"/>
      <c r="D9" s="112">
        <v>5798009991966</v>
      </c>
      <c r="E9" s="92"/>
      <c r="F9" s="92"/>
      <c r="G9" s="92"/>
      <c r="H9" s="93"/>
      <c r="I9" s="133" t="s">
        <v>82</v>
      </c>
    </row>
    <row r="10" ht="15.75">
      <c r="A10" s="115" t="s">
        <v>13</v>
      </c>
      <c r="B10" s="87"/>
      <c r="C10" s="82"/>
      <c r="D10" s="82"/>
      <c r="E10" s="82"/>
      <c r="F10" s="82"/>
      <c r="G10" s="82"/>
      <c r="H10" s="83"/>
      <c r="I10" s="137" t="s">
        <v>83</v>
      </c>
    </row>
    <row r="11">
      <c r="A11" s="86"/>
      <c r="B11" s="86"/>
      <c r="C11" s="86"/>
      <c r="D11" s="86"/>
      <c r="E11" s="86"/>
      <c r="F11" s="86"/>
      <c r="G11" s="86"/>
      <c r="H11" s="86"/>
      <c r="I11" s="148" t="s">
        <v>84</v>
      </c>
    </row>
    <row r="12" ht="26.2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I12" s="150" t="s">
        <v>85</v>
      </c>
    </row>
    <row r="13">
      <c r="A13" s="127" t="s">
        <v>22</v>
      </c>
      <c r="B13" s="128">
        <v>1400</v>
      </c>
      <c r="C13" s="129">
        <v>28</v>
      </c>
      <c r="D13" s="130">
        <v>3</v>
      </c>
      <c r="E13" s="131">
        <f ref="E13:E38" t="shared" si="0">C13*D13</f>
        <v>84</v>
      </c>
      <c r="F13" s="15"/>
      <c r="G13" s="132">
        <f>SUM(B13)*D13</f>
        <v>4200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1">
        <f t="shared" si="0"/>
        <v>0</v>
      </c>
      <c r="F14" s="15"/>
      <c r="G14" s="132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7"/>
      <c r="E15" s="131">
        <f t="shared" si="0"/>
        <v>0</v>
      </c>
      <c r="F15" s="15"/>
      <c r="G15" s="132">
        <f t="shared" si="1"/>
        <v>0</v>
      </c>
      <c r="H15" s="8"/>
    </row>
    <row r="16">
      <c r="A16" s="127" t="s">
        <v>26</v>
      </c>
      <c r="B16" s="128">
        <v>640</v>
      </c>
      <c r="C16" s="129">
        <v>25</v>
      </c>
      <c r="D16" s="130">
        <v>2</v>
      </c>
      <c r="E16" s="131">
        <f t="shared" si="0"/>
        <v>50</v>
      </c>
      <c r="F16" s="15"/>
      <c r="G16" s="132">
        <f t="shared" si="1"/>
        <v>1280</v>
      </c>
      <c r="H16" s="8"/>
    </row>
    <row r="17">
      <c r="A17" s="127" t="s">
        <v>27</v>
      </c>
      <c r="B17" s="128">
        <v>600</v>
      </c>
      <c r="C17" s="129">
        <v>25</v>
      </c>
      <c r="D17" s="7"/>
      <c r="E17" s="131">
        <f>C17*D17</f>
        <v>0</v>
      </c>
      <c r="F17" s="15"/>
      <c r="G17" s="132">
        <f t="shared" si="1"/>
        <v>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1">
        <f t="shared" si="0"/>
        <v>0</v>
      </c>
      <c r="F18" s="15"/>
      <c r="G18" s="132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30">
        <v>60</v>
      </c>
      <c r="E19" s="131">
        <f t="shared" si="0"/>
        <v>240</v>
      </c>
      <c r="F19" s="29"/>
      <c r="G19" s="132">
        <f t="shared" si="1"/>
        <v>4200</v>
      </c>
      <c r="H19" s="8"/>
    </row>
    <row r="20">
      <c r="A20" s="127" t="s">
        <v>30</v>
      </c>
      <c r="B20" s="128">
        <v>70</v>
      </c>
      <c r="C20" s="134">
        <v>5.5</v>
      </c>
      <c r="D20" s="130">
        <v>7</v>
      </c>
      <c r="E20" s="135">
        <f t="shared" si="0"/>
        <v>38.5</v>
      </c>
      <c r="F20" s="29"/>
      <c r="G20" s="132">
        <f t="shared" si="1"/>
        <v>490</v>
      </c>
      <c r="H20" s="136" t="s">
        <v>31</v>
      </c>
    </row>
    <row r="21">
      <c r="A21" s="138" t="s">
        <v>32</v>
      </c>
      <c r="B21" s="139">
        <v>70</v>
      </c>
      <c r="C21" s="129">
        <v>7</v>
      </c>
      <c r="D21" s="130">
        <v>5</v>
      </c>
      <c r="E21" s="131">
        <f t="shared" si="0"/>
        <v>35</v>
      </c>
      <c r="F21" s="132">
        <f>SUM(B21)*D21</f>
        <v>350</v>
      </c>
      <c r="G21" s="132">
        <f t="shared" si="1"/>
        <v>350</v>
      </c>
      <c r="H21" s="76"/>
    </row>
    <row r="22">
      <c r="A22" s="138" t="s">
        <v>33</v>
      </c>
      <c r="B22" s="139">
        <v>70</v>
      </c>
      <c r="C22" s="129">
        <v>7</v>
      </c>
      <c r="D22" s="130">
        <v>12</v>
      </c>
      <c r="E22" s="131">
        <f t="shared" si="0"/>
        <v>84</v>
      </c>
      <c r="F22" s="132">
        <f ref="F22:F24" t="shared" si="2">SUM(B22)*D22</f>
        <v>840</v>
      </c>
      <c r="G22" s="132">
        <f t="shared" si="1"/>
        <v>840</v>
      </c>
      <c r="H22" s="76"/>
    </row>
    <row r="23">
      <c r="A23" s="138" t="s">
        <v>34</v>
      </c>
      <c r="B23" s="140">
        <v>70</v>
      </c>
      <c r="C23" s="129">
        <v>7</v>
      </c>
      <c r="D23" s="7"/>
      <c r="E23" s="131">
        <f t="shared" si="0"/>
        <v>0</v>
      </c>
      <c r="F23" s="132">
        <f t="shared" si="2"/>
        <v>0</v>
      </c>
      <c r="G23" s="29"/>
      <c r="H23" s="76"/>
    </row>
    <row r="24">
      <c r="A24" s="138" t="s">
        <v>35</v>
      </c>
      <c r="B24" s="140">
        <v>80</v>
      </c>
      <c r="C24" s="141">
        <v>9</v>
      </c>
      <c r="D24" s="7"/>
      <c r="E24" s="131">
        <f t="shared" si="0"/>
        <v>0</v>
      </c>
      <c r="F24" s="132">
        <f t="shared" si="2"/>
        <v>0</v>
      </c>
      <c r="G24" s="29"/>
      <c r="H24" s="76"/>
    </row>
    <row r="25">
      <c r="A25" s="142" t="s">
        <v>36</v>
      </c>
      <c r="B25" s="140">
        <v>100</v>
      </c>
      <c r="C25" s="143">
        <v>5.5</v>
      </c>
      <c r="D25" s="130">
        <v>80</v>
      </c>
      <c r="E25" s="131">
        <f t="shared" si="0"/>
        <v>440</v>
      </c>
      <c r="F25" s="29"/>
      <c r="G25" s="132">
        <f t="shared" si="1"/>
        <v>8000</v>
      </c>
      <c r="H25" s="76"/>
    </row>
    <row r="26">
      <c r="A26" s="142" t="s">
        <v>37</v>
      </c>
      <c r="B26" s="140">
        <v>100</v>
      </c>
      <c r="C26" s="143">
        <v>5.5</v>
      </c>
      <c r="D26" s="7"/>
      <c r="E26" s="131">
        <f t="shared" si="0"/>
        <v>0</v>
      </c>
      <c r="F26" s="29"/>
      <c r="G26" s="132">
        <f t="shared" si="1"/>
        <v>0</v>
      </c>
      <c r="H26" s="76"/>
    </row>
    <row r="27">
      <c r="A27" s="142" t="s">
        <v>38</v>
      </c>
      <c r="B27" s="140">
        <v>100</v>
      </c>
      <c r="C27" s="143">
        <v>5.5</v>
      </c>
      <c r="D27" s="7"/>
      <c r="E27" s="131">
        <f t="shared" si="0"/>
        <v>0</v>
      </c>
      <c r="F27" s="29"/>
      <c r="G27" s="132">
        <f t="shared" si="1"/>
        <v>0</v>
      </c>
      <c r="H27" s="76"/>
    </row>
    <row r="28">
      <c r="A28" s="142" t="s">
        <v>39</v>
      </c>
      <c r="B28" s="144">
        <v>110</v>
      </c>
      <c r="C28" s="145">
        <v>7</v>
      </c>
      <c r="D28" s="130">
        <v>10</v>
      </c>
      <c r="E28" s="131">
        <f t="shared" si="0"/>
        <v>70</v>
      </c>
      <c r="F28" s="132">
        <f>SUM(B28)*D28</f>
        <v>1100</v>
      </c>
      <c r="G28" s="29"/>
      <c r="H28" s="76"/>
    </row>
    <row r="29">
      <c r="A29" s="142" t="s">
        <v>40</v>
      </c>
      <c r="B29" s="146">
        <v>80</v>
      </c>
      <c r="C29" s="145">
        <v>7</v>
      </c>
      <c r="D29" s="7"/>
      <c r="E29" s="131">
        <f t="shared" si="0"/>
        <v>0</v>
      </c>
      <c r="F29" s="132">
        <f ref="F29:F38" t="shared" si="3">SUM(B29)*D29</f>
        <v>0</v>
      </c>
      <c r="G29" s="29"/>
      <c r="H29" s="77"/>
    </row>
    <row r="30">
      <c r="A30" s="147" t="s">
        <v>41</v>
      </c>
      <c r="B30" s="146">
        <v>900</v>
      </c>
      <c r="C30" s="145">
        <v>100</v>
      </c>
      <c r="D30" s="7"/>
      <c r="E30" s="131">
        <f t="shared" si="0"/>
        <v>0</v>
      </c>
      <c r="F30" s="132">
        <f t="shared" si="3"/>
        <v>0</v>
      </c>
      <c r="G30" s="29"/>
      <c r="H30" s="8"/>
    </row>
    <row r="31">
      <c r="A31" s="138" t="s">
        <v>42</v>
      </c>
      <c r="B31" s="146">
        <v>80</v>
      </c>
      <c r="C31" s="145">
        <v>9</v>
      </c>
      <c r="D31" s="7"/>
      <c r="E31" s="131">
        <f t="shared" si="0"/>
        <v>0</v>
      </c>
      <c r="F31" s="132">
        <f t="shared" si="3"/>
        <v>0</v>
      </c>
      <c r="G31" s="29"/>
      <c r="H31" s="158" t="s">
        <v>43</v>
      </c>
    </row>
    <row r="32">
      <c r="A32" s="149" t="s">
        <v>44</v>
      </c>
      <c r="B32" s="146">
        <v>4000</v>
      </c>
      <c r="C32" s="145">
        <v>275</v>
      </c>
      <c r="D32" s="7"/>
      <c r="E32" s="131">
        <f t="shared" si="0"/>
        <v>0</v>
      </c>
      <c r="F32" s="132">
        <f t="shared" si="3"/>
        <v>0</v>
      </c>
      <c r="G32" s="29"/>
      <c r="H32" s="8"/>
    </row>
    <row r="33">
      <c r="A33" s="149" t="s">
        <v>45</v>
      </c>
      <c r="B33" s="146">
        <v>4000</v>
      </c>
      <c r="C33" s="145">
        <v>275</v>
      </c>
      <c r="D33" s="7"/>
      <c r="E33" s="131">
        <f t="shared" si="0"/>
        <v>0</v>
      </c>
      <c r="F33" s="132">
        <f t="shared" si="3"/>
        <v>0</v>
      </c>
      <c r="G33" s="29"/>
      <c r="H33" s="8"/>
    </row>
    <row r="34">
      <c r="A34" s="151" t="s">
        <v>46</v>
      </c>
      <c r="B34" s="144">
        <v>1200</v>
      </c>
      <c r="C34" s="152">
        <v>80</v>
      </c>
      <c r="D34" s="18"/>
      <c r="E34" s="131">
        <f t="shared" si="0"/>
        <v>0</v>
      </c>
      <c r="F34" s="132">
        <f t="shared" si="3"/>
        <v>0</v>
      </c>
      <c r="G34" s="29"/>
      <c r="H34" s="19"/>
    </row>
    <row r="35">
      <c r="A35" s="153" t="s">
        <v>47</v>
      </c>
      <c r="B35" s="144">
        <v>100</v>
      </c>
      <c r="C35" s="152">
        <v>15</v>
      </c>
      <c r="D35" s="18"/>
      <c r="E35" s="131">
        <f t="shared" si="0"/>
        <v>0</v>
      </c>
      <c r="F35" s="132">
        <f t="shared" si="3"/>
        <v>0</v>
      </c>
      <c r="G35" s="29"/>
      <c r="H35" s="19"/>
    </row>
    <row r="36">
      <c r="A36" s="153" t="s">
        <v>48</v>
      </c>
      <c r="B36" s="144">
        <v>30</v>
      </c>
      <c r="C36" s="152">
        <v>8</v>
      </c>
      <c r="D36" s="18"/>
      <c r="E36" s="131">
        <f t="shared" si="0"/>
        <v>0</v>
      </c>
      <c r="F36" s="132">
        <f t="shared" si="3"/>
        <v>0</v>
      </c>
      <c r="G36" s="29"/>
      <c r="H36" s="19"/>
    </row>
    <row r="37">
      <c r="A37" s="153" t="s">
        <v>49</v>
      </c>
      <c r="B37" s="13"/>
      <c r="C37" s="17"/>
      <c r="D37" s="18"/>
      <c r="E37" s="131">
        <f t="shared" si="0"/>
        <v>0</v>
      </c>
      <c r="F37" s="132">
        <f t="shared" si="3"/>
        <v>0</v>
      </c>
      <c r="G37" s="29"/>
      <c r="H37" s="19"/>
    </row>
    <row r="38">
      <c r="A38" s="153" t="s">
        <v>50</v>
      </c>
      <c r="B38" s="13"/>
      <c r="C38" s="17"/>
      <c r="D38" s="18"/>
      <c r="E38" s="131">
        <f t="shared" si="0"/>
        <v>0</v>
      </c>
      <c r="F38" s="132">
        <f t="shared" si="3"/>
        <v>0</v>
      </c>
      <c r="G38" s="29"/>
      <c r="H38" s="19"/>
    </row>
    <row r="39">
      <c r="A39" s="61" t="s">
        <v>51</v>
      </c>
      <c r="B39" s="62"/>
      <c r="C39" s="62"/>
      <c r="D39" s="62"/>
      <c r="E39" s="62"/>
      <c r="F39" s="62"/>
      <c r="G39" s="62"/>
      <c r="H39" s="62"/>
    </row>
    <row r="40">
      <c r="A40" s="154" t="s">
        <v>52</v>
      </c>
      <c r="B40" s="62"/>
      <c r="C40" s="62"/>
      <c r="D40" s="62"/>
      <c r="E40" s="62"/>
      <c r="F40" s="62"/>
      <c r="G40" s="62"/>
      <c r="H40" s="62"/>
    </row>
    <row r="41">
      <c r="A41" s="94"/>
      <c r="B41" s="42"/>
      <c r="C41" s="95" t="s">
        <v>53</v>
      </c>
      <c r="D41" s="95"/>
      <c r="E41" s="135">
        <f>SUM(E13:E35)</f>
        <v>1041.5</v>
      </c>
      <c r="F41" s="15" t="s">
        <v>54</v>
      </c>
      <c r="G41" s="30" t="s">
        <v>55</v>
      </c>
      <c r="H41" s="94"/>
    </row>
    <row r="42">
      <c r="A42" s="94"/>
      <c r="B42" s="39"/>
      <c r="C42" s="96" t="s">
        <v>56</v>
      </c>
      <c r="D42" s="97"/>
      <c r="E42" s="20"/>
      <c r="F42" s="132">
        <f>SUM(F21)+F22+F23+F24+F36+F28+F29+F30+F31+F32+F33+N33+F34+F35+F37</f>
        <v>2290</v>
      </c>
      <c r="G42" s="155">
        <f>SUM(G13:G38)</f>
        <v>19360</v>
      </c>
      <c r="H42" s="94"/>
    </row>
    <row r="43">
      <c r="A43" s="94"/>
      <c r="B43" s="39"/>
      <c r="C43" s="96" t="s">
        <v>57</v>
      </c>
      <c r="D43" s="97"/>
      <c r="E43" s="135">
        <f>E41+E42</f>
        <v>1041.5</v>
      </c>
      <c r="F43" s="31"/>
      <c r="G43" s="31"/>
      <c r="H43" s="94"/>
    </row>
    <row r="44" ht="15.75">
      <c r="A44" s="156" t="s">
        <v>58</v>
      </c>
      <c r="B44" s="64"/>
      <c r="C44" s="65"/>
      <c r="D44" s="65"/>
      <c r="E44" s="66"/>
      <c r="F44" s="66"/>
      <c r="G44" s="66"/>
      <c r="H44" s="66"/>
    </row>
    <row r="45" ht="15.75">
      <c r="A45" s="156" t="s">
        <v>59</v>
      </c>
      <c r="B45" s="64"/>
      <c r="C45" s="67"/>
      <c r="D45" s="67"/>
      <c r="E45" s="68"/>
      <c r="F45" s="68"/>
      <c r="G45" s="68"/>
      <c r="H45" s="68"/>
    </row>
    <row r="46" ht="31.5">
      <c r="A46" s="69" t="s">
        <v>60</v>
      </c>
      <c r="B46" s="102" t="s">
        <v>61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Nina Kragskov</cp:lastModifiedBy>
  <cp:lastPrinted>2021-01-14T10:53:15Z</cp:lastPrinted>
  <dcterms:created xsi:type="dcterms:W3CDTF">2017-12-04T10:07:23Z</dcterms:created>
  <dcterms:modified xsi:type="dcterms:W3CDTF">2024-07-01T08:08:13Z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