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12 2024\"/>
    </mc:Choice>
  </mc:AlternateContent>
  <xr:revisionPtr revIDLastSave="0" documentId="13_ncr:1_{80EEB742-84F7-44EF-90D9-BB37817A9422}" xr6:coauthVersionLast="47" xr6:coauthVersionMax="47" xr10:uidLastSave="{00000000-0000-0000-0000-000000000000}"/>
  <bookViews>
    <workbookView xWindow="28680" yWindow="-120" windowWidth="29040" windowHeight="15840" xr2:uid="{1146D3F2-CD11-4460-B128-1589A3EC5A8C}"/>
  </bookViews>
  <sheets>
    <sheet name="Ark1" sheetId="1" r:id="rId1"/>
    <sheet name="FirstPass" sheetId="2" r:id="rId6"/>
    <sheet name="SecondPass" sheetId="3" r:id="rId7"/>
    <sheet name="ThirdPass" sheetId="4" r:id="rId8"/>
  </sheet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<sst xmlns="http://schemas.openxmlformats.org/spreadsheetml/2006/main" count="81" uniqueCount="81">
  <si>
    <t>1056930 - FRISKSNIT.dk</t>
  </si>
  <si>
    <t>Rapporter » Kunder »</t>
  </si>
  <si>
    <t>Omsætningsstatistik for kunder - perioden 01.12.24 - 31.12.24 - Frederikssund Hospital (FSH), 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</si>
  <si>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</si>
  <si>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</si>
  <si>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</si>
  <si>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</si>
  <si>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</si>
  <si>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</si>
  <si>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</si>
  <si>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</si>
  <si>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Rodfrugtmix</t>
  </si>
  <si>
    <t>3932-3</t>
  </si>
  <si>
    <t>Rodfrugtmix - Tern 20x20mm (3kg)</t>
  </si>
  <si>
    <t>3932-5</t>
  </si>
  <si>
    <t>Rodfrugtmix - Tern 20x20mm (5kg)</t>
  </si>
  <si>
    <t>Løg - Rødløg - Skalotteløg</t>
  </si>
  <si>
    <t>4231-1</t>
  </si>
  <si>
    <t>Rødløg - Tern 5x5mm (1kg)</t>
  </si>
  <si>
    <t>Porre - Forårsløg</t>
  </si>
  <si>
    <t>4441-1</t>
  </si>
  <si>
    <t>Porre - Skiver 2mm (1kg)</t>
  </si>
  <si>
    <t>Frugtsnit</t>
  </si>
  <si>
    <t>7505-32</t>
  </si>
  <si>
    <t>Frugtsalat m/druer , håndskåret i lage (3,2kg)</t>
  </si>
  <si>
    <t>7508-1</t>
  </si>
  <si>
    <t>Frugtblanding (U/druer), 15x15mm SMÅ TERN håndskåret (1kg)</t>
  </si>
  <si>
    <t>Kartofler</t>
  </si>
  <si>
    <t>8000-3</t>
  </si>
  <si>
    <t>Kartoffel 15-25mm u/skræl (3kg)</t>
  </si>
  <si>
    <t>8005-3</t>
  </si>
  <si>
    <t>Kartoffel 25-40mm u/skræl (3kg)</t>
  </si>
  <si>
    <t>Region H</t>
  </si>
  <si>
    <t>Frederikssund Hospital (FSH), Køkken i alt:</t>
  </si>
  <si>
    <t>Øko - Kartofler</t>
  </si>
  <si>
    <t>Ø8551-3</t>
  </si>
  <si>
    <t>Kartoffelbåde m/skræl (3kg Vakuum) - Økologisk</t>
  </si>
  <si>
    <t>Øko - Forkogte Kartofler</t>
  </si>
  <si>
    <t>Ø8607-3</t>
  </si>
  <si>
    <t>ØKO Kartoffel - forkogt, mos (3kg)</t>
  </si>
  <si>
    <t>Total:</t>
  </si>
  <si>
    <t/>
  </si>
  <si>
    <t>Øko %</t>
  </si>
  <si>
    <t>3% filler,38% containsProduct,19% containsProductNr,38% containsAmount,</t>
  </si>
  <si>
    <t>6% filler,31% containsProductNr,62%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</si>
  <si>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</si>
  <si>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</si>
  <si>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</si>
  <si>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</si>
  <si>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4% filler,47% containsProduct,47% QuantityHeader,</t>
  </si>
  <si>
    <t>4% filler,47% containsProductNr,47% containsAmount,</t>
  </si>
  <si>
    <t>1% filler,13% containsTotalMass,13% containsSingleMass,13% containsProduct,6% containsProductNr,13% containsAmount,13% SingleMassHeader,13% TotalMassHeader,13% QuantityHeader,</t>
  </si>
  <si>
    <t>5% filler,10% containsTotalMass,10% containsSingleMass,52% isInteger,10% containsProductNr,10% containsAmount,</t>
  </si>
  <si>
    <t>4% filler,22% containsTotalMass,22% containsSingleMass,45% isDecimal,4% containsAmount,</t>
  </si>
  <si>
    <t>9% filler,90% containsProduct,</t>
  </si>
  <si>
    <t>1% filler,15% containsTotalMass,15% containsSingleMass,15% containsProduct,7% containsProductNr,15% containsAmount,15% SingleMassHeader,15% TotalMassHeader,</t>
  </si>
  <si>
    <t>1% filler,14% containsTotalMass,14% containsSingleMass,14% containsProduct,14% containsProductNr,14% containsAmount,14% SingleMassHeader,14% TotalMassHeader,</t>
  </si>
  <si>
    <t xml:space="preserve">VARENR  1, </t>
  </si>
  <si>
    <t>PRODUKT 1, ANTAL 2, STK. MASSE 2, TOTAL MASSE 2</t>
  </si>
  <si>
    <t xml:space="preserve">ANTAL 2, </t>
  </si>
  <si>
    <t>STK. MASSE 2, TOTAL MASSE 2</t>
  </si>
  <si>
    <t>varenavn oplyst</t>
  </si>
  <si>
    <t>vare</t>
  </si>
  <si>
    <t>ingrediens</t>
  </si>
  <si>
    <t>kategori</t>
  </si>
  <si>
    <t>Vare Nr.</t>
  </si>
  <si>
    <t>Masse per styk</t>
  </si>
  <si>
    <t>antal</t>
  </si>
  <si>
    <t>Samlet masse</t>
  </si>
  <si>
    <t>tabel</t>
  </si>
  <si>
    <t>Frugtmix</t>
  </si>
  <si>
    <t>frugt, blandet</t>
  </si>
  <si>
    <t>frugt og bær</t>
  </si>
  <si>
    <t>rødløg</t>
  </si>
  <si>
    <t>løg</t>
  </si>
  <si>
    <t>grøntsager</t>
  </si>
  <si>
    <t>porre</t>
  </si>
  <si>
    <t>DRUER</t>
  </si>
  <si>
    <t>vindrue</t>
  </si>
  <si>
    <t>Kartoffel</t>
  </si>
  <si>
    <t>kartoffel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</si>
</sst>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sz val="11"/>
      <name val="Calibri"/>
    </font>
    <font>
      <b/>
      <sz val="11"/>
      <name val="Calibri"/>
      <family val="2"/>
    </font>
    <font>
      <b/>
      <sz val="11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0BBC7E"/>
      </patternFill>
    </fill>
    <fill>
      <patternFill patternType="solid">
        <fgColor rgb="FF0B067E"/>
      </patternFill>
    </fill>
    <fill>
      <patternFill patternType="solid">
        <fgColor rgb="FF7A999A"/>
      </patternFill>
    </fill>
    <fill>
      <patternFill patternType="solid">
        <fgColor rgb="FF8D4651"/>
      </patternFill>
    </fill>
    <fill>
      <patternFill patternType="solid">
        <fgColor rgb="FFD8D34A"/>
      </patternFill>
    </fill>
    <fill>
      <patternFill patternType="solid">
        <fgColor rgb="FF16800A"/>
      </patternFill>
    </fill>
    <fill>
      <patternFill patternType="solid">
        <fgColor rgb="FF8C898B"/>
      </patternFill>
    </fill>
    <fill>
      <patternFill patternType="solid">
        <fgColor rgb="FF828081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1" applyFont="0" fillId="0" applyFill="0" borderId="0" applyBorder="0" applyProtection="0" applyAlignment="0"/>
  </cellStyleXfs>
  <cellXfs count="48">
    <xf numFmtId="0" fontId="0" fillId="0" borderId="0" xfId="0"/>
    <xf numFmtId="10" applyNumberFormat="1" fontId="2" applyFont="1" fillId="0" borderId="0" xfId="1"/>
    <xf numFmtId="10" applyNumberFormat="1" fontId="2" applyFont="1" fillId="0" borderId="0" xfId="1" applyAlignment="1">
      <alignment wrapText="1"/>
    </xf>
    <xf numFmtId="4" applyNumberFormat="1" fontId="3" applyFont="1" fillId="0" borderId="0" xfId="0" applyAlignment="1">
      <alignment horizontal="right"/>
    </xf>
    <xf numFmtId="0" fontId="3" applyFont="1" fillId="0" borderId="0" xfId="0" applyAlignment="1">
      <alignment horizontal="right"/>
    </xf>
    <xf numFmtId="0" fontId="0" fillId="0" borderId="0" xfId="0" applyAlignment="1">
      <alignment wrapText="1"/>
    </xf>
    <xf numFmtId="0" fontId="3" applyFont="1" fillId="0" borderId="0" xfId="0"/>
    <xf numFmtId="0" fontId="3" applyFont="1" fillId="0" borderId="0" xfId="0" applyAlignment="1">
      <alignment wrapText="1"/>
    </xf>
    <xf numFmtId="4" applyNumberFormat="1" fontId="0" fillId="0" borderId="0" xfId="0" applyAlignment="1">
      <alignment horizontal="right"/>
    </xf>
    <xf numFmtId="0" fontId="3" applyFont="1" fillId="2" applyFill="1" borderId="0" xfId="0"/>
    <xf numFmtId="0" fontId="0" fillId="2" applyFill="1" borderId="0"/>
    <xf numFmtId="0" fontId="3" applyFont="1" fillId="3" applyFill="1" borderId="0" xfId="0"/>
    <xf numFmtId="0" fontId="0" fillId="3" applyFill="1" borderId="0"/>
    <xf numFmtId="0" fontId="3" applyFont="1" fillId="4" applyFill="1" borderId="0" xfId="0"/>
    <xf numFmtId="0" fontId="3" applyFont="1" fillId="5" applyFill="1" borderId="0" xfId="0" applyAlignment="1">
      <alignment wrapText="1"/>
    </xf>
    <xf numFmtId="0" fontId="3" applyFont="1" fillId="6" applyFill="1" borderId="0" xfId="0" applyAlignment="1">
      <alignment horizontal="right"/>
    </xf>
    <xf numFmtId="0" fontId="3" applyFont="1" fillId="7" applyFill="1" borderId="0" xfId="0" applyAlignment="1">
      <alignment horizontal="right"/>
    </xf>
    <xf numFmtId="0" fontId="0" fillId="4" applyFill="1" borderId="0"/>
    <xf numFmtId="0" fontId="0" fillId="5" applyFill="1" borderId="0"/>
    <xf numFmtId="0" fontId="0" fillId="6" applyFill="1" borderId="0"/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 xfId="0" applyAlignment="1">
      <alignment wrapText="1"/>
    </xf>
    <xf numFmtId="0" fontId="0" fillId="11" applyFill="1" borderId="0" xfId="0" applyAlignment="1">
      <alignment wrapText="1"/>
    </xf>
    <xf numFmtId="4" applyNumberFormat="1" fontId="0" fillId="11" applyFill="1" borderId="0" xfId="0" applyAlignment="1">
      <alignment horizontal="right"/>
    </xf>
    <xf numFmtId="4" applyNumberFormat="1" fontId="0" fillId="12" applyFill="1" borderId="0" xfId="0" applyAlignment="1">
      <alignment horizontal="right"/>
    </xf>
    <xf numFmtId="0" fontId="0" fillId="10" applyFill="1" borderId="0"/>
    <xf numFmtId="0" fontId="0" fillId="11" applyFill="1" borderId="0"/>
    <xf numFmtId="0" fontId="0" fillId="12" applyFill="1" borderId="0"/>
    <xf numFmtId="0" fontId="0" fillId="13" applyFill="1" borderId="0"/>
    <xf numFmtId="0" fontId="0" fillId="14" applyFill="1" borderId="0" xfId="0" applyAlignment="1">
      <alignment wrapText="1"/>
    </xf>
    <xf numFmtId="0" fontId="0" fillId="14" applyFill="1" borderId="0"/>
    <xf numFmtId="0" fontId="0" fillId="12" applyFill="1" borderId="0" xfId="0" applyAlignment="1">
      <alignment wrapText="1"/>
    </xf>
    <xf numFmtId="0" fontId="0" fillId="15" applyFill="1" borderId="0" xfId="0" applyAlignment="1">
      <alignment wrapText="1"/>
    </xf>
    <xf numFmtId="0" fontId="0" fillId="15" applyFill="1" borderId="0"/>
    <xf numFmtId="0" fontId="3" applyFont="1" fillId="11" applyFill="1" borderId="0" xfId="0"/>
    <xf numFmtId="4" applyNumberFormat="1" fontId="3" applyFont="1" fillId="12" applyFill="1" borderId="0" xfId="0" applyAlignment="1">
      <alignment horizontal="right"/>
    </xf>
    <xf numFmtId="4" applyNumberFormat="1" fontId="3" applyFont="1" fillId="11" applyFill="1" borderId="0" xfId="0" applyAlignment="1">
      <alignment horizontal="right"/>
    </xf>
    <xf numFmtId="10" applyNumberFormat="1" fontId="2" applyFont="1" fillId="12" applyFill="1" borderId="0" xfId="1"/>
    <xf numFmtId="0" fontId="3" applyFont="1" fillId="16" applyFill="1" borderId="0" xfId="0" applyAlignment="1">
      <alignment wrapText="1"/>
    </xf>
    <xf numFmtId="0" fontId="3" applyFont="1" fillId="17" applyFill="1" borderId="0" xfId="0"/>
    <xf numFmtId="0" fontId="0" fillId="18" applyFill="1" borderId="0"/>
    <xf numFmtId="0" fontId="3" applyFont="1" fillId="17" applyFill="1" borderId="0" xfId="0" applyAlignment="1">
      <alignment wrapText="1"/>
    </xf>
    <xf numFmtId="0" fontId="0" fillId="19" applyFill="1" borderId="0" xfId="0" applyAlignment="1">
      <alignment wrapText="1"/>
    </xf>
    <xf numFmtId="0" fontId="3" applyFont="1" fillId="17" applyFill="1" borderId="0" xfId="0" applyAlignment="1">
      <alignment horizontal="right"/>
    </xf>
    <xf numFmtId="4" applyNumberFormat="1" fontId="0" fillId="19" applyFill="1" borderId="0" xfId="0" applyAlignment="1">
      <alignment horizontal="right"/>
    </xf>
    <xf numFmtId="4" applyNumberFormat="1" fontId="0" fillId="18" applyFill="1" borderId="0" xfId="0" applyAlignment="1">
      <alignment horizontal="right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D19C-ADE7-44D9-AD6F-227113C31E91}">
  <dimension ref="A1:G23"/>
  <sheetViews>
    <sheetView tabSelected="1" workbookViewId="0">
      <selection activeCell="F24" sqref="F24"/>
    </sheetView>
  </sheetViews>
  <sheetFormatPr defaultColWidth="89.7109375" defaultRowHeight="15" x14ac:dyDescent="0.25"/>
  <cols>
    <col min="1" max="1" bestFit="1" width="92.28515625" customWidth="1"/>
    <col min="2" max="2" bestFit="1" width="8.140625" customWidth="1"/>
    <col min="3" max="3" bestFit="1" width="57.7109375" customWidth="1"/>
    <col min="4" max="4" bestFit="1" width="6.5703125" customWidth="1"/>
    <col min="5" max="5" bestFit="1" width="5.7109375" customWidth="1"/>
    <col min="6" max="6" bestFit="1" width="7.140625" customWidth="1"/>
    <col min="7" max="7" bestFit="1" width="11.28515625" customWidth="1"/>
  </cols>
  <sheetData>
    <row r="1">
      <c r="C1" s="5"/>
    </row>
    <row r="2">
      <c r="A2" s="6" t="s">
        <v>0</v>
      </c>
      <c r="C2" s="5"/>
    </row>
    <row r="3">
      <c r="A3" s="6" t="s">
        <v>1</v>
      </c>
      <c r="C3" s="5"/>
    </row>
    <row r="4">
      <c r="A4" s="6" t="s">
        <v>2</v>
      </c>
      <c r="C4" s="5"/>
    </row>
    <row r="5">
      <c r="A5" s="0" t="s">
        <v>3</v>
      </c>
      <c r="C5" s="5"/>
    </row>
    <row r="6">
      <c r="A6" s="6" t="s">
        <v>4</v>
      </c>
      <c r="B6" s="6" t="s">
        <v>5</v>
      </c>
      <c r="C6" s="7" t="s">
        <v>6</v>
      </c>
      <c r="D6" s="7" t="s">
        <v>7</v>
      </c>
      <c r="E6" s="4" t="s">
        <v>8</v>
      </c>
      <c r="F6" s="4" t="s">
        <v>9</v>
      </c>
      <c r="G6" s="4" t="s">
        <v>10</v>
      </c>
    </row>
    <row r="7">
      <c r="A7" s="0" t="s">
        <v>11</v>
      </c>
      <c r="B7" s="0" t="s">
        <v>12</v>
      </c>
      <c r="C7" s="5" t="s">
        <v>13</v>
      </c>
      <c r="D7" s="5">
        <v>3</v>
      </c>
      <c r="E7" s="8">
        <v>1</v>
      </c>
      <c r="F7" s="8">
        <f>+D7*E7</f>
        <v>3</v>
      </c>
      <c r="G7" s="8">
        <v>131.28</v>
      </c>
    </row>
    <row r="8">
      <c r="A8" s="0" t="s">
        <v>11</v>
      </c>
      <c r="B8" s="0" t="s">
        <v>14</v>
      </c>
      <c r="C8" s="5" t="s">
        <v>15</v>
      </c>
      <c r="D8" s="5">
        <v>5</v>
      </c>
      <c r="E8" s="8">
        <v>5</v>
      </c>
      <c r="F8" s="8">
        <f ref="F8:F14" t="shared" si="0">+D8*E8</f>
        <v>25</v>
      </c>
      <c r="G8" s="8">
        <v>893.05</v>
      </c>
    </row>
    <row r="9">
      <c r="A9" s="0" t="s">
        <v>16</v>
      </c>
      <c r="B9" s="0" t="s">
        <v>17</v>
      </c>
      <c r="C9" s="5" t="s">
        <v>18</v>
      </c>
      <c r="D9" s="5">
        <v>1</v>
      </c>
      <c r="E9" s="8">
        <v>3</v>
      </c>
      <c r="F9" s="8">
        <f t="shared" si="0"/>
        <v>3</v>
      </c>
      <c r="G9" s="8">
        <v>77.01</v>
      </c>
    </row>
    <row r="10">
      <c r="A10" s="0" t="s">
        <v>19</v>
      </c>
      <c r="B10" s="0" t="s">
        <v>20</v>
      </c>
      <c r="C10" s="5" t="s">
        <v>21</v>
      </c>
      <c r="D10" s="5">
        <v>1</v>
      </c>
      <c r="E10" s="8">
        <v>3</v>
      </c>
      <c r="F10" s="8">
        <f t="shared" si="0"/>
        <v>3</v>
      </c>
      <c r="G10" s="8">
        <v>148.17</v>
      </c>
    </row>
    <row r="11">
      <c r="A11" s="0" t="s">
        <v>22</v>
      </c>
      <c r="B11" s="0" t="s">
        <v>23</v>
      </c>
      <c r="C11" s="5" t="s">
        <v>24</v>
      </c>
      <c r="D11" s="5">
        <v>3.2</v>
      </c>
      <c r="E11" s="8">
        <v>9</v>
      </c>
      <c r="F11" s="8">
        <f t="shared" si="0"/>
        <v>28.8</v>
      </c>
      <c r="G11" s="8">
        <v>1969.2</v>
      </c>
    </row>
    <row r="12">
      <c r="A12" s="0" t="s">
        <v>22</v>
      </c>
      <c r="B12" s="0" t="s">
        <v>25</v>
      </c>
      <c r="C12" s="5" t="s">
        <v>26</v>
      </c>
      <c r="D12" s="5">
        <v>1</v>
      </c>
      <c r="E12" s="8">
        <v>74</v>
      </c>
      <c r="F12" s="8">
        <f t="shared" si="0"/>
        <v>74</v>
      </c>
      <c r="G12" s="8">
        <v>4441.48</v>
      </c>
    </row>
    <row r="13">
      <c r="A13" s="0" t="s">
        <v>27</v>
      </c>
      <c r="B13" s="0" t="s">
        <v>28</v>
      </c>
      <c r="C13" s="5" t="s">
        <v>29</v>
      </c>
      <c r="D13" s="5">
        <v>3</v>
      </c>
      <c r="E13" s="8">
        <v>13</v>
      </c>
      <c r="F13" s="8">
        <f t="shared" si="0"/>
        <v>39</v>
      </c>
      <c r="G13" s="8">
        <v>928.72</v>
      </c>
    </row>
    <row r="14">
      <c r="A14" s="0" t="s">
        <v>27</v>
      </c>
      <c r="B14" s="0" t="s">
        <v>30</v>
      </c>
      <c r="C14" s="5" t="s">
        <v>31</v>
      </c>
      <c r="D14" s="5">
        <v>3</v>
      </c>
      <c r="E14" s="8">
        <v>4</v>
      </c>
      <c r="F14" s="8">
        <f t="shared" si="0"/>
        <v>12</v>
      </c>
      <c r="G14" s="8">
        <v>201.6</v>
      </c>
    </row>
    <row r="15">
      <c r="A15" s="6" t="s">
        <v>32</v>
      </c>
      <c r="B15" s="6">
        <v>3110</v>
      </c>
      <c r="C15" s="7" t="s">
        <v>33</v>
      </c>
      <c r="D15" s="7"/>
      <c r="E15" s="4"/>
      <c r="F15" s="3">
        <f>SUM(F7:F14)</f>
        <v>187.8</v>
      </c>
      <c r="G15" s="3">
        <f>SUM(G7:G14)</f>
        <v>8790.51</v>
      </c>
    </row>
    <row r="16">
      <c r="C16" s="5"/>
      <c r="D16" s="5"/>
      <c r="E16" s="8"/>
      <c r="F16" s="8"/>
      <c r="G16" s="8"/>
    </row>
    <row r="17">
      <c r="A17" s="6" t="s">
        <v>4</v>
      </c>
      <c r="B17" s="6" t="s">
        <v>5</v>
      </c>
      <c r="C17" s="7" t="s">
        <v>6</v>
      </c>
      <c r="D17" s="7" t="s">
        <v>7</v>
      </c>
      <c r="E17" s="4" t="s">
        <v>8</v>
      </c>
      <c r="F17" s="4" t="s">
        <v>9</v>
      </c>
      <c r="G17" s="4" t="s">
        <v>10</v>
      </c>
    </row>
    <row r="18">
      <c r="A18" s="0" t="s">
        <v>34</v>
      </c>
      <c r="B18" s="0" t="s">
        <v>35</v>
      </c>
      <c r="C18" s="5" t="s">
        <v>36</v>
      </c>
      <c r="D18" s="5">
        <v>3</v>
      </c>
      <c r="E18" s="8">
        <v>11</v>
      </c>
      <c r="F18" s="8">
        <f>+D18*E18</f>
        <v>33</v>
      </c>
      <c r="G18" s="8">
        <v>660</v>
      </c>
    </row>
    <row r="19">
      <c r="A19" s="0" t="s">
        <v>37</v>
      </c>
      <c r="B19" s="0" t="s">
        <v>38</v>
      </c>
      <c r="C19" s="5" t="s">
        <v>39</v>
      </c>
      <c r="D19" s="5">
        <v>3</v>
      </c>
      <c r="E19" s="8">
        <v>29</v>
      </c>
      <c r="F19" s="8">
        <f>+D19*E19</f>
        <v>87</v>
      </c>
      <c r="G19" s="8">
        <v>2418.75</v>
      </c>
    </row>
    <row r="20">
      <c r="A20" s="6" t="s">
        <v>32</v>
      </c>
      <c r="B20" s="6">
        <v>3110</v>
      </c>
      <c r="C20" s="7" t="s">
        <v>33</v>
      </c>
      <c r="D20" s="7"/>
      <c r="E20" s="4"/>
      <c r="F20" s="3">
        <f>SUM(F18:F19)</f>
        <v>120</v>
      </c>
      <c r="G20" s="3">
        <f>SUM(G18:G19)</f>
        <v>3078.75</v>
      </c>
    </row>
    <row r="22">
      <c r="A22" s="6" t="s">
        <v>40</v>
      </c>
      <c r="B22" s="0" t="s">
        <v>41</v>
      </c>
      <c r="C22" s="5" t="s">
        <v>41</v>
      </c>
      <c r="E22" s="4"/>
      <c r="F22" s="3">
        <f>+F15+F20</f>
        <v>307.8</v>
      </c>
      <c r="G22" s="3">
        <f>+G15+G20</f>
        <v>11869.26</v>
      </c>
    </row>
    <row r="23">
      <c r="A23" s="1" t="s">
        <v>42</v>
      </c>
      <c r="B23" s="1" t="s">
        <v>41</v>
      </c>
      <c r="C23" s="2" t="s">
        <v>41</v>
      </c>
      <c r="D23" s="2"/>
      <c r="E23" s="1" t="s">
        <v>41</v>
      </c>
      <c r="F23" s="1">
        <f>+F20/F22</f>
        <v>0.3898635477582846</v>
      </c>
      <c r="G23" s="1">
        <f>+G20/G22</f>
        <v>0.25938853812284846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F4FF0-1D15-4CEC-B6DD-DE653DAA866F}">
  <dimension ref="A1:H23"/>
  <sheetViews>
    <sheetView tabSelected="1" workbookViewId="0">
      <selection activeCell="F24" sqref="F24"/>
    </sheetView>
  </sheetViews>
  <sheetFormatPr defaultColWidth="89.7109375" defaultRowHeight="15" x14ac:dyDescent="0.25"/>
  <cols>
    <col min="1" max="1" bestFit="1" width="92.28515625" customWidth="1"/>
    <col min="2" max="2" bestFit="1" width="8.140625" customWidth="1"/>
    <col min="3" max="3" bestFit="1" width="57.7109375" customWidth="1"/>
    <col min="4" max="4" bestFit="1" width="6.5703125" customWidth="1"/>
    <col min="5" max="5" bestFit="1" width="5.7109375" customWidth="1"/>
    <col min="6" max="6" bestFit="1" width="7.140625" customWidth="1"/>
    <col min="7" max="7" bestFit="1" width="11.28515625" customWidth="1"/>
  </cols>
  <sheetData>
    <row r="1">
      <c r="C1" s="5"/>
      <c r="H1" s="10" t="s">
        <v>43</v>
      </c>
    </row>
    <row r="2">
      <c r="A2" s="9" t="s">
        <v>0</v>
      </c>
      <c r="C2" s="5"/>
      <c r="H2" s="12" t="s">
        <v>44</v>
      </c>
    </row>
    <row r="3">
      <c r="A3" s="6" t="s">
        <v>1</v>
      </c>
      <c r="C3" s="5"/>
      <c r="H3" s="17" t="s">
        <v>45</v>
      </c>
    </row>
    <row r="4">
      <c r="A4" s="11" t="s">
        <v>2</v>
      </c>
      <c r="C4" s="5"/>
      <c r="H4" s="18" t="s">
        <v>46</v>
      </c>
    </row>
    <row r="5">
      <c r="A5" s="0" t="s">
        <v>3</v>
      </c>
      <c r="C5" s="5"/>
      <c r="H5" s="19" t="s">
        <v>47</v>
      </c>
    </row>
    <row r="6">
      <c r="A6" s="6" t="s">
        <v>4</v>
      </c>
      <c r="B6" s="13" t="s">
        <v>5</v>
      </c>
      <c r="C6" s="14" t="s">
        <v>6</v>
      </c>
      <c r="D6" s="7" t="s">
        <v>7</v>
      </c>
      <c r="E6" s="15" t="s">
        <v>8</v>
      </c>
      <c r="F6" s="16" t="s">
        <v>9</v>
      </c>
      <c r="G6" s="4" t="s">
        <v>10</v>
      </c>
      <c r="H6" s="20" t="s">
        <v>48</v>
      </c>
    </row>
    <row r="7">
      <c r="A7" s="21" t="s">
        <v>11</v>
      </c>
      <c r="B7" s="22" t="s">
        <v>12</v>
      </c>
      <c r="C7" s="23" t="s">
        <v>13</v>
      </c>
      <c r="D7" s="24">
        <v>3</v>
      </c>
      <c r="E7" s="25">
        <v>1</v>
      </c>
      <c r="F7" s="25">
        <f>+D7*E7</f>
        <v>3</v>
      </c>
      <c r="G7" s="26">
        <v>131.28</v>
      </c>
      <c r="H7" s="21" t="s">
        <v>49</v>
      </c>
    </row>
    <row r="8">
      <c r="A8" s="21" t="s">
        <v>11</v>
      </c>
      <c r="B8" s="22" t="s">
        <v>14</v>
      </c>
      <c r="C8" s="23" t="s">
        <v>15</v>
      </c>
      <c r="D8" s="24">
        <v>5</v>
      </c>
      <c r="E8" s="25">
        <v>5</v>
      </c>
      <c r="F8" s="25">
        <f ref="F8:F14" t="shared" si="0">+D8*E8</f>
        <v>25</v>
      </c>
      <c r="G8" s="26">
        <v>893.05</v>
      </c>
      <c r="H8" s="22" t="s">
        <v>50</v>
      </c>
    </row>
    <row r="9">
      <c r="A9" s="30" t="s">
        <v>16</v>
      </c>
      <c r="B9" s="22" t="s">
        <v>17</v>
      </c>
      <c r="C9" s="23" t="s">
        <v>18</v>
      </c>
      <c r="D9" s="24">
        <v>1</v>
      </c>
      <c r="E9" s="25">
        <v>3</v>
      </c>
      <c r="F9" s="25">
        <f t="shared" si="0"/>
        <v>3</v>
      </c>
      <c r="G9" s="26">
        <v>77.01</v>
      </c>
      <c r="H9" s="27" t="s">
        <v>51</v>
      </c>
    </row>
    <row r="10">
      <c r="A10" s="30" t="s">
        <v>19</v>
      </c>
      <c r="B10" s="22" t="s">
        <v>20</v>
      </c>
      <c r="C10" s="31" t="s">
        <v>21</v>
      </c>
      <c r="D10" s="24">
        <v>1</v>
      </c>
      <c r="E10" s="25">
        <v>3</v>
      </c>
      <c r="F10" s="25">
        <f t="shared" si="0"/>
        <v>3</v>
      </c>
      <c r="G10" s="26">
        <v>148.17</v>
      </c>
      <c r="H10" s="28" t="s">
        <v>52</v>
      </c>
    </row>
    <row r="11">
      <c r="A11" s="30" t="s">
        <v>22</v>
      </c>
      <c r="B11" s="22" t="s">
        <v>23</v>
      </c>
      <c r="C11" s="31" t="s">
        <v>24</v>
      </c>
      <c r="D11" s="33">
        <v>3.2</v>
      </c>
      <c r="E11" s="25">
        <v>9</v>
      </c>
      <c r="F11" s="26">
        <f t="shared" si="0"/>
        <v>28.8</v>
      </c>
      <c r="G11" s="26">
        <v>1969.2</v>
      </c>
      <c r="H11" s="29" t="s">
        <v>53</v>
      </c>
    </row>
    <row r="12">
      <c r="A12" s="30" t="s">
        <v>22</v>
      </c>
      <c r="B12" s="22" t="s">
        <v>25</v>
      </c>
      <c r="C12" s="23" t="s">
        <v>26</v>
      </c>
      <c r="D12" s="24">
        <v>1</v>
      </c>
      <c r="E12" s="25">
        <v>74</v>
      </c>
      <c r="F12" s="25">
        <f t="shared" si="0"/>
        <v>74</v>
      </c>
      <c r="G12" s="26">
        <v>4441.48</v>
      </c>
      <c r="H12" s="30" t="s">
        <v>54</v>
      </c>
    </row>
    <row r="13">
      <c r="A13" s="30" t="s">
        <v>27</v>
      </c>
      <c r="B13" s="22" t="s">
        <v>28</v>
      </c>
      <c r="C13" s="34" t="s">
        <v>29</v>
      </c>
      <c r="D13" s="24">
        <v>3</v>
      </c>
      <c r="E13" s="25">
        <v>13</v>
      </c>
      <c r="F13" s="25">
        <f t="shared" si="0"/>
        <v>39</v>
      </c>
      <c r="G13" s="26">
        <v>928.72</v>
      </c>
      <c r="H13" s="32" t="s">
        <v>55</v>
      </c>
    </row>
    <row r="14">
      <c r="A14" s="30" t="s">
        <v>27</v>
      </c>
      <c r="B14" s="22" t="s">
        <v>30</v>
      </c>
      <c r="C14" s="34" t="s">
        <v>31</v>
      </c>
      <c r="D14" s="24">
        <v>3</v>
      </c>
      <c r="E14" s="25">
        <v>4</v>
      </c>
      <c r="F14" s="25">
        <f t="shared" si="0"/>
        <v>12</v>
      </c>
      <c r="G14" s="26">
        <v>201.6</v>
      </c>
      <c r="H14" s="35" t="s">
        <v>56</v>
      </c>
    </row>
    <row r="15">
      <c r="A15" s="6" t="s">
        <v>32</v>
      </c>
      <c r="B15" s="36">
        <v>3110</v>
      </c>
      <c r="C15" s="7" t="s">
        <v>33</v>
      </c>
      <c r="D15" s="7"/>
      <c r="E15" s="4"/>
      <c r="F15" s="37">
        <f>SUM(F7:F14)</f>
        <v>187.8</v>
      </c>
      <c r="G15" s="37">
        <f>SUM(G7:G14)</f>
        <v>8790.51</v>
      </c>
    </row>
    <row r="16">
      <c r="C16" s="5"/>
      <c r="D16" s="5"/>
      <c r="E16" s="8"/>
      <c r="F16" s="8"/>
      <c r="G16" s="8"/>
    </row>
    <row r="17">
      <c r="A17" s="6" t="s">
        <v>4</v>
      </c>
      <c r="B17" s="13" t="s">
        <v>5</v>
      </c>
      <c r="C17" s="14" t="s">
        <v>6</v>
      </c>
      <c r="D17" s="7" t="s">
        <v>7</v>
      </c>
      <c r="E17" s="15" t="s">
        <v>8</v>
      </c>
      <c r="F17" s="16" t="s">
        <v>9</v>
      </c>
      <c r="G17" s="4" t="s">
        <v>10</v>
      </c>
    </row>
    <row r="18">
      <c r="A18" s="30" t="s">
        <v>34</v>
      </c>
      <c r="B18" s="22" t="s">
        <v>35</v>
      </c>
      <c r="C18" s="31" t="s">
        <v>36</v>
      </c>
      <c r="D18" s="24">
        <v>3</v>
      </c>
      <c r="E18" s="25">
        <v>11</v>
      </c>
      <c r="F18" s="25">
        <f>+D18*E18</f>
        <v>33</v>
      </c>
      <c r="G18" s="25">
        <v>660</v>
      </c>
    </row>
    <row r="19">
      <c r="A19" s="30" t="s">
        <v>37</v>
      </c>
      <c r="B19" s="22" t="s">
        <v>38</v>
      </c>
      <c r="C19" s="31" t="s">
        <v>39</v>
      </c>
      <c r="D19" s="24">
        <v>3</v>
      </c>
      <c r="E19" s="25">
        <v>29</v>
      </c>
      <c r="F19" s="25">
        <f>+D19*E19</f>
        <v>87</v>
      </c>
      <c r="G19" s="26">
        <v>2418.75</v>
      </c>
    </row>
    <row r="20">
      <c r="A20" s="6" t="s">
        <v>32</v>
      </c>
      <c r="B20" s="36">
        <v>3110</v>
      </c>
      <c r="C20" s="7" t="s">
        <v>33</v>
      </c>
      <c r="D20" s="7"/>
      <c r="E20" s="4"/>
      <c r="F20" s="38">
        <f>SUM(F18:F19)</f>
        <v>120</v>
      </c>
      <c r="G20" s="37">
        <f>SUM(G18:G19)</f>
        <v>3078.75</v>
      </c>
    </row>
    <row r="22">
      <c r="A22" s="6" t="s">
        <v>40</v>
      </c>
      <c r="B22" s="0" t="s">
        <v>41</v>
      </c>
      <c r="C22" s="5" t="s">
        <v>41</v>
      </c>
      <c r="E22" s="4"/>
      <c r="F22" s="37">
        <f>+F15+F20</f>
        <v>307.8</v>
      </c>
      <c r="G22" s="37">
        <f>+G15+G20</f>
        <v>11869.26</v>
      </c>
    </row>
    <row r="23">
      <c r="A23" s="1" t="s">
        <v>42</v>
      </c>
      <c r="B23" s="1" t="s">
        <v>41</v>
      </c>
      <c r="C23" s="2" t="s">
        <v>41</v>
      </c>
      <c r="D23" s="2"/>
      <c r="E23" s="1" t="s">
        <v>41</v>
      </c>
      <c r="F23" s="39">
        <f>+F20/F22</f>
        <v>0.3898635477582846</v>
      </c>
      <c r="G23" s="39">
        <f>+G20/G22</f>
        <v>0.25938853812284846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5D9C4-7ABD-47DA-96E7-F20A77895286}">
  <dimension ref="A1:G23"/>
  <sheetViews>
    <sheetView tabSelected="1" workbookViewId="0">
      <selection activeCell="F24" sqref="F24"/>
    </sheetView>
  </sheetViews>
  <sheetFormatPr defaultColWidth="89.7109375" defaultRowHeight="15" x14ac:dyDescent="0.25"/>
  <cols>
    <col min="1" max="1" bestFit="1" width="92.28515625" customWidth="1"/>
    <col min="2" max="2" bestFit="1" width="8.140625" customWidth="1"/>
    <col min="3" max="3" bestFit="1" width="57.7109375" customWidth="1"/>
    <col min="4" max="4" bestFit="1" width="6.5703125" customWidth="1"/>
    <col min="5" max="5" bestFit="1" width="5.7109375" customWidth="1"/>
    <col min="6" max="6" bestFit="1" width="7.140625" customWidth="1"/>
    <col min="7" max="7" bestFit="1" width="11.28515625" customWidth="1"/>
  </cols>
  <sheetData>
    <row r="1">
      <c r="C1" s="5"/>
    </row>
    <row r="2">
      <c r="A2" s="6" t="s">
        <v>0</v>
      </c>
      <c r="C2" s="5"/>
    </row>
    <row r="3">
      <c r="A3" s="6" t="s">
        <v>1</v>
      </c>
      <c r="C3" s="5"/>
    </row>
    <row r="4">
      <c r="A4" s="6" t="s">
        <v>2</v>
      </c>
      <c r="C4" s="5"/>
    </row>
    <row r="5">
      <c r="A5" s="0" t="s">
        <v>3</v>
      </c>
      <c r="C5" s="5"/>
    </row>
    <row r="6">
      <c r="A6" s="6" t="s">
        <v>4</v>
      </c>
      <c r="B6" s="41" t="s">
        <v>57</v>
      </c>
      <c r="C6" s="43" t="s">
        <v>58</v>
      </c>
      <c r="D6" s="40" t="s">
        <v>7</v>
      </c>
      <c r="E6" s="45" t="s">
        <v>59</v>
      </c>
      <c r="F6" s="45" t="s">
        <v>60</v>
      </c>
      <c r="G6" s="4" t="s">
        <v>10</v>
      </c>
    </row>
    <row r="7">
      <c r="A7" s="0" t="s">
        <v>11</v>
      </c>
      <c r="B7" s="42" t="s">
        <v>12</v>
      </c>
      <c r="C7" s="44" t="s">
        <v>13</v>
      </c>
      <c r="D7" s="5">
        <v>3</v>
      </c>
      <c r="E7" s="46">
        <v>1</v>
      </c>
      <c r="F7" s="47">
        <f>+D7*E7</f>
        <v>3</v>
      </c>
      <c r="G7" s="8">
        <v>131.28</v>
      </c>
    </row>
    <row r="8">
      <c r="A8" s="0" t="s">
        <v>11</v>
      </c>
      <c r="B8" s="42" t="s">
        <v>14</v>
      </c>
      <c r="C8" s="44" t="s">
        <v>15</v>
      </c>
      <c r="D8" s="5">
        <v>5</v>
      </c>
      <c r="E8" s="46">
        <v>5</v>
      </c>
      <c r="F8" s="47">
        <f ref="F8:F14" t="shared" si="0">+D8*E8</f>
        <v>25</v>
      </c>
      <c r="G8" s="8">
        <v>893.05</v>
      </c>
    </row>
    <row r="9">
      <c r="A9" s="0" t="s">
        <v>16</v>
      </c>
      <c r="B9" s="42" t="s">
        <v>17</v>
      </c>
      <c r="C9" s="44" t="s">
        <v>18</v>
      </c>
      <c r="D9" s="5">
        <v>1</v>
      </c>
      <c r="E9" s="46">
        <v>3</v>
      </c>
      <c r="F9" s="47">
        <f t="shared" si="0"/>
        <v>3</v>
      </c>
      <c r="G9" s="8">
        <v>77.01</v>
      </c>
    </row>
    <row r="10">
      <c r="A10" s="0" t="s">
        <v>19</v>
      </c>
      <c r="B10" s="42" t="s">
        <v>20</v>
      </c>
      <c r="C10" s="44" t="s">
        <v>21</v>
      </c>
      <c r="D10" s="5">
        <v>1</v>
      </c>
      <c r="E10" s="46">
        <v>3</v>
      </c>
      <c r="F10" s="47">
        <f t="shared" si="0"/>
        <v>3</v>
      </c>
      <c r="G10" s="8">
        <v>148.17</v>
      </c>
    </row>
    <row r="11">
      <c r="A11" s="0" t="s">
        <v>22</v>
      </c>
      <c r="B11" s="42" t="s">
        <v>23</v>
      </c>
      <c r="C11" s="44" t="s">
        <v>24</v>
      </c>
      <c r="D11" s="5">
        <v>3.2</v>
      </c>
      <c r="E11" s="46">
        <v>9</v>
      </c>
      <c r="F11" s="47">
        <f t="shared" si="0"/>
        <v>28.8</v>
      </c>
      <c r="G11" s="8">
        <v>1969.2</v>
      </c>
    </row>
    <row r="12">
      <c r="A12" s="0" t="s">
        <v>22</v>
      </c>
      <c r="B12" s="42" t="s">
        <v>25</v>
      </c>
      <c r="C12" s="44" t="s">
        <v>26</v>
      </c>
      <c r="D12" s="5">
        <v>1</v>
      </c>
      <c r="E12" s="46">
        <v>74</v>
      </c>
      <c r="F12" s="47">
        <f t="shared" si="0"/>
        <v>74</v>
      </c>
      <c r="G12" s="8">
        <v>4441.48</v>
      </c>
    </row>
    <row r="13">
      <c r="A13" s="0" t="s">
        <v>27</v>
      </c>
      <c r="B13" s="42" t="s">
        <v>28</v>
      </c>
      <c r="C13" s="44" t="s">
        <v>29</v>
      </c>
      <c r="D13" s="5">
        <v>3</v>
      </c>
      <c r="E13" s="46">
        <v>13</v>
      </c>
      <c r="F13" s="47">
        <f t="shared" si="0"/>
        <v>39</v>
      </c>
      <c r="G13" s="8">
        <v>928.72</v>
      </c>
    </row>
    <row r="14">
      <c r="A14" s="0" t="s">
        <v>27</v>
      </c>
      <c r="B14" s="42" t="s">
        <v>30</v>
      </c>
      <c r="C14" s="44" t="s">
        <v>31</v>
      </c>
      <c r="D14" s="5">
        <v>3</v>
      </c>
      <c r="E14" s="46">
        <v>4</v>
      </c>
      <c r="F14" s="47">
        <f t="shared" si="0"/>
        <v>12</v>
      </c>
      <c r="G14" s="8">
        <v>201.6</v>
      </c>
    </row>
    <row r="15">
      <c r="A15" s="6" t="s">
        <v>32</v>
      </c>
      <c r="B15" s="6">
        <v>3110</v>
      </c>
      <c r="C15" s="7" t="s">
        <v>33</v>
      </c>
      <c r="D15" s="7"/>
      <c r="E15" s="4"/>
      <c r="F15" s="3">
        <f>SUM(F7:F14)</f>
        <v>187.8</v>
      </c>
      <c r="G15" s="3">
        <f>SUM(G7:G14)</f>
        <v>8790.51</v>
      </c>
    </row>
    <row r="16">
      <c r="C16" s="5"/>
      <c r="D16" s="5"/>
      <c r="E16" s="8"/>
      <c r="F16" s="8"/>
      <c r="G16" s="8"/>
    </row>
    <row r="17">
      <c r="A17" s="6" t="s">
        <v>4</v>
      </c>
      <c r="B17" s="41" t="s">
        <v>57</v>
      </c>
      <c r="C17" s="43" t="s">
        <v>58</v>
      </c>
      <c r="D17" s="40" t="s">
        <v>7</v>
      </c>
      <c r="E17" s="45" t="s">
        <v>59</v>
      </c>
      <c r="F17" s="45" t="s">
        <v>60</v>
      </c>
      <c r="G17" s="4" t="s">
        <v>10</v>
      </c>
    </row>
    <row r="18">
      <c r="A18" s="0" t="s">
        <v>34</v>
      </c>
      <c r="B18" s="42" t="s">
        <v>35</v>
      </c>
      <c r="C18" s="44" t="s">
        <v>36</v>
      </c>
      <c r="D18" s="5">
        <v>3</v>
      </c>
      <c r="E18" s="46">
        <v>11</v>
      </c>
      <c r="F18" s="47">
        <f>+D18*E18</f>
        <v>33</v>
      </c>
      <c r="G18" s="8">
        <v>660</v>
      </c>
    </row>
    <row r="19">
      <c r="A19" s="0" t="s">
        <v>37</v>
      </c>
      <c r="B19" s="42" t="s">
        <v>38</v>
      </c>
      <c r="C19" s="44" t="s">
        <v>39</v>
      </c>
      <c r="D19" s="5">
        <v>3</v>
      </c>
      <c r="E19" s="46">
        <v>29</v>
      </c>
      <c r="F19" s="47">
        <f>+D19*E19</f>
        <v>87</v>
      </c>
      <c r="G19" s="8">
        <v>2418.75</v>
      </c>
    </row>
    <row r="20">
      <c r="A20" s="6" t="s">
        <v>32</v>
      </c>
      <c r="B20" s="6">
        <v>3110</v>
      </c>
      <c r="C20" s="7" t="s">
        <v>33</v>
      </c>
      <c r="D20" s="7"/>
      <c r="E20" s="4"/>
      <c r="F20" s="3">
        <f>SUM(F18:F19)</f>
        <v>120</v>
      </c>
      <c r="G20" s="3">
        <f>SUM(G18:G19)</f>
        <v>3078.75</v>
      </c>
    </row>
    <row r="22">
      <c r="A22" s="6" t="s">
        <v>40</v>
      </c>
      <c r="B22" s="0" t="s">
        <v>41</v>
      </c>
      <c r="C22" s="5" t="s">
        <v>41</v>
      </c>
      <c r="E22" s="4"/>
      <c r="F22" s="3">
        <f>+F15+F20</f>
        <v>307.8</v>
      </c>
      <c r="G22" s="3">
        <f>+G15+G20</f>
        <v>11869.26</v>
      </c>
    </row>
    <row r="23">
      <c r="A23" s="1" t="s">
        <v>42</v>
      </c>
      <c r="B23" s="1" t="s">
        <v>41</v>
      </c>
      <c r="C23" s="2" t="s">
        <v>41</v>
      </c>
      <c r="D23" s="2"/>
      <c r="E23" s="1" t="s">
        <v>41</v>
      </c>
      <c r="F23" s="1">
        <f>+F20/F22</f>
        <v>0.3898635477582846</v>
      </c>
      <c r="G23" s="1">
        <f>+G20/G22</f>
        <v>0.25938853812284846</v>
      </c>
    </row>
  </sheetData>
  <pageMargins left="0.7" right="0.7" top="0.75" bottom="0.75" header="0.3" footer="0.3"/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I11"/>
  <sheetViews>
    <sheetView workbookViewId="0"/>
  </sheetViews>
  <sheetFormatPr defaultRowHeight="15"/>
  <sheetData>
    <row r="1">
      <c r="A1" s="0" t="s">
        <v>61</v>
      </c>
      <c r="B1" s="0" t="s">
        <v>62</v>
      </c>
      <c r="C1" s="0" t="s">
        <v>63</v>
      </c>
      <c r="D1" s="0" t="s">
        <v>64</v>
      </c>
      <c r="E1" s="0" t="s">
        <v>65</v>
      </c>
      <c r="F1" s="0" t="s">
        <v>66</v>
      </c>
      <c r="G1" s="0" t="s">
        <v>67</v>
      </c>
      <c r="H1" s="0" t="s">
        <v>68</v>
      </c>
      <c r="I1" s="0" t="s">
        <v>69</v>
      </c>
    </row>
    <row r="2">
      <c r="A2" s="0" t="s">
        <v>13</v>
      </c>
      <c r="B2" s="0" t="s">
        <v>70</v>
      </c>
      <c r="C2" s="0" t="s">
        <v>71</v>
      </c>
      <c r="D2" s="0" t="s">
        <v>72</v>
      </c>
      <c r="E2" s="0" t="s">
        <v>12</v>
      </c>
      <c r="F2" s="0">
        <v>3</v>
      </c>
      <c r="G2" s="0">
        <v>1</v>
      </c>
      <c r="H2" s="0">
        <v>3</v>
      </c>
      <c r="I2" s="0">
        <v>1</v>
      </c>
    </row>
    <row r="3">
      <c r="A3" s="0" t="s">
        <v>15</v>
      </c>
      <c r="B3" s="0" t="s">
        <v>70</v>
      </c>
      <c r="C3" s="0" t="s">
        <v>71</v>
      </c>
      <c r="D3" s="0" t="s">
        <v>72</v>
      </c>
      <c r="E3" s="0" t="s">
        <v>14</v>
      </c>
      <c r="F3" s="0">
        <v>5</v>
      </c>
      <c r="G3" s="0">
        <v>5</v>
      </c>
      <c r="H3" s="0">
        <v>25</v>
      </c>
      <c r="I3" s="0">
        <v>1</v>
      </c>
    </row>
    <row r="4">
      <c r="A4" s="0" t="s">
        <v>18</v>
      </c>
      <c r="B4" s="0" t="s">
        <v>73</v>
      </c>
      <c r="C4" s="0" t="s">
        <v>74</v>
      </c>
      <c r="D4" s="0" t="s">
        <v>75</v>
      </c>
      <c r="E4" s="0" t="s">
        <v>17</v>
      </c>
      <c r="F4" s="0">
        <v>1</v>
      </c>
      <c r="G4" s="0">
        <v>3</v>
      </c>
      <c r="H4" s="0">
        <v>3</v>
      </c>
      <c r="I4" s="0">
        <v>1</v>
      </c>
    </row>
    <row r="5">
      <c r="A5" s="0" t="s">
        <v>21</v>
      </c>
      <c r="B5" s="0" t="s">
        <v>76</v>
      </c>
      <c r="C5" s="0" t="s">
        <v>76</v>
      </c>
      <c r="D5" s="0" t="s">
        <v>75</v>
      </c>
      <c r="E5" s="0" t="s">
        <v>20</v>
      </c>
      <c r="F5" s="0">
        <v>1</v>
      </c>
      <c r="G5" s="0">
        <v>3</v>
      </c>
      <c r="H5" s="0">
        <v>3</v>
      </c>
      <c r="I5" s="0">
        <v>1</v>
      </c>
    </row>
    <row r="6">
      <c r="A6" s="0" t="s">
        <v>24</v>
      </c>
      <c r="B6" s="0" t="s">
        <v>77</v>
      </c>
      <c r="C6" s="0" t="s">
        <v>78</v>
      </c>
      <c r="D6" s="0" t="s">
        <v>72</v>
      </c>
      <c r="E6" s="0" t="s">
        <v>23</v>
      </c>
      <c r="F6" s="0">
        <v>3.2</v>
      </c>
      <c r="G6" s="0">
        <v>9</v>
      </c>
      <c r="H6" s="0">
        <v>28.8</v>
      </c>
      <c r="I6" s="0">
        <v>1</v>
      </c>
    </row>
    <row r="7">
      <c r="A7" s="0" t="s">
        <v>26</v>
      </c>
      <c r="B7" s="0" t="s">
        <v>77</v>
      </c>
      <c r="C7" s="0" t="s">
        <v>78</v>
      </c>
      <c r="D7" s="0" t="s">
        <v>72</v>
      </c>
      <c r="E7" s="0" t="s">
        <v>25</v>
      </c>
      <c r="F7" s="0">
        <v>1</v>
      </c>
      <c r="G7" s="0">
        <v>74</v>
      </c>
      <c r="H7" s="0">
        <v>74</v>
      </c>
      <c r="I7" s="0">
        <v>1</v>
      </c>
    </row>
    <row r="8">
      <c r="A8" s="0" t="s">
        <v>29</v>
      </c>
      <c r="B8" s="0" t="s">
        <v>79</v>
      </c>
      <c r="C8" s="0" t="s">
        <v>80</v>
      </c>
      <c r="D8" s="0" t="s">
        <v>75</v>
      </c>
      <c r="E8" s="0" t="s">
        <v>28</v>
      </c>
      <c r="F8" s="0">
        <v>3</v>
      </c>
      <c r="G8" s="0">
        <v>13</v>
      </c>
      <c r="H8" s="0">
        <v>39</v>
      </c>
      <c r="I8" s="0">
        <v>1</v>
      </c>
    </row>
    <row r="9">
      <c r="A9" s="0" t="s">
        <v>31</v>
      </c>
      <c r="B9" s="0" t="s">
        <v>79</v>
      </c>
      <c r="C9" s="0" t="s">
        <v>80</v>
      </c>
      <c r="D9" s="0" t="s">
        <v>75</v>
      </c>
      <c r="E9" s="0" t="s">
        <v>30</v>
      </c>
      <c r="F9" s="0">
        <v>3</v>
      </c>
      <c r="G9" s="0">
        <v>4</v>
      </c>
      <c r="H9" s="0">
        <v>12</v>
      </c>
      <c r="I9" s="0">
        <v>1</v>
      </c>
    </row>
    <row r="10">
      <c r="A10" s="0" t="s">
        <v>36</v>
      </c>
      <c r="B10" s="0" t="s">
        <v>79</v>
      </c>
      <c r="C10" s="0" t="s">
        <v>80</v>
      </c>
      <c r="D10" s="0" t="s">
        <v>75</v>
      </c>
      <c r="E10" s="0" t="s">
        <v>35</v>
      </c>
      <c r="F10" s="0">
        <v>3</v>
      </c>
      <c r="G10" s="0">
        <v>11</v>
      </c>
      <c r="H10" s="0">
        <v>33</v>
      </c>
      <c r="I10" s="0">
        <v>2</v>
      </c>
    </row>
    <row r="11">
      <c r="A11" s="0" t="s">
        <v>39</v>
      </c>
      <c r="B11" s="0" t="s">
        <v>79</v>
      </c>
      <c r="C11" s="0" t="s">
        <v>80</v>
      </c>
      <c r="D11" s="0" t="s">
        <v>75</v>
      </c>
      <c r="E11" s="0" t="s">
        <v>38</v>
      </c>
      <c r="F11" s="0">
        <v>3</v>
      </c>
      <c r="G11" s="0">
        <v>29</v>
      </c>
      <c r="H11" s="0">
        <v>87</v>
      </c>
      <c r="I11" s="0">
        <v>2</v>
      </c>
    </row>
  </sheetData>
  <headerFooter/>
</worksheet>
</file>

<file path=EPPlusLicense.txt>This workbook was created with the EPPlus library, licensed to Nikolaj R Christensen under the Polyform Noncommercial license, see https://polyformproject.org/licenses/noncommercial/1.0.0
For more information about EPPlus, see https://epplussoftware.com/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2025-01-03T11:09:38Z</dcterms:created>
  <dcterms:modified xsi:type="dcterms:W3CDTF">2025-01-03T11:31:32Z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