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kr\AppData\Local\Microsoft\Windows\INetCache\Content.Outlook\OS099H1J\"/>
    </mc:Choice>
  </mc:AlternateContent>
  <xr:revisionPtr revIDLastSave="0" documentId="13_ncr:1_{848133AF-86FA-43FA-A357-F724B3AAF1F8}" xr6:coauthVersionLast="36" xr6:coauthVersionMax="36" xr10:uidLastSave="{00000000-0000-0000-0000-000000000000}"/>
  <bookViews>
    <workbookView xWindow="0" yWindow="0" windowWidth="15330" windowHeight="8040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</sheets>
  <definedNames>
    <definedName name="_xlnm.Print_Area" localSheetId="0">Mandag!$A$1:$H$47</definedName>
    <definedName name="_xlnm.Print_Area" localSheetId="1">Tirsdag!$A$1:$H$43</definedName>
  </definedNames>
  <calcPr calcId="191029"/>
</workbook>
</file>

<file path=xl/calcChain.xml><?xml version="1.0" encoding="utf-8"?>
<calcChain xmlns="http://schemas.openxmlformats.org/spreadsheetml/2006/main">
  <c r="G22" i="4" l="1"/>
  <c r="G21" i="4"/>
  <c r="G22" i="2"/>
  <c r="G21" i="2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G27" i="5"/>
  <c r="E27" i="5"/>
  <c r="G26" i="5"/>
  <c r="E26" i="5"/>
  <c r="G25" i="5"/>
  <c r="E25" i="5"/>
  <c r="F24" i="5"/>
  <c r="E24" i="5"/>
  <c r="F23" i="5"/>
  <c r="E23" i="5"/>
  <c r="F22" i="5"/>
  <c r="E22" i="5"/>
  <c r="F21" i="5"/>
  <c r="E21" i="5"/>
  <c r="G20" i="5"/>
  <c r="E20" i="5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G27" i="4"/>
  <c r="E27" i="4"/>
  <c r="G26" i="4"/>
  <c r="E26" i="4"/>
  <c r="G25" i="4"/>
  <c r="E25" i="4"/>
  <c r="F24" i="4"/>
  <c r="E24" i="4"/>
  <c r="F23" i="4"/>
  <c r="E23" i="4"/>
  <c r="F22" i="4"/>
  <c r="E22" i="4"/>
  <c r="F21" i="4"/>
  <c r="E21" i="4"/>
  <c r="G20" i="4"/>
  <c r="E20" i="4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G27" i="3"/>
  <c r="E27" i="3"/>
  <c r="G26" i="3"/>
  <c r="E26" i="3"/>
  <c r="G25" i="3"/>
  <c r="E25" i="3"/>
  <c r="F24" i="3"/>
  <c r="E24" i="3"/>
  <c r="F23" i="3"/>
  <c r="E23" i="3"/>
  <c r="F22" i="3"/>
  <c r="E22" i="3"/>
  <c r="F21" i="3"/>
  <c r="E21" i="3"/>
  <c r="G20" i="3"/>
  <c r="E20" i="3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G27" i="2"/>
  <c r="E27" i="2"/>
  <c r="G26" i="2"/>
  <c r="E26" i="2"/>
  <c r="G25" i="2"/>
  <c r="E25" i="2"/>
  <c r="F24" i="2"/>
  <c r="E24" i="2"/>
  <c r="F23" i="2"/>
  <c r="E23" i="2"/>
  <c r="F22" i="2"/>
  <c r="E22" i="2"/>
  <c r="F21" i="2"/>
  <c r="E21" i="2"/>
  <c r="G20" i="2"/>
  <c r="E20" i="2"/>
  <c r="F22" i="1"/>
  <c r="F23" i="1"/>
  <c r="F24" i="1"/>
  <c r="E24" i="1"/>
  <c r="E22" i="1"/>
  <c r="F42" i="2" l="1"/>
  <c r="F42" i="5"/>
  <c r="F42" i="4"/>
  <c r="F42" i="3"/>
  <c r="E37" i="1"/>
  <c r="E38" i="1"/>
  <c r="F38" i="1"/>
  <c r="F37" i="1"/>
  <c r="E20" i="1" l="1"/>
  <c r="E21" i="1"/>
  <c r="E23" i="1"/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G27" i="1"/>
  <c r="E27" i="1"/>
  <c r="G26" i="1"/>
  <c r="E26" i="1"/>
  <c r="G25" i="1"/>
  <c r="E25" i="1"/>
  <c r="F21" i="1"/>
  <c r="G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F42" i="1" l="1"/>
  <c r="E41" i="4"/>
  <c r="E43" i="4" s="1"/>
  <c r="G42" i="4"/>
  <c r="E41" i="3"/>
  <c r="E43" i="3" s="1"/>
  <c r="G42" i="3"/>
  <c r="E41" i="2"/>
  <c r="E43" i="2" s="1"/>
  <c r="G42" i="2"/>
  <c r="G42" i="1"/>
  <c r="E41" i="1"/>
  <c r="E43" i="1" s="1"/>
  <c r="G19" i="5" l="1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E41" i="5" l="1"/>
  <c r="E43" i="5" s="1"/>
  <c r="G42" i="5"/>
</calcChain>
</file>

<file path=xl/sharedStrings.xml><?xml version="1.0" encoding="utf-8"?>
<sst xmlns="http://schemas.openxmlformats.org/spreadsheetml/2006/main" count="304" uniqueCount="74">
  <si>
    <t>Bestillingsdato:</t>
  </si>
  <si>
    <t>Leveringsdato og klokkeslæt:</t>
  </si>
  <si>
    <t>Bestilt af:</t>
  </si>
  <si>
    <t>Telefon:</t>
  </si>
  <si>
    <t>Evt. bemærkninger vedr. leverancen:</t>
  </si>
  <si>
    <t>Leveringssted:</t>
  </si>
  <si>
    <t>Regning sendes til: navn -Ean - adresse m.m</t>
  </si>
  <si>
    <r>
      <rPr>
        <b/>
        <sz val="12"/>
        <color theme="1"/>
        <rFont val="Calibri"/>
        <family val="2"/>
        <scheme val="minor"/>
      </rPr>
      <t>CVR</t>
    </r>
    <r>
      <rPr>
        <sz val="12"/>
        <color theme="1"/>
        <rFont val="Calibri"/>
        <family val="2"/>
        <scheme val="minor"/>
      </rPr>
      <t xml:space="preserve"> nummer eller </t>
    </r>
    <r>
      <rPr>
        <b/>
        <sz val="12"/>
        <color theme="1"/>
        <rFont val="Calibri"/>
        <family val="2"/>
        <scheme val="minor"/>
      </rPr>
      <t>CPR</t>
    </r>
    <r>
      <rPr>
        <sz val="12"/>
        <color theme="1"/>
        <rFont val="Calibri"/>
        <family val="2"/>
        <scheme val="minor"/>
      </rPr>
      <t xml:space="preserve"> nummer</t>
    </r>
  </si>
  <si>
    <t>Varens Art</t>
  </si>
  <si>
    <t>Antal</t>
  </si>
  <si>
    <t>Samlet pris</t>
  </si>
  <si>
    <t>Thebirkes</t>
  </si>
  <si>
    <t>Frøsnapper</t>
  </si>
  <si>
    <t>Pølsehorn</t>
  </si>
  <si>
    <t>Pizzabolle, skinke eller pepperoni</t>
  </si>
  <si>
    <t>Muslibarer (én kasse med 12 stk)</t>
  </si>
  <si>
    <t>Chokoladekage (50 stykker)</t>
  </si>
  <si>
    <t>Bradepandekage (50 stykker)</t>
  </si>
  <si>
    <t>Kringle (10 personer)</t>
  </si>
  <si>
    <t>Moms</t>
  </si>
  <si>
    <t>Udgift i alt</t>
  </si>
  <si>
    <r>
      <t xml:space="preserve">Rekvisitionen skal være bageriet i hænde </t>
    </r>
    <r>
      <rPr>
        <b/>
        <sz val="12"/>
        <rFont val="Arial"/>
        <family val="2"/>
      </rPr>
      <t>senest dagen før kl. 9.00</t>
    </r>
    <r>
      <rPr>
        <sz val="12"/>
        <rFont val="Arial"/>
        <family val="2"/>
      </rPr>
      <t>.</t>
    </r>
  </si>
  <si>
    <r>
      <t xml:space="preserve">Til weekend/helligdage samt større arrangementer bestilles skriftligt </t>
    </r>
    <r>
      <rPr>
        <b/>
        <sz val="12"/>
        <rFont val="Arial"/>
        <family val="2"/>
      </rPr>
      <t>senest 1 uge før</t>
    </r>
    <r>
      <rPr>
        <sz val="12"/>
        <rFont val="Arial"/>
        <family val="2"/>
      </rPr>
      <t>.</t>
    </r>
  </si>
  <si>
    <t xml:space="preserve">Blanketten sendes som vedhæftet fil til : </t>
  </si>
  <si>
    <t>Dagens Wienerbrød</t>
  </si>
  <si>
    <t>Bagværk med økologisk mærke er bagt udelukkende på økologisk og fortrinvis Bornholmsk mel</t>
  </si>
  <si>
    <r>
      <rPr>
        <b/>
        <i/>
        <sz val="11"/>
        <rFont val="Calibri"/>
        <family val="2"/>
        <scheme val="minor"/>
      </rPr>
      <t xml:space="preserve">Andre ønsker </t>
    </r>
    <r>
      <rPr>
        <i/>
        <sz val="11"/>
        <rFont val="Calibri"/>
        <family val="2"/>
        <scheme val="minor"/>
      </rPr>
      <t>kan aftales og bestilles ved henvendelse til bageriet.</t>
    </r>
  </si>
  <si>
    <t>Bestilles</t>
  </si>
  <si>
    <t>Rugbrød, softkerne, økologisk</t>
  </si>
  <si>
    <t>Sigtebrød, økologisk</t>
  </si>
  <si>
    <t>Dagens grovbrød, økologisk</t>
  </si>
  <si>
    <t>Dagens koldhævede brød, økologisk</t>
  </si>
  <si>
    <t>Morgenbrød, blandet, økologisk</t>
  </si>
  <si>
    <t>Ciabatta, sandwichbolle, økologisk</t>
  </si>
  <si>
    <t>Burgerbolle, grov, økologisk</t>
  </si>
  <si>
    <t xml:space="preserve">DeVika Sønderbo, Curdslund 2, 3700 Rønne, Tlf: 56926590                     DK-ØKO-100  </t>
  </si>
  <si>
    <t>Ostebolle, økologisk</t>
  </si>
  <si>
    <t>Foccaciabolle, økologisk</t>
  </si>
  <si>
    <t>Franskbrød, økologisk</t>
  </si>
  <si>
    <t>Vægt</t>
  </si>
  <si>
    <t>Min.10 stk</t>
  </si>
  <si>
    <t>Stk.  pris</t>
  </si>
  <si>
    <t>Bemærkning</t>
  </si>
  <si>
    <t>BOH</t>
  </si>
  <si>
    <t>Ikke øko vægt</t>
  </si>
  <si>
    <t>Øko vægt</t>
  </si>
  <si>
    <t>ikke øko</t>
  </si>
  <si>
    <t>øko</t>
  </si>
  <si>
    <t>Flødeskumskage</t>
  </si>
  <si>
    <t>Kransekagestykker, små</t>
  </si>
  <si>
    <t>Rugbrød, uden kerner, økologisk</t>
  </si>
  <si>
    <t>total uden moms</t>
  </si>
  <si>
    <t>Grov thebirkes</t>
  </si>
  <si>
    <t>Crossiant med chokolade</t>
  </si>
  <si>
    <t>Devikasoenderbo@brk.dk</t>
  </si>
  <si>
    <t>devikasoenderbo@brk.dk</t>
  </si>
  <si>
    <t>Rekvisition til DeViKas Bageri gældende fra 1. januar 2023</t>
  </si>
  <si>
    <t>Belinda Tranberg</t>
  </si>
  <si>
    <t>kagemand/dame Nikoline</t>
  </si>
  <si>
    <t>jordbærkage</t>
  </si>
  <si>
    <t>spandauer</t>
  </si>
  <si>
    <t>julestjerner</t>
  </si>
  <si>
    <t>norske klejer</t>
  </si>
  <si>
    <t>julekage</t>
  </si>
  <si>
    <t>julekringle</t>
  </si>
  <si>
    <t>wales ligesom sidst bare lidt mindre.</t>
  </si>
  <si>
    <t>napoleonshatte</t>
  </si>
  <si>
    <t>Torsdag d. 30 Maj</t>
  </si>
  <si>
    <t>Torsdag d. 30 maj</t>
  </si>
  <si>
    <t xml:space="preserve"> Mandag d. 2 juni</t>
  </si>
  <si>
    <t>Tirsdag d. 4 juni</t>
  </si>
  <si>
    <t>Onsdag d. 5 juni</t>
  </si>
  <si>
    <t>Torsdag d. 6 juni</t>
  </si>
  <si>
    <t>Fredag d. 7 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</si>
</sst>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16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mediumGray">
        <bgColor theme="8" tint="0.3999755851924192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2" xfId="0" applyFont="1" applyBorder="1" applyAlignment="1" applyProtection="1">
      <alignment horizontal="left"/>
    </xf>
    <xf numFmtId="0" fontId="3" fillId="2" borderId="2" xfId="0" applyFont="1" applyFill="1" applyBorder="1" applyAlignment="1" applyProtection="1">
      <alignment horizontal="left"/>
    </xf>
    <xf numFmtId="0" fontId="2" fillId="0" borderId="3" xfId="0" applyFont="1" applyBorder="1" applyAlignment="1" applyProtection="1">
      <alignment horizontal="left"/>
    </xf>
    <xf numFmtId="0" fontId="6" fillId="0" borderId="7" xfId="0" applyFont="1" applyBorder="1" applyAlignment="1" applyProtection="1">
      <alignment horizontal="center"/>
    </xf>
    <xf numFmtId="0" fontId="6" fillId="0" borderId="4" xfId="0" applyFont="1" applyBorder="1" applyProtection="1"/>
    <xf numFmtId="2" fontId="6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Fill="1" applyBorder="1" applyProtection="1"/>
    <xf numFmtId="0" fontId="6" fillId="0" borderId="2" xfId="0" applyFont="1" applyBorder="1" applyAlignment="1" applyProtection="1">
      <alignment horizontal="left"/>
    </xf>
    <xf numFmtId="2" fontId="7" fillId="0" borderId="6" xfId="0" applyNumberFormat="1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left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Protection="1"/>
    <xf numFmtId="164" fontId="6" fillId="0" borderId="2" xfId="0" applyNumberFormat="1" applyFont="1" applyBorder="1" applyProtection="1"/>
    <xf numFmtId="0" fontId="0" fillId="0" borderId="6" xfId="0" applyBorder="1"/>
    <xf numFmtId="2" fontId="7" fillId="0" borderId="10" xfId="0" applyNumberFormat="1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left"/>
      <protection locked="0"/>
    </xf>
    <xf numFmtId="164" fontId="6" fillId="0" borderId="2" xfId="0" applyNumberFormat="1" applyFont="1" applyBorder="1" applyProtection="1">
      <protection locked="0"/>
    </xf>
    <xf numFmtId="0" fontId="6" fillId="0" borderId="2" xfId="0" applyFont="1" applyBorder="1" applyAlignment="1" applyProtection="1">
      <alignment horizontal="center" wrapText="1"/>
      <protection locked="0"/>
    </xf>
    <xf numFmtId="0" fontId="0" fillId="0" borderId="0" xfId="0"/>
    <xf numFmtId="0" fontId="2" fillId="0" borderId="4" xfId="0" applyFont="1" applyBorder="1" applyAlignment="1" applyProtection="1">
      <alignment horizontal="left"/>
    </xf>
    <xf numFmtId="0" fontId="3" fillId="2" borderId="4" xfId="0" applyFont="1" applyFill="1" applyBorder="1" applyAlignment="1" applyProtection="1">
      <alignment horizontal="left"/>
    </xf>
    <xf numFmtId="0" fontId="6" fillId="0" borderId="10" xfId="0" applyFont="1" applyBorder="1" applyAlignment="1" applyProtection="1">
      <alignment horizontal="right"/>
    </xf>
    <xf numFmtId="0" fontId="6" fillId="0" borderId="7" xfId="0" applyFont="1" applyBorder="1" applyAlignment="1" applyProtection="1">
      <alignment horizontal="center" wrapText="1"/>
    </xf>
    <xf numFmtId="2" fontId="6" fillId="0" borderId="7" xfId="0" applyNumberFormat="1" applyFont="1" applyBorder="1" applyAlignment="1" applyProtection="1">
      <alignment horizontal="center" wrapText="1"/>
    </xf>
    <xf numFmtId="164" fontId="6" fillId="0" borderId="8" xfId="0" applyNumberFormat="1" applyFont="1" applyBorder="1" applyAlignment="1" applyProtection="1">
      <alignment horizontal="center" wrapText="1"/>
    </xf>
    <xf numFmtId="165" fontId="6" fillId="0" borderId="2" xfId="0" applyNumberFormat="1" applyFont="1" applyBorder="1" applyProtection="1"/>
    <xf numFmtId="164" fontId="6" fillId="0" borderId="2" xfId="0" applyNumberFormat="1" applyFont="1" applyBorder="1" applyAlignment="1" applyProtection="1">
      <alignment horizontal="center" vertical="center"/>
    </xf>
    <xf numFmtId="164" fontId="6" fillId="3" borderId="2" xfId="0" applyNumberFormat="1" applyFont="1" applyFill="1" applyBorder="1" applyProtection="1"/>
    <xf numFmtId="0" fontId="0" fillId="0" borderId="0" xfId="0"/>
    <xf numFmtId="0" fontId="6" fillId="0" borderId="2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/>
    </xf>
    <xf numFmtId="0" fontId="0" fillId="0" borderId="0" xfId="0"/>
    <xf numFmtId="0" fontId="6" fillId="0" borderId="2" xfId="0" applyFont="1" applyFill="1" applyBorder="1" applyAlignment="1" applyProtection="1">
      <alignment horizontal="right"/>
    </xf>
    <xf numFmtId="164" fontId="6" fillId="5" borderId="8" xfId="0" applyNumberFormat="1" applyFont="1" applyFill="1" applyBorder="1" applyAlignment="1" applyProtection="1">
      <alignment horizontal="center" wrapText="1"/>
    </xf>
    <xf numFmtId="165" fontId="6" fillId="4" borderId="2" xfId="0" applyNumberFormat="1" applyFont="1" applyFill="1" applyBorder="1" applyProtection="1">
      <protection locked="0"/>
    </xf>
    <xf numFmtId="0" fontId="0" fillId="0" borderId="0" xfId="0"/>
    <xf numFmtId="0" fontId="6" fillId="0" borderId="2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/>
    </xf>
    <xf numFmtId="0" fontId="0" fillId="0" borderId="0" xfId="0" applyAlignment="1">
      <alignment wrapText="1"/>
    </xf>
    <xf numFmtId="2" fontId="6" fillId="0" borderId="6" xfId="0" applyNumberFormat="1" applyFont="1" applyBorder="1" applyAlignment="1" applyProtection="1">
      <alignment horizontal="center"/>
    </xf>
    <xf numFmtId="0" fontId="8" fillId="5" borderId="0" xfId="0" applyFont="1" applyFill="1" applyBorder="1" applyAlignment="1" applyProtection="1">
      <alignment vertical="center"/>
    </xf>
    <xf numFmtId="0" fontId="0" fillId="5" borderId="0" xfId="0" applyFill="1" applyBorder="1"/>
    <xf numFmtId="0" fontId="6" fillId="5" borderId="0" xfId="0" applyFont="1" applyFill="1" applyBorder="1" applyProtection="1"/>
    <xf numFmtId="2" fontId="6" fillId="5" borderId="0" xfId="0" applyNumberFormat="1" applyFont="1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center"/>
      <protection locked="0"/>
    </xf>
    <xf numFmtId="164" fontId="6" fillId="5" borderId="0" xfId="0" applyNumberFormat="1" applyFont="1" applyFill="1" applyBorder="1" applyProtection="1"/>
    <xf numFmtId="165" fontId="6" fillId="5" borderId="0" xfId="0" applyNumberFormat="1" applyFont="1" applyFill="1" applyBorder="1" applyProtection="1"/>
    <xf numFmtId="0" fontId="6" fillId="5" borderId="0" xfId="0" applyFont="1" applyFill="1" applyBorder="1" applyAlignment="1" applyProtection="1">
      <alignment horizontal="right"/>
    </xf>
    <xf numFmtId="0" fontId="6" fillId="5" borderId="0" xfId="0" applyFont="1" applyFill="1" applyBorder="1" applyAlignment="1" applyProtection="1">
      <alignment horizontal="left"/>
    </xf>
    <xf numFmtId="2" fontId="7" fillId="5" borderId="0" xfId="0" applyNumberFormat="1" applyFont="1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left"/>
      <protection locked="0"/>
    </xf>
    <xf numFmtId="0" fontId="14" fillId="5" borderId="0" xfId="0" applyFont="1" applyFill="1" applyBorder="1" applyAlignment="1" applyProtection="1">
      <alignment vertical="center"/>
      <protection locked="0"/>
    </xf>
    <xf numFmtId="0" fontId="13" fillId="5" borderId="0" xfId="0" applyFont="1" applyFill="1" applyBorder="1"/>
    <xf numFmtId="0" fontId="0" fillId="5" borderId="0" xfId="0" applyFill="1" applyBorder="1" applyAlignment="1">
      <alignment wrapText="1"/>
    </xf>
    <xf numFmtId="164" fontId="6" fillId="5" borderId="0" xfId="0" applyNumberFormat="1" applyFont="1" applyFill="1" applyBorder="1" applyAlignment="1" applyProtection="1">
      <alignment horizontal="center" vertical="center"/>
    </xf>
    <xf numFmtId="164" fontId="6" fillId="5" borderId="0" xfId="0" applyNumberFormat="1" applyFont="1" applyFill="1" applyBorder="1" applyProtection="1">
      <protection locked="0"/>
    </xf>
    <xf numFmtId="165" fontId="6" fillId="5" borderId="0" xfId="0" applyNumberFormat="1" applyFont="1" applyFill="1" applyBorder="1" applyProtection="1">
      <protection locked="0"/>
    </xf>
    <xf numFmtId="0" fontId="14" fillId="6" borderId="11" xfId="0" applyFont="1" applyFill="1" applyBorder="1" applyAlignment="1" applyProtection="1">
      <alignment vertical="center"/>
      <protection locked="0"/>
    </xf>
    <xf numFmtId="0" fontId="13" fillId="6" borderId="0" xfId="0" applyFont="1" applyFill="1"/>
    <xf numFmtId="0" fontId="8" fillId="6" borderId="0" xfId="0" applyFont="1" applyFill="1" applyBorder="1" applyAlignment="1" applyProtection="1">
      <alignment vertical="center"/>
    </xf>
    <xf numFmtId="0" fontId="10" fillId="6" borderId="0" xfId="0" applyFont="1" applyFill="1" applyBorder="1" applyProtection="1"/>
    <xf numFmtId="0" fontId="6" fillId="6" borderId="0" xfId="0" applyFont="1" applyFill="1" applyAlignment="1" applyProtection="1">
      <alignment horizontal="center"/>
    </xf>
    <xf numFmtId="0" fontId="6" fillId="6" borderId="0" xfId="0" applyFont="1" applyFill="1" applyProtection="1"/>
    <xf numFmtId="0" fontId="0" fillId="6" borderId="0" xfId="0" applyFill="1" applyAlignment="1" applyProtection="1">
      <alignment horizontal="center"/>
    </xf>
    <xf numFmtId="0" fontId="0" fillId="6" borderId="0" xfId="0" applyFill="1" applyProtection="1"/>
    <xf numFmtId="0" fontId="11" fillId="6" borderId="1" xfId="0" applyFont="1" applyFill="1" applyBorder="1" applyAlignment="1" applyProtection="1">
      <alignment horizontal="center" wrapText="1"/>
    </xf>
    <xf numFmtId="0" fontId="0" fillId="6" borderId="1" xfId="0" applyFill="1" applyBorder="1" applyProtection="1"/>
    <xf numFmtId="0" fontId="11" fillId="6" borderId="1" xfId="0" applyFont="1" applyFill="1" applyBorder="1" applyAlignment="1" applyProtection="1">
      <alignment horizontal="right"/>
    </xf>
    <xf numFmtId="0" fontId="12" fillId="6" borderId="1" xfId="1" applyFill="1" applyBorder="1" applyAlignment="1" applyProtection="1"/>
    <xf numFmtId="0" fontId="0" fillId="6" borderId="1" xfId="0" applyFill="1" applyBorder="1" applyAlignment="1" applyProtection="1">
      <alignment horizontal="center"/>
    </xf>
    <xf numFmtId="0" fontId="0" fillId="6" borderId="0" xfId="0" applyFill="1"/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16" fontId="2" fillId="0" borderId="4" xfId="0" applyNumberFormat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1" fillId="6" borderId="0" xfId="0" applyFont="1" applyFill="1" applyBorder="1" applyAlignment="1" applyProtection="1">
      <alignment horizontal="center"/>
    </xf>
    <xf numFmtId="0" fontId="9" fillId="6" borderId="1" xfId="0" applyFont="1" applyFill="1" applyBorder="1" applyAlignment="1" applyProtection="1">
      <alignment horizontal="center" vertical="center"/>
    </xf>
    <xf numFmtId="0" fontId="0" fillId="7" borderId="2" xfId="0" applyFill="1" applyBorder="1" applyAlignment="1">
      <alignment horizontal="center"/>
    </xf>
    <xf numFmtId="0" fontId="2" fillId="0" borderId="4" xfId="0" applyFont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1" fontId="2" fillId="0" borderId="4" xfId="0" applyNumberFormat="1" applyFont="1" applyBorder="1" applyAlignment="1" applyProtection="1">
      <alignment horizontal="center"/>
      <protection locked="0"/>
    </xf>
    <xf numFmtId="1" fontId="2" fillId="0" borderId="5" xfId="0" applyNumberFormat="1" applyFont="1" applyBorder="1" applyAlignment="1" applyProtection="1">
      <alignment horizontal="center"/>
      <protection locked="0"/>
    </xf>
    <xf numFmtId="1" fontId="2" fillId="0" borderId="6" xfId="0" applyNumberFormat="1" applyFont="1" applyBorder="1" applyAlignment="1" applyProtection="1">
      <alignment horizontal="center"/>
      <protection locked="0"/>
    </xf>
    <xf numFmtId="0" fontId="0" fillId="0" borderId="0" xfId="0"/>
    <xf numFmtId="0" fontId="0" fillId="0" borderId="2" xfId="0" applyBorder="1" applyAlignment="1">
      <alignment horizontal="center"/>
    </xf>
    <xf numFmtId="0" fontId="6" fillId="0" borderId="4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/>
    </xf>
    <xf numFmtId="0" fontId="6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6" fillId="5" borderId="0" xfId="0" applyFont="1" applyFill="1" applyBorder="1" applyAlignment="1" applyProtection="1">
      <alignment horizontal="right"/>
    </xf>
    <xf numFmtId="0" fontId="12" fillId="6" borderId="0" xfId="1" applyFill="1" applyBorder="1" applyAlignment="1" applyProtection="1">
      <alignment horizontal="center"/>
    </xf>
    <xf numFmtId="16" fontId="2" fillId="0" borderId="5" xfId="0" applyNumberFormat="1" applyFont="1" applyBorder="1" applyAlignment="1" applyProtection="1">
      <alignment horizont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style="22" customWidth="1"/>
    <col min="4" max="4" width="7.85546875" customWidth="1"/>
    <col min="5" max="5" width="8.28515625" customWidth="1"/>
    <col min="6" max="6" width="8.140625" customWidth="1"/>
    <col min="7" max="7" width="7.85546875" style="22" customWidth="1"/>
    <col min="8" max="8" width="11.28515625" customWidth="1"/>
  </cols>
  <sheetData>
    <row r="1" spans="1:8" ht="15.75" customHeight="1" x14ac:dyDescent="0.3">
      <c r="A1" s="84" t="s">
        <v>56</v>
      </c>
      <c r="B1" s="84"/>
      <c r="C1" s="84"/>
      <c r="D1" s="84"/>
      <c r="E1" s="84"/>
      <c r="F1" s="84"/>
      <c r="G1" s="84"/>
      <c r="H1" s="84"/>
    </row>
    <row r="2" spans="1:8" x14ac:dyDescent="0.25">
      <c r="A2" s="85" t="s">
        <v>35</v>
      </c>
      <c r="B2" s="85"/>
      <c r="C2" s="85"/>
      <c r="D2" s="85"/>
      <c r="E2" s="85"/>
      <c r="F2" s="85"/>
      <c r="G2" s="85"/>
      <c r="H2" s="85"/>
    </row>
    <row r="3" spans="1:8" ht="15.75" x14ac:dyDescent="0.25">
      <c r="A3" s="1" t="s">
        <v>0</v>
      </c>
      <c r="B3" s="81" t="s">
        <v>68</v>
      </c>
      <c r="C3" s="82"/>
      <c r="D3" s="82"/>
      <c r="E3" s="82"/>
      <c r="F3" s="82"/>
      <c r="G3" s="82"/>
      <c r="H3" s="83"/>
    </row>
    <row r="4" spans="1:8" ht="18.75" x14ac:dyDescent="0.3">
      <c r="A4" s="2" t="s">
        <v>1</v>
      </c>
      <c r="B4" s="2"/>
      <c r="C4" s="24"/>
      <c r="D4" s="78" t="s">
        <v>69</v>
      </c>
      <c r="E4" s="79"/>
      <c r="F4" s="79"/>
      <c r="G4" s="79"/>
      <c r="H4" s="80"/>
    </row>
    <row r="5" spans="1:8" ht="15.75" x14ac:dyDescent="0.25">
      <c r="A5" s="1" t="s">
        <v>2</v>
      </c>
      <c r="B5" s="87" t="s">
        <v>57</v>
      </c>
      <c r="C5" s="82"/>
      <c r="D5" s="82"/>
      <c r="E5" s="82"/>
      <c r="F5" s="82"/>
      <c r="G5" s="82"/>
      <c r="H5" s="83"/>
    </row>
    <row r="6" spans="1:8" ht="15.75" x14ac:dyDescent="0.25">
      <c r="A6" s="1" t="s">
        <v>3</v>
      </c>
      <c r="B6" s="87">
        <v>38670440</v>
      </c>
      <c r="C6" s="82"/>
      <c r="D6" s="82"/>
      <c r="E6" s="82"/>
      <c r="F6" s="82"/>
      <c r="G6" s="82"/>
      <c r="H6" s="83"/>
    </row>
    <row r="7" spans="1:8" ht="15.75" x14ac:dyDescent="0.25">
      <c r="A7" s="3" t="s">
        <v>4</v>
      </c>
      <c r="B7" s="87"/>
      <c r="C7" s="82"/>
      <c r="D7" s="82"/>
      <c r="E7" s="82"/>
      <c r="F7" s="82"/>
      <c r="G7" s="82"/>
      <c r="H7" s="83"/>
    </row>
    <row r="8" spans="1:8" ht="18.75" customHeight="1" x14ac:dyDescent="0.25">
      <c r="A8" s="2" t="s">
        <v>5</v>
      </c>
      <c r="B8" s="88" t="s">
        <v>43</v>
      </c>
      <c r="C8" s="89"/>
      <c r="D8" s="89"/>
      <c r="E8" s="89"/>
      <c r="F8" s="89"/>
      <c r="G8" s="89"/>
      <c r="H8" s="90"/>
    </row>
    <row r="9" spans="1:8" ht="15.75" x14ac:dyDescent="0.25">
      <c r="A9" s="1" t="s">
        <v>6</v>
      </c>
      <c r="B9" s="1"/>
      <c r="C9" s="23"/>
      <c r="D9" s="91">
        <v>57980099919966</v>
      </c>
      <c r="E9" s="92"/>
      <c r="F9" s="92"/>
      <c r="G9" s="92"/>
      <c r="H9" s="93"/>
    </row>
    <row r="10" spans="1:8" ht="15.75" x14ac:dyDescent="0.25">
      <c r="A10" s="1" t="s">
        <v>7</v>
      </c>
      <c r="B10" s="87"/>
      <c r="C10" s="82"/>
      <c r="D10" s="82"/>
      <c r="E10" s="82"/>
      <c r="F10" s="82"/>
      <c r="G10" s="82"/>
      <c r="H10" s="83"/>
    </row>
    <row r="11" spans="1:8" x14ac:dyDescent="0.25">
      <c r="A11" s="86"/>
      <c r="B11" s="86"/>
      <c r="C11" s="86"/>
      <c r="D11" s="86"/>
      <c r="E11" s="86"/>
      <c r="F11" s="86"/>
      <c r="G11" s="86"/>
      <c r="H11" s="86"/>
    </row>
    <row r="12" spans="1:8" ht="27.75" customHeight="1" x14ac:dyDescent="0.25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25">
      <c r="A13" s="5" t="s">
        <v>28</v>
      </c>
      <c r="B13" s="5">
        <v>1400</v>
      </c>
      <c r="C13" s="6">
        <v>28</v>
      </c>
      <c r="D13" s="7">
        <v>3</v>
      </c>
      <c r="E13" s="15">
        <f t="shared" ref="E13:E38" si="0">C13*D13</f>
        <v>84</v>
      </c>
      <c r="F13" s="15"/>
      <c r="G13" s="29">
        <f>SUM(B13)*D13</f>
        <v>4200</v>
      </c>
      <c r="H13" s="8"/>
    </row>
    <row r="14" spans="1:8" x14ac:dyDescent="0.25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25">
      <c r="A15" s="5" t="s">
        <v>29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pans="1:8" s="22" customFormat="1" x14ac:dyDescent="0.25">
      <c r="A16" s="5" t="s">
        <v>38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 spans="1:8" x14ac:dyDescent="0.25">
      <c r="A17" s="5" t="s">
        <v>30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 spans="1:8" ht="15" customHeight="1" x14ac:dyDescent="0.25">
      <c r="A18" s="5" t="s">
        <v>31</v>
      </c>
      <c r="B18" s="5">
        <v>600</v>
      </c>
      <c r="C18" s="6">
        <v>28</v>
      </c>
      <c r="D18" s="7">
        <v>1</v>
      </c>
      <c r="E18" s="15">
        <f t="shared" si="0"/>
        <v>28</v>
      </c>
      <c r="F18" s="15"/>
      <c r="G18" s="29">
        <f t="shared" si="1"/>
        <v>600</v>
      </c>
      <c r="H18" s="8"/>
    </row>
    <row r="19" spans="1:8" x14ac:dyDescent="0.25">
      <c r="A19" s="5" t="s">
        <v>32</v>
      </c>
      <c r="B19" s="5">
        <v>70</v>
      </c>
      <c r="C19" s="6">
        <v>4</v>
      </c>
      <c r="D19" s="7">
        <v>57</v>
      </c>
      <c r="E19" s="15">
        <f t="shared" si="0"/>
        <v>228</v>
      </c>
      <c r="F19" s="29"/>
      <c r="G19" s="29">
        <f t="shared" si="1"/>
        <v>3990</v>
      </c>
      <c r="H19" s="8"/>
    </row>
    <row r="20" spans="1:8" x14ac:dyDescent="0.25">
      <c r="A20" s="5" t="s">
        <v>36</v>
      </c>
      <c r="B20" s="5">
        <v>70</v>
      </c>
      <c r="C20" s="6">
        <v>5.5</v>
      </c>
      <c r="D20" s="7">
        <v>5</v>
      </c>
      <c r="E20" s="15">
        <f t="shared" si="0"/>
        <v>27.5</v>
      </c>
      <c r="F20" s="29"/>
      <c r="G20" s="29">
        <f t="shared" si="1"/>
        <v>350</v>
      </c>
      <c r="H20" s="75" t="s">
        <v>40</v>
      </c>
    </row>
    <row r="21" spans="1:8" x14ac:dyDescent="0.25">
      <c r="A21" s="9" t="s">
        <v>11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pans="1:8" s="39" customFormat="1" x14ac:dyDescent="0.25">
      <c r="A22" s="9" t="s">
        <v>52</v>
      </c>
      <c r="B22" s="9">
        <v>70</v>
      </c>
      <c r="C22" s="6">
        <v>7</v>
      </c>
      <c r="D22" s="7">
        <v>10</v>
      </c>
      <c r="E22" s="15">
        <f t="shared" si="0"/>
        <v>70</v>
      </c>
      <c r="F22" s="29">
        <f t="shared" ref="F22:F24" si="2">SUM(B22)*D22</f>
        <v>700</v>
      </c>
      <c r="G22" s="29"/>
      <c r="H22" s="76"/>
    </row>
    <row r="23" spans="1:8" x14ac:dyDescent="0.25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 spans="1:8" s="39" customFormat="1" x14ac:dyDescent="0.25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 spans="1:8" x14ac:dyDescent="0.25">
      <c r="A25" s="10" t="s">
        <v>37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 spans="1:8" x14ac:dyDescent="0.25">
      <c r="A26" s="10" t="s">
        <v>33</v>
      </c>
      <c r="B26" s="33">
        <v>100</v>
      </c>
      <c r="C26" s="11">
        <v>5.5</v>
      </c>
      <c r="D26" s="7">
        <v>122</v>
      </c>
      <c r="E26" s="15">
        <f t="shared" si="0"/>
        <v>671</v>
      </c>
      <c r="F26" s="29"/>
      <c r="G26" s="29">
        <f t="shared" si="1"/>
        <v>12200</v>
      </c>
      <c r="H26" s="76"/>
    </row>
    <row r="27" spans="1:8" x14ac:dyDescent="0.25">
      <c r="A27" s="10" t="s">
        <v>34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 spans="1:8" x14ac:dyDescent="0.25">
      <c r="A28" s="10" t="s">
        <v>13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 spans="1:8" x14ac:dyDescent="0.25">
      <c r="A29" s="10" t="s">
        <v>14</v>
      </c>
      <c r="B29" s="34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77"/>
    </row>
    <row r="30" spans="1:8" x14ac:dyDescent="0.25">
      <c r="A30" s="10" t="s">
        <v>15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 spans="1:8" x14ac:dyDescent="0.25">
      <c r="A31" s="14" t="s">
        <v>24</v>
      </c>
      <c r="B31" s="34">
        <v>80</v>
      </c>
      <c r="C31" s="11">
        <v>9</v>
      </c>
      <c r="D31" s="7">
        <v>15</v>
      </c>
      <c r="E31" s="15">
        <f t="shared" si="0"/>
        <v>135</v>
      </c>
      <c r="F31" s="29">
        <f t="shared" si="3"/>
        <v>1200</v>
      </c>
      <c r="G31" s="29"/>
      <c r="H31" s="16"/>
    </row>
    <row r="32" spans="1:8" ht="16.5" customHeight="1" x14ac:dyDescent="0.25">
      <c r="A32" s="10" t="s">
        <v>16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 spans="1:8" x14ac:dyDescent="0.25">
      <c r="A33" s="10" t="s">
        <v>17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pans="1:8" x14ac:dyDescent="0.25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pans="1:8" x14ac:dyDescent="0.25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pans="1:8" x14ac:dyDescent="0.25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pans="1:8" s="22" customFormat="1" x14ac:dyDescent="0.25">
      <c r="A37" s="12" t="s">
        <v>63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 spans="1:8" x14ac:dyDescent="0.25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spans="1:8" ht="14.25" customHeight="1" x14ac:dyDescent="0.25">
      <c r="A39" s="61" t="s">
        <v>26</v>
      </c>
      <c r="B39" s="62"/>
      <c r="C39" s="62"/>
      <c r="D39" s="62"/>
      <c r="E39" s="62"/>
      <c r="F39" s="62"/>
      <c r="G39" s="62"/>
      <c r="H39" s="62"/>
    </row>
    <row r="40" spans="1:8" ht="18.75" customHeight="1" x14ac:dyDescent="0.25">
      <c r="A40" s="63" t="s">
        <v>25</v>
      </c>
      <c r="B40" s="62"/>
      <c r="C40" s="62"/>
      <c r="D40" s="62"/>
      <c r="E40" s="62"/>
      <c r="F40" s="62"/>
      <c r="G40" s="62"/>
      <c r="H40" s="62"/>
    </row>
    <row r="41" spans="1:8" ht="15" customHeight="1" x14ac:dyDescent="0.25">
      <c r="A41" s="94"/>
      <c r="B41" s="42"/>
      <c r="C41" s="95" t="s">
        <v>51</v>
      </c>
      <c r="D41" s="95"/>
      <c r="E41" s="15">
        <f>SUM(E13:E35)</f>
        <v>1450.5</v>
      </c>
      <c r="F41" s="15" t="s">
        <v>46</v>
      </c>
      <c r="G41" s="30" t="s">
        <v>47</v>
      </c>
      <c r="H41" s="94"/>
    </row>
    <row r="42" spans="1:8" x14ac:dyDescent="0.25">
      <c r="A42" s="94"/>
      <c r="B42" s="32"/>
      <c r="C42" s="96" t="s">
        <v>19</v>
      </c>
      <c r="D42" s="97"/>
      <c r="E42" s="20"/>
      <c r="F42" s="29">
        <f>SUM(F21)+F22+F23+F24+F36+F28+F29+F30+F31+F32+F33+N33+F34+F35+F37</f>
        <v>3350</v>
      </c>
      <c r="G42" s="38">
        <f>SUM(G13:G38)</f>
        <v>24340</v>
      </c>
      <c r="H42" s="94"/>
    </row>
    <row r="43" spans="1:8" x14ac:dyDescent="0.25">
      <c r="A43" s="94"/>
      <c r="B43" s="32"/>
      <c r="C43" s="96" t="s">
        <v>20</v>
      </c>
      <c r="D43" s="97"/>
      <c r="E43" s="15">
        <f>E41+E42</f>
        <v>1450.5</v>
      </c>
      <c r="F43" s="31"/>
      <c r="G43" s="31"/>
      <c r="H43" s="94"/>
    </row>
    <row r="44" spans="1:8" ht="15.75" x14ac:dyDescent="0.25">
      <c r="A44" s="64" t="s">
        <v>21</v>
      </c>
      <c r="B44" s="64"/>
      <c r="C44" s="65"/>
      <c r="D44" s="65"/>
      <c r="E44" s="66"/>
      <c r="F44" s="66"/>
      <c r="G44" s="66"/>
      <c r="H44" s="66"/>
    </row>
    <row r="45" spans="1:8" ht="15.75" x14ac:dyDescent="0.25">
      <c r="A45" s="64" t="s">
        <v>22</v>
      </c>
      <c r="B45" s="64"/>
      <c r="C45" s="67"/>
      <c r="D45" s="67"/>
      <c r="E45" s="68"/>
      <c r="F45" s="68"/>
      <c r="G45" s="68"/>
      <c r="H45" s="68"/>
    </row>
    <row r="46" spans="1:8" ht="31.5" x14ac:dyDescent="0.25">
      <c r="A46" s="69" t="s">
        <v>23</v>
      </c>
      <c r="B46" s="71"/>
      <c r="C46" s="72" t="s">
        <v>54</v>
      </c>
      <c r="D46" s="73"/>
      <c r="E46" s="70"/>
      <c r="F46" s="70"/>
      <c r="G46" s="70"/>
      <c r="H46" s="70"/>
    </row>
    <row r="47" spans="1:8" x14ac:dyDescent="0.25">
      <c r="A47" s="32"/>
      <c r="B47" s="32"/>
      <c r="C47" s="32"/>
      <c r="D47" s="32"/>
      <c r="E47" s="32"/>
      <c r="F47" s="32"/>
      <c r="G47" s="32"/>
      <c r="H47" s="32"/>
    </row>
    <row r="48" spans="1:8" x14ac:dyDescent="0.25">
      <c r="A48" s="32"/>
      <c r="B48" s="32"/>
      <c r="C48" s="32"/>
      <c r="D48" s="32"/>
      <c r="E48" s="32"/>
      <c r="F48" s="32"/>
      <c r="G48" s="32"/>
      <c r="H48" s="32"/>
    </row>
  </sheetData>
  <mergeCells count="17"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spans="1:8" ht="17.25" customHeight="1" x14ac:dyDescent="0.3">
      <c r="A1" s="84" t="s">
        <v>56</v>
      </c>
      <c r="B1" s="84"/>
      <c r="C1" s="84"/>
      <c r="D1" s="84"/>
      <c r="E1" s="84"/>
      <c r="F1" s="84"/>
      <c r="G1" s="84"/>
      <c r="H1" s="84"/>
    </row>
    <row r="2" spans="1:8" x14ac:dyDescent="0.25">
      <c r="A2" s="85" t="s">
        <v>35</v>
      </c>
      <c r="B2" s="85"/>
      <c r="C2" s="85"/>
      <c r="D2" s="85"/>
      <c r="E2" s="85"/>
      <c r="F2" s="85"/>
      <c r="G2" s="85"/>
      <c r="H2" s="85"/>
    </row>
    <row r="3" spans="1:8" ht="15.75" x14ac:dyDescent="0.25">
      <c r="A3" s="1" t="s">
        <v>0</v>
      </c>
      <c r="B3" s="81" t="s">
        <v>67</v>
      </c>
      <c r="C3" s="82"/>
      <c r="D3" s="82"/>
      <c r="E3" s="82"/>
      <c r="F3" s="82"/>
      <c r="G3" s="82"/>
      <c r="H3" s="83"/>
    </row>
    <row r="4" spans="1:8" ht="17.25" customHeight="1" x14ac:dyDescent="0.3">
      <c r="A4" s="2" t="s">
        <v>1</v>
      </c>
      <c r="B4" s="2"/>
      <c r="C4" s="24"/>
      <c r="D4" s="78" t="s">
        <v>70</v>
      </c>
      <c r="E4" s="79"/>
      <c r="F4" s="79"/>
      <c r="G4" s="79"/>
      <c r="H4" s="80"/>
    </row>
    <row r="5" spans="1:8" ht="15.75" x14ac:dyDescent="0.25">
      <c r="A5" s="1" t="s">
        <v>2</v>
      </c>
      <c r="B5" s="87" t="s">
        <v>57</v>
      </c>
      <c r="C5" s="82"/>
      <c r="D5" s="82"/>
      <c r="E5" s="82"/>
      <c r="F5" s="82"/>
      <c r="G5" s="82"/>
      <c r="H5" s="83"/>
    </row>
    <row r="6" spans="1:8" ht="15.75" x14ac:dyDescent="0.25">
      <c r="A6" s="1" t="s">
        <v>3</v>
      </c>
      <c r="B6" s="87">
        <v>38670440</v>
      </c>
      <c r="C6" s="82"/>
      <c r="D6" s="82"/>
      <c r="E6" s="82"/>
      <c r="F6" s="82"/>
      <c r="G6" s="82"/>
      <c r="H6" s="83"/>
    </row>
    <row r="7" spans="1:8" ht="15.75" x14ac:dyDescent="0.25">
      <c r="A7" s="3" t="s">
        <v>4</v>
      </c>
      <c r="B7" s="87"/>
      <c r="C7" s="82"/>
      <c r="D7" s="82"/>
      <c r="E7" s="82"/>
      <c r="F7" s="82"/>
      <c r="G7" s="82"/>
      <c r="H7" s="83"/>
    </row>
    <row r="8" spans="1:8" ht="16.5" customHeight="1" x14ac:dyDescent="0.25">
      <c r="A8" s="2" t="s">
        <v>5</v>
      </c>
      <c r="B8" s="88" t="s">
        <v>43</v>
      </c>
      <c r="C8" s="89"/>
      <c r="D8" s="89"/>
      <c r="E8" s="89"/>
      <c r="F8" s="89"/>
      <c r="G8" s="89"/>
      <c r="H8" s="90"/>
    </row>
    <row r="9" spans="1:8" ht="15.75" x14ac:dyDescent="0.25">
      <c r="A9" s="1" t="s">
        <v>6</v>
      </c>
      <c r="B9" s="1"/>
      <c r="C9" s="23"/>
      <c r="D9" s="91">
        <v>98009991966</v>
      </c>
      <c r="E9" s="92"/>
      <c r="F9" s="92"/>
      <c r="G9" s="92"/>
      <c r="H9" s="93"/>
    </row>
    <row r="10" spans="1:8" ht="15.75" x14ac:dyDescent="0.25">
      <c r="A10" s="1" t="s">
        <v>7</v>
      </c>
      <c r="B10" s="87"/>
      <c r="C10" s="82"/>
      <c r="D10" s="82"/>
      <c r="E10" s="82"/>
      <c r="F10" s="82"/>
      <c r="G10" s="82"/>
      <c r="H10" s="83"/>
    </row>
    <row r="11" spans="1:8" x14ac:dyDescent="0.25">
      <c r="A11" s="86"/>
      <c r="B11" s="86"/>
      <c r="C11" s="86"/>
      <c r="D11" s="86"/>
      <c r="E11" s="86"/>
      <c r="F11" s="86"/>
      <c r="G11" s="86"/>
      <c r="H11" s="86"/>
    </row>
    <row r="12" spans="1:8" ht="26.25" customHeight="1" x14ac:dyDescent="0.25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25">
      <c r="A13" s="5" t="s">
        <v>28</v>
      </c>
      <c r="B13" s="5">
        <v>1400</v>
      </c>
      <c r="C13" s="6">
        <v>28</v>
      </c>
      <c r="D13" s="7">
        <v>4</v>
      </c>
      <c r="E13" s="15">
        <f t="shared" ref="E13:E38" si="0">C13*D13</f>
        <v>112</v>
      </c>
      <c r="F13" s="15"/>
      <c r="G13" s="29">
        <f>SUM(B13)*D13</f>
        <v>5600</v>
      </c>
      <c r="H13" s="8"/>
    </row>
    <row r="14" spans="1:8" x14ac:dyDescent="0.25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25">
      <c r="A15" s="5" t="s">
        <v>29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 spans="1:8" x14ac:dyDescent="0.25">
      <c r="A16" s="5" t="s">
        <v>38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 spans="1:19" x14ac:dyDescent="0.25">
      <c r="A17" s="5" t="s">
        <v>30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 spans="1:19" x14ac:dyDescent="0.25">
      <c r="A18" s="5" t="s">
        <v>31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 spans="1:19" x14ac:dyDescent="0.25">
      <c r="A19" s="5" t="s">
        <v>32</v>
      </c>
      <c r="B19" s="5">
        <v>70</v>
      </c>
      <c r="C19" s="6">
        <v>4</v>
      </c>
      <c r="D19" s="7">
        <v>56</v>
      </c>
      <c r="E19" s="15">
        <f t="shared" si="0"/>
        <v>224</v>
      </c>
      <c r="F19" s="29"/>
      <c r="G19" s="29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 spans="1:19" x14ac:dyDescent="0.25">
      <c r="A20" s="5" t="s">
        <v>36</v>
      </c>
      <c r="B20" s="5">
        <v>70</v>
      </c>
      <c r="C20" s="6">
        <v>5.5</v>
      </c>
      <c r="D20" s="7">
        <v>4</v>
      </c>
      <c r="E20" s="15">
        <f t="shared" si="0"/>
        <v>22</v>
      </c>
      <c r="F20" s="29"/>
      <c r="G20" s="29">
        <f t="shared" si="1"/>
        <v>280</v>
      </c>
      <c r="H20" s="75" t="s">
        <v>40</v>
      </c>
      <c r="K20" s="45"/>
      <c r="L20" s="45"/>
      <c r="M20" s="45"/>
      <c r="N20" s="45"/>
      <c r="O20" s="45"/>
      <c r="P20" s="45"/>
      <c r="Q20" s="45"/>
      <c r="R20" s="45"/>
      <c r="S20" s="45"/>
    </row>
    <row r="21" spans="1:19" x14ac:dyDescent="0.25">
      <c r="A21" s="9" t="s">
        <v>11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 spans="1:19" x14ac:dyDescent="0.25">
      <c r="A22" s="9" t="s">
        <v>52</v>
      </c>
      <c r="B22" s="9">
        <v>70</v>
      </c>
      <c r="C22" s="6">
        <v>7</v>
      </c>
      <c r="D22" s="7">
        <v>9</v>
      </c>
      <c r="E22" s="15">
        <f t="shared" si="0"/>
        <v>63</v>
      </c>
      <c r="F22" s="29">
        <f t="shared" ref="F22:F24" si="2">SUM(B22)*D22</f>
        <v>630</v>
      </c>
      <c r="G22" s="29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 spans="1:19" x14ac:dyDescent="0.25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 spans="1:19" x14ac:dyDescent="0.25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 spans="1:19" x14ac:dyDescent="0.25">
      <c r="A25" s="10" t="s">
        <v>37</v>
      </c>
      <c r="B25" s="40">
        <v>100</v>
      </c>
      <c r="C25" s="11">
        <v>5.5</v>
      </c>
      <c r="D25" s="7">
        <v>95</v>
      </c>
      <c r="E25" s="15">
        <f t="shared" si="0"/>
        <v>522.5</v>
      </c>
      <c r="F25" s="29"/>
      <c r="G25" s="29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 spans="1:19" x14ac:dyDescent="0.25">
      <c r="A26" s="10" t="s">
        <v>33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 spans="1:19" x14ac:dyDescent="0.25">
      <c r="A27" s="10" t="s">
        <v>34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 spans="1:19" x14ac:dyDescent="0.25">
      <c r="A28" s="10" t="s">
        <v>13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 spans="1:19" x14ac:dyDescent="0.25">
      <c r="A29" s="10" t="s">
        <v>14</v>
      </c>
      <c r="B29" s="41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 spans="1:19" x14ac:dyDescent="0.25">
      <c r="A30" s="10" t="s">
        <v>15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 spans="1:19" x14ac:dyDescent="0.25">
      <c r="A31" s="14" t="s">
        <v>24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 spans="1:19" x14ac:dyDescent="0.25">
      <c r="A32" s="10" t="s">
        <v>16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 spans="1:20" x14ac:dyDescent="0.25">
      <c r="A33" s="10" t="s">
        <v>17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 spans="1:20" x14ac:dyDescent="0.25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 spans="1:20" x14ac:dyDescent="0.25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 spans="1:20" x14ac:dyDescent="0.25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 spans="1:20" x14ac:dyDescent="0.25">
      <c r="A37" s="12" t="s">
        <v>58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 spans="1:20" x14ac:dyDescent="0.25">
      <c r="A38" s="12" t="s">
        <v>65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 spans="1:20" x14ac:dyDescent="0.25">
      <c r="A39" s="61" t="s">
        <v>26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 spans="1:20" x14ac:dyDescent="0.25">
      <c r="A40" s="63" t="s">
        <v>25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 spans="1:20" x14ac:dyDescent="0.25">
      <c r="A41" s="94"/>
      <c r="B41" s="42"/>
      <c r="C41" s="95" t="s">
        <v>51</v>
      </c>
      <c r="D41" s="95"/>
      <c r="E41" s="15">
        <f>SUM(E13:E35)</f>
        <v>1148.5</v>
      </c>
      <c r="F41" s="15" t="s">
        <v>46</v>
      </c>
      <c r="G41" s="30" t="s">
        <v>47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 spans="1:20" x14ac:dyDescent="0.25">
      <c r="A42" s="94"/>
      <c r="B42" s="39"/>
      <c r="C42" s="96" t="s">
        <v>19</v>
      </c>
      <c r="D42" s="97"/>
      <c r="E42" s="20"/>
      <c r="F42" s="29">
        <f>SUM(F21)+F22+F23+F24+F36+F28+F29+F30+F31+F32+F33+N33+F34+F35+F37</f>
        <v>2080</v>
      </c>
      <c r="G42" s="38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 spans="1:20" x14ac:dyDescent="0.25">
      <c r="A43" s="94"/>
      <c r="B43" s="39"/>
      <c r="C43" s="96" t="s">
        <v>20</v>
      </c>
      <c r="D43" s="97"/>
      <c r="E43" s="1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spans="1:20" s="39" customFormat="1" ht="15.75" x14ac:dyDescent="0.25">
      <c r="A44" s="64" t="s">
        <v>21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spans="1:20" s="39" customFormat="1" ht="15.75" x14ac:dyDescent="0.25">
      <c r="A45" s="64" t="s">
        <v>22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spans="1:20" ht="32.25" customHeight="1" x14ac:dyDescent="0.25">
      <c r="A46" s="69" t="s">
        <v>23</v>
      </c>
      <c r="B46" s="71"/>
      <c r="C46" s="72" t="s">
        <v>54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 spans="1:20" x14ac:dyDescent="0.25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 spans="1:20" x14ac:dyDescent="0.25">
      <c r="A48" s="32"/>
      <c r="B48" s="32"/>
      <c r="C48" s="32"/>
      <c r="D48" s="32"/>
      <c r="E48" s="32"/>
      <c r="F48" s="32"/>
      <c r="G48" s="32"/>
      <c r="H48" s="32"/>
    </row>
  </sheetData>
  <mergeCells count="23"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spans="1:8" ht="20.25" x14ac:dyDescent="0.3">
      <c r="A1" s="84" t="s">
        <v>56</v>
      </c>
      <c r="B1" s="84"/>
      <c r="C1" s="84"/>
      <c r="D1" s="84"/>
      <c r="E1" s="84"/>
      <c r="F1" s="84"/>
      <c r="G1" s="84"/>
      <c r="H1" s="84"/>
    </row>
    <row r="2" spans="1:8" x14ac:dyDescent="0.25">
      <c r="A2" s="85" t="s">
        <v>35</v>
      </c>
      <c r="B2" s="85"/>
      <c r="C2" s="85"/>
      <c r="D2" s="85"/>
      <c r="E2" s="85"/>
      <c r="F2" s="85"/>
      <c r="G2" s="85"/>
      <c r="H2" s="85"/>
    </row>
    <row r="3" spans="1:8" ht="15.75" x14ac:dyDescent="0.25">
      <c r="A3" s="1" t="s">
        <v>0</v>
      </c>
      <c r="B3" s="81" t="s">
        <v>67</v>
      </c>
      <c r="C3" s="82"/>
      <c r="D3" s="82"/>
      <c r="E3" s="82"/>
      <c r="F3" s="82"/>
      <c r="G3" s="82"/>
      <c r="H3" s="83"/>
    </row>
    <row r="4" spans="1:8" ht="18.75" x14ac:dyDescent="0.3">
      <c r="A4" s="2" t="s">
        <v>1</v>
      </c>
      <c r="B4" s="2"/>
      <c r="C4" s="24"/>
      <c r="D4" s="78" t="s">
        <v>71</v>
      </c>
      <c r="E4" s="79"/>
      <c r="F4" s="79"/>
      <c r="G4" s="79"/>
      <c r="H4" s="80"/>
    </row>
    <row r="5" spans="1:8" ht="15.75" x14ac:dyDescent="0.25">
      <c r="A5" s="1" t="s">
        <v>2</v>
      </c>
      <c r="B5" s="87" t="s">
        <v>57</v>
      </c>
      <c r="C5" s="82"/>
      <c r="D5" s="82"/>
      <c r="E5" s="82"/>
      <c r="F5" s="82"/>
      <c r="G5" s="82"/>
      <c r="H5" s="83"/>
    </row>
    <row r="6" spans="1:8" ht="15.75" x14ac:dyDescent="0.25">
      <c r="A6" s="1" t="s">
        <v>3</v>
      </c>
      <c r="B6" s="87">
        <v>38670440</v>
      </c>
      <c r="C6" s="82"/>
      <c r="D6" s="82"/>
      <c r="E6" s="82"/>
      <c r="F6" s="82"/>
      <c r="G6" s="82"/>
      <c r="H6" s="83"/>
    </row>
    <row r="7" spans="1:8" ht="15.75" x14ac:dyDescent="0.25">
      <c r="A7" s="3" t="s">
        <v>4</v>
      </c>
      <c r="B7" s="87"/>
      <c r="C7" s="82"/>
      <c r="D7" s="82"/>
      <c r="E7" s="82"/>
      <c r="F7" s="82"/>
      <c r="G7" s="82"/>
      <c r="H7" s="83"/>
    </row>
    <row r="8" spans="1:8" ht="18" x14ac:dyDescent="0.25">
      <c r="A8" s="2" t="s">
        <v>5</v>
      </c>
      <c r="B8" s="88" t="s">
        <v>43</v>
      </c>
      <c r="C8" s="89"/>
      <c r="D8" s="89"/>
      <c r="E8" s="89"/>
      <c r="F8" s="89"/>
      <c r="G8" s="89"/>
      <c r="H8" s="90"/>
    </row>
    <row r="9" spans="1:8" ht="15.75" x14ac:dyDescent="0.25">
      <c r="A9" s="1" t="s">
        <v>6</v>
      </c>
      <c r="B9" s="1"/>
      <c r="C9" s="23"/>
      <c r="D9" s="91">
        <v>5798009991966</v>
      </c>
      <c r="E9" s="92"/>
      <c r="F9" s="92"/>
      <c r="G9" s="92"/>
      <c r="H9" s="93"/>
    </row>
    <row r="10" spans="1:8" ht="15.75" x14ac:dyDescent="0.25">
      <c r="A10" s="1" t="s">
        <v>7</v>
      </c>
      <c r="B10" s="87"/>
      <c r="C10" s="82"/>
      <c r="D10" s="82"/>
      <c r="E10" s="82"/>
      <c r="F10" s="82"/>
      <c r="G10" s="82"/>
      <c r="H10" s="83"/>
    </row>
    <row r="11" spans="1:8" x14ac:dyDescent="0.25">
      <c r="A11" s="86"/>
      <c r="B11" s="86"/>
      <c r="C11" s="86"/>
      <c r="D11" s="86"/>
      <c r="E11" s="86"/>
      <c r="F11" s="86"/>
      <c r="G11" s="86"/>
      <c r="H11" s="86"/>
    </row>
    <row r="12" spans="1:8" ht="30" customHeight="1" x14ac:dyDescent="0.25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25">
      <c r="A13" s="5" t="s">
        <v>28</v>
      </c>
      <c r="B13" s="5">
        <v>1400</v>
      </c>
      <c r="C13" s="6">
        <v>28</v>
      </c>
      <c r="D13" s="7">
        <v>3</v>
      </c>
      <c r="E13" s="15">
        <f t="shared" ref="E13:E38" si="0">C13*D13</f>
        <v>84</v>
      </c>
      <c r="F13" s="15"/>
      <c r="G13" s="29">
        <f>SUM(B13)*D13</f>
        <v>4200</v>
      </c>
      <c r="H13" s="8"/>
    </row>
    <row r="14" spans="1:8" x14ac:dyDescent="0.25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25">
      <c r="A15" s="5" t="s">
        <v>29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pans="1:8" x14ac:dyDescent="0.25">
      <c r="A16" s="5" t="s">
        <v>38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 spans="1:8" x14ac:dyDescent="0.25">
      <c r="A17" s="5" t="s">
        <v>30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spans="1:8" x14ac:dyDescent="0.25">
      <c r="A18" s="5" t="s">
        <v>31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 spans="1:8" x14ac:dyDescent="0.25">
      <c r="A19" s="5" t="s">
        <v>32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pans="1:8" s="35" customFormat="1" x14ac:dyDescent="0.25">
      <c r="A20" s="5" t="s">
        <v>36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40</v>
      </c>
    </row>
    <row r="21" spans="1:8" s="35" customFormat="1" x14ac:dyDescent="0.25">
      <c r="A21" s="9" t="s">
        <v>11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pans="1:8" s="35" customFormat="1" x14ac:dyDescent="0.25">
      <c r="A22" s="9" t="s">
        <v>52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t="shared" ref="F22:F24" si="2">SUM(B22)*D22</f>
        <v>350</v>
      </c>
      <c r="G22" s="29"/>
      <c r="H22" s="76"/>
    </row>
    <row r="23" spans="1:8" x14ac:dyDescent="0.25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 spans="1:8" x14ac:dyDescent="0.25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 spans="1:8" x14ac:dyDescent="0.25">
      <c r="A25" s="10" t="s">
        <v>37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 spans="1:8" x14ac:dyDescent="0.25">
      <c r="A26" s="10" t="s">
        <v>33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 spans="1:8" x14ac:dyDescent="0.25">
      <c r="A27" s="10" t="s">
        <v>34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 spans="1:8" x14ac:dyDescent="0.25">
      <c r="A28" s="10" t="s">
        <v>13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 spans="1:8" x14ac:dyDescent="0.25">
      <c r="A29" s="10" t="s">
        <v>14</v>
      </c>
      <c r="B29" s="41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77"/>
    </row>
    <row r="30" spans="1:8" x14ac:dyDescent="0.25">
      <c r="A30" s="10" t="s">
        <v>15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 spans="1:8" x14ac:dyDescent="0.25">
      <c r="A31" s="14" t="s">
        <v>24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spans="1:8" x14ac:dyDescent="0.25">
      <c r="A32" s="10" t="s">
        <v>16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 spans="1:8" x14ac:dyDescent="0.25">
      <c r="A33" s="10" t="s">
        <v>17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pans="1:8" x14ac:dyDescent="0.25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pans="1:8" x14ac:dyDescent="0.25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pans="1:8" x14ac:dyDescent="0.25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pans="1:8" x14ac:dyDescent="0.25">
      <c r="A37" s="12" t="s">
        <v>62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 spans="1:8" x14ac:dyDescent="0.25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spans="1:8" x14ac:dyDescent="0.25">
      <c r="A39" s="61" t="s">
        <v>26</v>
      </c>
      <c r="B39" s="62"/>
      <c r="C39" s="62"/>
      <c r="D39" s="62"/>
      <c r="E39" s="62"/>
      <c r="F39" s="62"/>
      <c r="G39" s="62"/>
      <c r="H39" s="62"/>
    </row>
    <row r="40" spans="1:8" x14ac:dyDescent="0.25">
      <c r="A40" s="63" t="s">
        <v>25</v>
      </c>
      <c r="B40" s="62"/>
      <c r="C40" s="62"/>
      <c r="D40" s="62"/>
      <c r="E40" s="62"/>
      <c r="F40" s="62"/>
      <c r="G40" s="62"/>
      <c r="H40" s="62"/>
    </row>
    <row r="41" spans="1:8" x14ac:dyDescent="0.25">
      <c r="A41" s="94"/>
      <c r="B41" s="42"/>
      <c r="C41" s="95" t="s">
        <v>51</v>
      </c>
      <c r="D41" s="95"/>
      <c r="E41" s="15">
        <f>SUM(E13:E35)</f>
        <v>924</v>
      </c>
      <c r="F41" s="15" t="s">
        <v>46</v>
      </c>
      <c r="G41" s="30" t="s">
        <v>47</v>
      </c>
      <c r="H41" s="94"/>
    </row>
    <row r="42" spans="1:8" x14ac:dyDescent="0.25">
      <c r="A42" s="94"/>
      <c r="B42" s="39"/>
      <c r="C42" s="96" t="s">
        <v>19</v>
      </c>
      <c r="D42" s="97"/>
      <c r="E42" s="20"/>
      <c r="F42" s="29">
        <f>SUM(F21)+F22+F23+F24+F36+F28+F29+F30+F31+F32+F33+N33+F34+F35+F37</f>
        <v>1800</v>
      </c>
      <c r="G42" s="38">
        <f>SUM(G13:G38)</f>
        <v>17640</v>
      </c>
      <c r="H42" s="94"/>
    </row>
    <row r="43" spans="1:8" x14ac:dyDescent="0.25">
      <c r="A43" s="94"/>
      <c r="B43" s="39"/>
      <c r="C43" s="96" t="s">
        <v>20</v>
      </c>
      <c r="D43" s="97"/>
      <c r="E43" s="15">
        <f>E41+E42</f>
        <v>924</v>
      </c>
      <c r="F43" s="31"/>
      <c r="G43" s="31"/>
      <c r="H43" s="94"/>
    </row>
    <row r="44" spans="1:8" ht="15.75" x14ac:dyDescent="0.25">
      <c r="A44" s="64" t="s">
        <v>21</v>
      </c>
      <c r="B44" s="64"/>
      <c r="C44" s="65"/>
      <c r="D44" s="65"/>
      <c r="E44" s="66"/>
      <c r="F44" s="66"/>
      <c r="G44" s="66"/>
      <c r="H44" s="66"/>
    </row>
    <row r="45" spans="1:8" ht="15.75" x14ac:dyDescent="0.25">
      <c r="A45" s="64" t="s">
        <v>22</v>
      </c>
      <c r="B45" s="64"/>
      <c r="C45" s="67"/>
      <c r="D45" s="67"/>
      <c r="E45" s="68"/>
      <c r="F45" s="68"/>
      <c r="G45" s="68"/>
      <c r="H45" s="68"/>
    </row>
    <row r="46" spans="1:8" ht="31.5" x14ac:dyDescent="0.25">
      <c r="A46" s="69" t="s">
        <v>23</v>
      </c>
      <c r="B46" s="71"/>
      <c r="C46" s="72" t="s">
        <v>54</v>
      </c>
      <c r="D46" s="73"/>
      <c r="E46" s="70"/>
      <c r="F46" s="70"/>
      <c r="G46" s="70"/>
      <c r="H46" s="70"/>
    </row>
    <row r="47" spans="1:8" x14ac:dyDescent="0.25">
      <c r="A47" s="32"/>
      <c r="B47" s="32"/>
      <c r="C47" s="32"/>
      <c r="D47" s="32"/>
      <c r="E47" s="32"/>
      <c r="F47" s="32"/>
      <c r="G47" s="32"/>
      <c r="H47" s="32"/>
    </row>
  </sheetData>
  <mergeCells count="17"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 xr:uid="{C3FFDC78-C363-42A8-BED8-1ACB18611C27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spans="1:8" ht="20.25" x14ac:dyDescent="0.3">
      <c r="A1" s="84" t="s">
        <v>56</v>
      </c>
      <c r="B1" s="84"/>
      <c r="C1" s="84"/>
      <c r="D1" s="84"/>
      <c r="E1" s="84"/>
      <c r="F1" s="84"/>
      <c r="G1" s="84"/>
      <c r="H1" s="84"/>
    </row>
    <row r="2" spans="1:8" x14ac:dyDescent="0.25">
      <c r="A2" s="85" t="s">
        <v>35</v>
      </c>
      <c r="B2" s="85"/>
      <c r="C2" s="85"/>
      <c r="D2" s="85"/>
      <c r="E2" s="85"/>
      <c r="F2" s="85"/>
      <c r="G2" s="85"/>
      <c r="H2" s="85"/>
    </row>
    <row r="3" spans="1:8" ht="15.75" x14ac:dyDescent="0.25">
      <c r="A3" s="1" t="s">
        <v>0</v>
      </c>
      <c r="B3" s="81" t="s">
        <v>67</v>
      </c>
      <c r="C3" s="82"/>
      <c r="D3" s="82"/>
      <c r="E3" s="82"/>
      <c r="F3" s="82"/>
      <c r="G3" s="82"/>
      <c r="H3" s="83"/>
    </row>
    <row r="4" spans="1:8" ht="18.75" x14ac:dyDescent="0.3">
      <c r="A4" s="2" t="s">
        <v>1</v>
      </c>
      <c r="B4" s="2"/>
      <c r="C4" s="24"/>
      <c r="D4" s="78" t="s">
        <v>72</v>
      </c>
      <c r="E4" s="79"/>
      <c r="F4" s="79"/>
      <c r="G4" s="79"/>
      <c r="H4" s="80"/>
    </row>
    <row r="5" spans="1:8" ht="15.75" x14ac:dyDescent="0.25">
      <c r="A5" s="1" t="s">
        <v>2</v>
      </c>
      <c r="B5" s="87" t="s">
        <v>57</v>
      </c>
      <c r="C5" s="82"/>
      <c r="D5" s="82"/>
      <c r="E5" s="82"/>
      <c r="F5" s="82"/>
      <c r="G5" s="82"/>
      <c r="H5" s="83"/>
    </row>
    <row r="6" spans="1:8" ht="15.75" x14ac:dyDescent="0.25">
      <c r="A6" s="1" t="s">
        <v>3</v>
      </c>
      <c r="B6" s="87">
        <v>38670440</v>
      </c>
      <c r="C6" s="82"/>
      <c r="D6" s="82"/>
      <c r="E6" s="82"/>
      <c r="F6" s="82"/>
      <c r="G6" s="82"/>
      <c r="H6" s="83"/>
    </row>
    <row r="7" spans="1:8" ht="15.75" x14ac:dyDescent="0.25">
      <c r="A7" s="3" t="s">
        <v>4</v>
      </c>
      <c r="B7" s="87"/>
      <c r="C7" s="82"/>
      <c r="D7" s="82"/>
      <c r="E7" s="82"/>
      <c r="F7" s="82"/>
      <c r="G7" s="82"/>
      <c r="H7" s="83"/>
    </row>
    <row r="8" spans="1:8" ht="18" x14ac:dyDescent="0.25">
      <c r="A8" s="2" t="s">
        <v>5</v>
      </c>
      <c r="B8" s="88" t="s">
        <v>43</v>
      </c>
      <c r="C8" s="89"/>
      <c r="D8" s="89"/>
      <c r="E8" s="89"/>
      <c r="F8" s="89"/>
      <c r="G8" s="89"/>
      <c r="H8" s="90"/>
    </row>
    <row r="9" spans="1:8" ht="15.75" x14ac:dyDescent="0.25">
      <c r="A9" s="1" t="s">
        <v>6</v>
      </c>
      <c r="B9" s="1"/>
      <c r="C9" s="23"/>
      <c r="D9" s="91">
        <v>5798009991966</v>
      </c>
      <c r="E9" s="92"/>
      <c r="F9" s="92"/>
      <c r="G9" s="92"/>
      <c r="H9" s="93"/>
    </row>
    <row r="10" spans="1:8" ht="15.75" x14ac:dyDescent="0.25">
      <c r="A10" s="1" t="s">
        <v>7</v>
      </c>
      <c r="B10" s="87"/>
      <c r="C10" s="82"/>
      <c r="D10" s="82"/>
      <c r="E10" s="82"/>
      <c r="F10" s="82"/>
      <c r="G10" s="82"/>
      <c r="H10" s="83"/>
    </row>
    <row r="11" spans="1:8" x14ac:dyDescent="0.25">
      <c r="A11" s="86"/>
      <c r="B11" s="86"/>
      <c r="C11" s="86"/>
      <c r="D11" s="86"/>
      <c r="E11" s="86"/>
      <c r="F11" s="86"/>
      <c r="G11" s="86"/>
      <c r="H11" s="86"/>
    </row>
    <row r="12" spans="1:8" ht="26.25" customHeight="1" x14ac:dyDescent="0.25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25">
      <c r="A13" s="5" t="s">
        <v>28</v>
      </c>
      <c r="B13" s="5">
        <v>1400</v>
      </c>
      <c r="C13" s="6">
        <v>28</v>
      </c>
      <c r="D13" s="7">
        <v>3</v>
      </c>
      <c r="E13" s="15">
        <f t="shared" ref="E13:E38" si="0">C13*D13</f>
        <v>84</v>
      </c>
      <c r="F13" s="15"/>
      <c r="G13" s="29">
        <f>SUM(B13)*D13</f>
        <v>4200</v>
      </c>
      <c r="H13" s="8"/>
    </row>
    <row r="14" spans="1:8" x14ac:dyDescent="0.25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25">
      <c r="A15" s="5" t="s">
        <v>29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 spans="1:8" x14ac:dyDescent="0.25">
      <c r="A16" s="5" t="s">
        <v>38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 spans="1:8" x14ac:dyDescent="0.25">
      <c r="A17" s="5" t="s">
        <v>30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spans="1:8" x14ac:dyDescent="0.25">
      <c r="A18" s="5" t="s">
        <v>31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 spans="1:8" x14ac:dyDescent="0.25">
      <c r="A19" s="5" t="s">
        <v>32</v>
      </c>
      <c r="B19" s="5">
        <v>70</v>
      </c>
      <c r="C19" s="6">
        <v>4</v>
      </c>
      <c r="D19" s="7">
        <v>60</v>
      </c>
      <c r="E19" s="15">
        <f t="shared" si="0"/>
        <v>240</v>
      </c>
      <c r="F19" s="29"/>
      <c r="G19" s="29">
        <f t="shared" si="1"/>
        <v>4200</v>
      </c>
      <c r="H19" s="8"/>
    </row>
    <row r="20" spans="1:8" x14ac:dyDescent="0.25">
      <c r="A20" s="5" t="s">
        <v>36</v>
      </c>
      <c r="B20" s="5">
        <v>70</v>
      </c>
      <c r="C20" s="6">
        <v>5.5</v>
      </c>
      <c r="D20" s="7">
        <v>7</v>
      </c>
      <c r="E20" s="15">
        <f t="shared" si="0"/>
        <v>38.5</v>
      </c>
      <c r="F20" s="29"/>
      <c r="G20" s="29">
        <f t="shared" si="1"/>
        <v>490</v>
      </c>
      <c r="H20" s="75" t="s">
        <v>40</v>
      </c>
    </row>
    <row r="21" spans="1:8" x14ac:dyDescent="0.25">
      <c r="A21" s="9" t="s">
        <v>11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</row>
    <row r="22" spans="1:8" x14ac:dyDescent="0.25">
      <c r="A22" s="9" t="s">
        <v>52</v>
      </c>
      <c r="B22" s="9">
        <v>70</v>
      </c>
      <c r="C22" s="6">
        <v>7</v>
      </c>
      <c r="D22" s="7">
        <v>12</v>
      </c>
      <c r="E22" s="15">
        <f t="shared" si="0"/>
        <v>84</v>
      </c>
      <c r="F22" s="29">
        <f t="shared" ref="F22:F24" si="2">SUM(B22)*D22</f>
        <v>840</v>
      </c>
      <c r="G22" s="29">
        <f t="shared" si="1"/>
        <v>840</v>
      </c>
      <c r="H22" s="76"/>
    </row>
    <row r="23" spans="1:8" x14ac:dyDescent="0.25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 spans="1:8" x14ac:dyDescent="0.25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 spans="1:8" x14ac:dyDescent="0.25">
      <c r="A25" s="10" t="s">
        <v>37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 spans="1:8" x14ac:dyDescent="0.25">
      <c r="A26" s="10" t="s">
        <v>33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 spans="1:8" x14ac:dyDescent="0.25">
      <c r="A27" s="10" t="s">
        <v>34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 spans="1:8" x14ac:dyDescent="0.25">
      <c r="A28" s="10" t="s">
        <v>13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 spans="1:8" x14ac:dyDescent="0.25">
      <c r="A29" s="10" t="s">
        <v>14</v>
      </c>
      <c r="B29" s="41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77"/>
    </row>
    <row r="30" spans="1:8" x14ac:dyDescent="0.25">
      <c r="A30" s="10" t="s">
        <v>15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 spans="1:8" x14ac:dyDescent="0.25">
      <c r="A31" s="14" t="s">
        <v>24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60</v>
      </c>
    </row>
    <row r="32" spans="1:8" x14ac:dyDescent="0.25">
      <c r="A32" s="10" t="s">
        <v>16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 spans="1:8" x14ac:dyDescent="0.25">
      <c r="A33" s="10" t="s">
        <v>17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pans="1:8" x14ac:dyDescent="0.25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pans="1:8" x14ac:dyDescent="0.25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pans="1:8" x14ac:dyDescent="0.25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pans="1:8" x14ac:dyDescent="0.25">
      <c r="A37" s="12" t="s">
        <v>59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 spans="1:8" x14ac:dyDescent="0.25">
      <c r="A38" s="12" t="s">
        <v>66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spans="1:8" x14ac:dyDescent="0.25">
      <c r="A39" s="61" t="s">
        <v>26</v>
      </c>
      <c r="B39" s="62"/>
      <c r="C39" s="62"/>
      <c r="D39" s="62"/>
      <c r="E39" s="62"/>
      <c r="F39" s="62"/>
      <c r="G39" s="62"/>
      <c r="H39" s="62"/>
    </row>
    <row r="40" spans="1:8" x14ac:dyDescent="0.25">
      <c r="A40" s="63" t="s">
        <v>25</v>
      </c>
      <c r="B40" s="62"/>
      <c r="C40" s="62"/>
      <c r="D40" s="62"/>
      <c r="E40" s="62"/>
      <c r="F40" s="62"/>
      <c r="G40" s="62"/>
      <c r="H40" s="62"/>
    </row>
    <row r="41" spans="1:8" x14ac:dyDescent="0.25">
      <c r="A41" s="94"/>
      <c r="B41" s="42"/>
      <c r="C41" s="95" t="s">
        <v>51</v>
      </c>
      <c r="D41" s="95"/>
      <c r="E41" s="15">
        <f>SUM(E13:E35)</f>
        <v>1041.5</v>
      </c>
      <c r="F41" s="15" t="s">
        <v>46</v>
      </c>
      <c r="G41" s="30" t="s">
        <v>47</v>
      </c>
      <c r="H41" s="94"/>
    </row>
    <row r="42" spans="1:8" x14ac:dyDescent="0.25">
      <c r="A42" s="94"/>
      <c r="B42" s="39"/>
      <c r="C42" s="96" t="s">
        <v>19</v>
      </c>
      <c r="D42" s="97"/>
      <c r="E42" s="20"/>
      <c r="F42" s="29">
        <f>SUM(F21)+F22+F23+F24+F36+F28+F29+F30+F31+F32+F33+N33+F34+F35+F37</f>
        <v>2290</v>
      </c>
      <c r="G42" s="38">
        <f>SUM(G13:G38)</f>
        <v>19360</v>
      </c>
      <c r="H42" s="94"/>
    </row>
    <row r="43" spans="1:8" x14ac:dyDescent="0.25">
      <c r="A43" s="94"/>
      <c r="B43" s="39"/>
      <c r="C43" s="96" t="s">
        <v>20</v>
      </c>
      <c r="D43" s="97"/>
      <c r="E43" s="15">
        <f>E41+E42</f>
        <v>1041.5</v>
      </c>
      <c r="F43" s="31"/>
      <c r="G43" s="31"/>
      <c r="H43" s="94"/>
    </row>
    <row r="44" spans="1:8" ht="15.75" x14ac:dyDescent="0.25">
      <c r="A44" s="64" t="s">
        <v>21</v>
      </c>
      <c r="B44" s="64"/>
      <c r="C44" s="65"/>
      <c r="D44" s="65"/>
      <c r="E44" s="66"/>
      <c r="F44" s="66"/>
      <c r="G44" s="66"/>
      <c r="H44" s="66"/>
    </row>
    <row r="45" spans="1:8" ht="15.75" x14ac:dyDescent="0.25">
      <c r="A45" s="64" t="s">
        <v>22</v>
      </c>
      <c r="B45" s="64"/>
      <c r="C45" s="67"/>
      <c r="D45" s="67"/>
      <c r="E45" s="68"/>
      <c r="F45" s="68"/>
      <c r="G45" s="68"/>
      <c r="H45" s="68"/>
    </row>
    <row r="46" spans="1:8" ht="31.5" x14ac:dyDescent="0.25">
      <c r="A46" s="69" t="s">
        <v>23</v>
      </c>
      <c r="B46" s="102" t="s">
        <v>55</v>
      </c>
      <c r="C46" s="102"/>
      <c r="D46" s="102"/>
      <c r="E46" s="102"/>
      <c r="F46" s="70"/>
      <c r="G46" s="70"/>
      <c r="H46" s="70"/>
    </row>
    <row r="47" spans="1:8" x14ac:dyDescent="0.25">
      <c r="A47" s="32"/>
      <c r="B47" s="32"/>
      <c r="C47" s="32"/>
      <c r="D47" s="32"/>
      <c r="E47" s="32"/>
      <c r="F47" s="32"/>
      <c r="G47" s="32"/>
      <c r="H47" s="32"/>
    </row>
  </sheetData>
  <mergeCells count="18"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 xr:uid="{8000B9A0-FAE4-4401-927E-890BAD65F7E6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style="32" customWidth="1"/>
    <col min="7" max="7" width="7.85546875" customWidth="1"/>
    <col min="8" max="8" width="11.28515625" customWidth="1"/>
  </cols>
  <sheetData>
    <row r="1" spans="1:8" ht="20.25" x14ac:dyDescent="0.3">
      <c r="A1" s="84" t="s">
        <v>56</v>
      </c>
      <c r="B1" s="84"/>
      <c r="C1" s="84"/>
      <c r="D1" s="84"/>
      <c r="E1" s="84"/>
      <c r="F1" s="84"/>
      <c r="G1" s="84"/>
      <c r="H1" s="84"/>
    </row>
    <row r="2" spans="1:8" x14ac:dyDescent="0.25">
      <c r="A2" s="85" t="s">
        <v>35</v>
      </c>
      <c r="B2" s="85"/>
      <c r="C2" s="85"/>
      <c r="D2" s="85"/>
      <c r="E2" s="85"/>
      <c r="F2" s="85"/>
      <c r="G2" s="85"/>
      <c r="H2" s="85"/>
    </row>
    <row r="3" spans="1:8" ht="15.75" x14ac:dyDescent="0.25">
      <c r="A3" s="1" t="s">
        <v>0</v>
      </c>
      <c r="B3" s="103" t="s">
        <v>67</v>
      </c>
      <c r="C3" s="82"/>
      <c r="D3" s="82"/>
      <c r="E3" s="82"/>
      <c r="F3" s="82"/>
      <c r="G3" s="82"/>
      <c r="H3" s="83"/>
    </row>
    <row r="4" spans="1:8" ht="18.75" x14ac:dyDescent="0.3">
      <c r="A4" s="2" t="s">
        <v>1</v>
      </c>
      <c r="B4" s="24"/>
      <c r="C4" s="78" t="s">
        <v>73</v>
      </c>
      <c r="D4" s="79"/>
      <c r="E4" s="79"/>
      <c r="F4" s="79"/>
      <c r="G4" s="79"/>
      <c r="H4" s="80"/>
    </row>
    <row r="5" spans="1:8" ht="15.75" x14ac:dyDescent="0.25">
      <c r="A5" s="1" t="s">
        <v>2</v>
      </c>
      <c r="B5" s="82" t="s">
        <v>57</v>
      </c>
      <c r="C5" s="82"/>
      <c r="D5" s="82"/>
      <c r="E5" s="82"/>
      <c r="F5" s="82"/>
      <c r="G5" s="82"/>
      <c r="H5" s="83"/>
    </row>
    <row r="6" spans="1:8" ht="15.75" x14ac:dyDescent="0.25">
      <c r="A6" s="1" t="s">
        <v>3</v>
      </c>
      <c r="B6" s="82">
        <v>38670440</v>
      </c>
      <c r="C6" s="82"/>
      <c r="D6" s="82"/>
      <c r="E6" s="82"/>
      <c r="F6" s="82"/>
      <c r="G6" s="82"/>
      <c r="H6" s="83"/>
    </row>
    <row r="7" spans="1:8" ht="15.75" x14ac:dyDescent="0.25">
      <c r="A7" s="3" t="s">
        <v>4</v>
      </c>
      <c r="B7" s="82"/>
      <c r="C7" s="82"/>
      <c r="D7" s="82"/>
      <c r="E7" s="82"/>
      <c r="F7" s="82"/>
      <c r="G7" s="82"/>
      <c r="H7" s="83"/>
    </row>
    <row r="8" spans="1:8" ht="18" x14ac:dyDescent="0.25">
      <c r="A8" s="2" t="s">
        <v>5</v>
      </c>
      <c r="B8" s="89" t="s">
        <v>43</v>
      </c>
      <c r="C8" s="89"/>
      <c r="D8" s="89"/>
      <c r="E8" s="89"/>
      <c r="F8" s="89"/>
      <c r="G8" s="89"/>
      <c r="H8" s="90"/>
    </row>
    <row r="9" spans="1:8" ht="15.75" x14ac:dyDescent="0.25">
      <c r="A9" s="1" t="s">
        <v>6</v>
      </c>
      <c r="B9" s="23"/>
      <c r="C9" s="91">
        <v>5798009991966</v>
      </c>
      <c r="D9" s="92"/>
      <c r="E9" s="92"/>
      <c r="F9" s="92"/>
      <c r="G9" s="92"/>
      <c r="H9" s="93"/>
    </row>
    <row r="10" spans="1:8" ht="15.75" x14ac:dyDescent="0.25">
      <c r="A10" s="1" t="s">
        <v>7</v>
      </c>
      <c r="B10" s="82"/>
      <c r="C10" s="82"/>
      <c r="D10" s="82"/>
      <c r="E10" s="82"/>
      <c r="F10" s="82"/>
      <c r="G10" s="82"/>
      <c r="H10" s="83"/>
    </row>
    <row r="11" spans="1:8" x14ac:dyDescent="0.25">
      <c r="A11" s="86"/>
      <c r="B11" s="86"/>
      <c r="C11" s="86"/>
      <c r="D11" s="86"/>
      <c r="E11" s="86"/>
      <c r="F11" s="86"/>
      <c r="G11" s="86"/>
      <c r="H11" s="86"/>
    </row>
    <row r="12" spans="1:8" ht="26.25" x14ac:dyDescent="0.25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25">
      <c r="A13" s="5" t="s">
        <v>28</v>
      </c>
      <c r="B13" s="5">
        <v>1400</v>
      </c>
      <c r="C13" s="6">
        <v>28</v>
      </c>
      <c r="D13" s="7">
        <v>8</v>
      </c>
      <c r="E13" s="15">
        <f t="shared" ref="E13:E38" si="0">C13*D13</f>
        <v>224</v>
      </c>
      <c r="F13" s="15"/>
      <c r="G13" s="29">
        <f>SUM(B13)*D13</f>
        <v>11200</v>
      </c>
      <c r="H13" s="8"/>
    </row>
    <row r="14" spans="1:8" x14ac:dyDescent="0.25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25">
      <c r="A15" s="5" t="s">
        <v>29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pans="1:8" x14ac:dyDescent="0.25">
      <c r="A16" s="5" t="s">
        <v>38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 spans="1:8" x14ac:dyDescent="0.25">
      <c r="A17" s="5" t="s">
        <v>30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spans="1:8" x14ac:dyDescent="0.25">
      <c r="A18" s="5" t="s">
        <v>31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 spans="1:8" x14ac:dyDescent="0.25">
      <c r="A19" s="5" t="s">
        <v>32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pans="1:8" s="35" customFormat="1" x14ac:dyDescent="0.25">
      <c r="A20" s="5" t="s">
        <v>36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40</v>
      </c>
    </row>
    <row r="21" spans="1:8" s="35" customFormat="1" x14ac:dyDescent="0.25">
      <c r="A21" s="9" t="s">
        <v>11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pans="1:8" s="35" customFormat="1" x14ac:dyDescent="0.25">
      <c r="A22" s="9" t="s">
        <v>52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t="shared" ref="F22:F24" si="2">SUM(B22)*D22</f>
        <v>350</v>
      </c>
      <c r="G22" s="29"/>
      <c r="H22" s="76"/>
    </row>
    <row r="23" spans="1:8" x14ac:dyDescent="0.25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 spans="1:8" x14ac:dyDescent="0.25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 spans="1:8" x14ac:dyDescent="0.25">
      <c r="A25" s="10" t="s">
        <v>37</v>
      </c>
      <c r="B25" s="40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 spans="1:8" x14ac:dyDescent="0.25">
      <c r="A26" s="10" t="s">
        <v>33</v>
      </c>
      <c r="B26" s="40">
        <v>100</v>
      </c>
      <c r="C26" s="11">
        <v>5.5</v>
      </c>
      <c r="D26" s="7">
        <v>60</v>
      </c>
      <c r="E26" s="15">
        <f t="shared" si="0"/>
        <v>330</v>
      </c>
      <c r="F26" s="29"/>
      <c r="G26" s="29">
        <f t="shared" si="1"/>
        <v>6000</v>
      </c>
      <c r="H26" s="76"/>
    </row>
    <row r="27" spans="1:8" x14ac:dyDescent="0.25">
      <c r="A27" s="10" t="s">
        <v>34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 spans="1:8" x14ac:dyDescent="0.25">
      <c r="A28" s="10" t="s">
        <v>13</v>
      </c>
      <c r="B28" s="25">
        <v>110</v>
      </c>
      <c r="C28" s="11">
        <v>7</v>
      </c>
      <c r="D28" s="7">
        <v>6</v>
      </c>
      <c r="E28" s="15">
        <f t="shared" si="0"/>
        <v>42</v>
      </c>
      <c r="F28" s="29">
        <f>SUM(B28)*D28</f>
        <v>660</v>
      </c>
      <c r="G28" s="29"/>
      <c r="H28" s="76"/>
    </row>
    <row r="29" spans="1:8" x14ac:dyDescent="0.25">
      <c r="A29" s="10" t="s">
        <v>14</v>
      </c>
      <c r="B29" s="41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77"/>
    </row>
    <row r="30" spans="1:8" x14ac:dyDescent="0.25">
      <c r="A30" s="10" t="s">
        <v>15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 spans="1:8" x14ac:dyDescent="0.25">
      <c r="A31" s="14" t="s">
        <v>24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spans="1:8" x14ac:dyDescent="0.25">
      <c r="A32" s="10" t="s">
        <v>16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 spans="1:8" x14ac:dyDescent="0.25">
      <c r="A33" s="10" t="s">
        <v>17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pans="1:8" s="32" customFormat="1" x14ac:dyDescent="0.25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pans="1:8" s="32" customFormat="1" x14ac:dyDescent="0.25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pans="1:8" s="32" customFormat="1" x14ac:dyDescent="0.25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pans="1:8" s="32" customFormat="1" x14ac:dyDescent="0.25">
      <c r="A37" s="12" t="s">
        <v>61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 spans="1:8" x14ac:dyDescent="0.25">
      <c r="A38" s="12" t="s">
        <v>64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spans="1:8" x14ac:dyDescent="0.25">
      <c r="A39" s="61" t="s">
        <v>26</v>
      </c>
      <c r="B39" s="62"/>
      <c r="C39" s="62"/>
      <c r="D39" s="62"/>
      <c r="E39" s="62"/>
      <c r="F39" s="62"/>
      <c r="G39" s="62"/>
      <c r="H39" s="62"/>
    </row>
    <row r="40" spans="1:8" x14ac:dyDescent="0.25">
      <c r="A40" s="63" t="s">
        <v>25</v>
      </c>
      <c r="B40" s="62"/>
      <c r="C40" s="62"/>
      <c r="D40" s="62"/>
      <c r="E40" s="62"/>
      <c r="F40" s="62"/>
      <c r="G40" s="62"/>
      <c r="H40" s="62"/>
    </row>
    <row r="41" spans="1:8" x14ac:dyDescent="0.25">
      <c r="A41" s="94"/>
      <c r="B41" s="42"/>
      <c r="C41" s="95" t="s">
        <v>51</v>
      </c>
      <c r="D41" s="95"/>
      <c r="E41" s="15">
        <f>SUM(E13:E35)</f>
        <v>926</v>
      </c>
      <c r="F41" s="15" t="s">
        <v>46</v>
      </c>
      <c r="G41" s="30" t="s">
        <v>47</v>
      </c>
      <c r="H41" s="94"/>
    </row>
    <row r="42" spans="1:8" x14ac:dyDescent="0.25">
      <c r="A42" s="94"/>
      <c r="B42" s="39"/>
      <c r="C42" s="96" t="s">
        <v>19</v>
      </c>
      <c r="D42" s="97"/>
      <c r="E42" s="20"/>
      <c r="F42" s="29">
        <f>SUM(F21)+F22+F23+F24+F36+F28+F29+F30+F31+F32+F33+N33+F34+F35+F37</f>
        <v>1360</v>
      </c>
      <c r="G42" s="38">
        <f>SUM(G13:G38)</f>
        <v>22640</v>
      </c>
      <c r="H42" s="94"/>
    </row>
    <row r="43" spans="1:8" x14ac:dyDescent="0.25">
      <c r="A43" s="94"/>
      <c r="B43" s="39"/>
      <c r="C43" s="96" t="s">
        <v>20</v>
      </c>
      <c r="D43" s="97"/>
      <c r="E43" s="15">
        <f>E41+E42</f>
        <v>926</v>
      </c>
      <c r="F43" s="31"/>
      <c r="G43" s="31"/>
      <c r="H43" s="94"/>
    </row>
    <row r="44" spans="1:8" ht="15.75" x14ac:dyDescent="0.25">
      <c r="A44" s="64" t="s">
        <v>21</v>
      </c>
      <c r="B44" s="64"/>
      <c r="C44" s="65"/>
      <c r="D44" s="65"/>
      <c r="E44" s="66"/>
      <c r="F44" s="66"/>
      <c r="G44" s="66"/>
      <c r="H44" s="66"/>
    </row>
    <row r="45" spans="1:8" ht="15.75" x14ac:dyDescent="0.25">
      <c r="A45" s="64" t="s">
        <v>22</v>
      </c>
      <c r="B45" s="64"/>
      <c r="C45" s="67"/>
      <c r="D45" s="67"/>
      <c r="E45" s="68"/>
      <c r="F45" s="68"/>
      <c r="G45" s="68"/>
      <c r="H45" s="68"/>
    </row>
    <row r="46" spans="1:8" ht="31.5" x14ac:dyDescent="0.25">
      <c r="A46" s="69" t="s">
        <v>23</v>
      </c>
      <c r="B46" s="71"/>
      <c r="C46" s="72" t="s">
        <v>54</v>
      </c>
      <c r="D46" s="73"/>
      <c r="E46" s="70"/>
      <c r="F46" s="70"/>
      <c r="G46" s="70"/>
      <c r="H46" s="70"/>
    </row>
    <row r="47" spans="1:8" x14ac:dyDescent="0.25">
      <c r="A47" s="74"/>
      <c r="B47" s="74"/>
      <c r="C47" s="74"/>
      <c r="D47" s="74"/>
      <c r="E47" s="74"/>
      <c r="F47" s="74"/>
      <c r="G47" s="74"/>
      <c r="H47" s="74"/>
    </row>
  </sheetData>
  <mergeCells count="17"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 xr:uid="{652C7EDC-C625-40F7-879B-DF1B18D042A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ninkr</dc:creator>
  <cp:lastModifiedBy>Nina Kragskov</cp:lastModifiedBy>
  <cp:lastPrinted>2021-01-14T10:53:15Z</cp:lastPrinted>
  <dcterms:created xsi:type="dcterms:W3CDTF">2017-12-04T10:07:23Z</dcterms:created>
  <dcterms:modified xsi:type="dcterms:W3CDTF">2024-07-01T08:08:13Z</dcterms:modified>
</cp:coreProperties>
</file>