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nkr\AppData\Local\Microsoft\Windows\INetCache\Content.Outlook\OS099H1J\"/>
    </mc:Choice>
  </mc:AlternateContent>
  <xr:revisionPtr revIDLastSave="0" documentId="13_ncr:1_{848133AF-86FA-43FA-A357-F724B3AAF1F8}" xr6:coauthVersionLast="36" xr6:coauthVersionMax="36" xr10:uidLastSave="{00000000-0000-0000-0000-000000000000}"/>
  <bookViews>
    <workbookView xWindow="0" yWindow="0" windowWidth="15330" windowHeight="8040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</sheets>
  <definedNames>
    <definedName name="_xlnm.Print_Area" localSheetId="0">Mandag!$A$1:$H$47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<sst xmlns="http://schemas.openxmlformats.org/spreadsheetml/2006/main" count="85" uniqueCount="85">
  <si>
    <t>Rekvisition til DeViKas Bageri gældende fra 1. januar 2023</t>
  </si>
  <si>
    <t>6% filler,31% containsProductNr,62% containsAmount,</t>
  </si>
  <si>
    <t xml:space="preserve">DeVika Sønderbo, Curdslund 2, 3700 Rønne, Tlf: 56926590                     DK-ØKO-100  </t>
  </si>
  <si>
    <t>5% filler,10% containsTotalMass,10% containsSingleMass,52% isInteger,10% containsProductNr,10% containsAmount,</t>
  </si>
  <si>
    <t>Bestillingsdato:</t>
  </si>
  <si>
    <t>Torsdag d. 30 Maj</t>
  </si>
  <si>
    <t>9% filler,90% productNameHeader,</t>
  </si>
  <si>
    <t>Leveringsdato og klokkeslæt:</t>
  </si>
  <si>
    <t>Torsdag d. 6 juni</t>
  </si>
  <si>
    <t>4% filler,23% containsTotalMass,23% containsSingleMass,47% isDecimal,</t>
  </si>
  <si>
    <t>Bestilt af:</t>
  </si>
  <si>
    <t>Belinda Tranberg</t>
  </si>
  <si>
    <t>9% filler,90% NrHeader,</t>
  </si>
  <si>
    <t>Telefon:</t>
  </si>
  <si>
    <t>4% filler,47% SingleMassHeader,47% TotalMassHeader,</t>
  </si>
  <si>
    <t>Evt. bemærkninger vedr. leverancen:</t>
  </si>
  <si>
    <t>4% filler,47% containsProduct,47% QuantityHeader,</t>
  </si>
  <si>
    <t>Leveringssted:</t>
  </si>
  <si>
    <t>BOH</t>
  </si>
  <si>
    <t>9% filler,90% QuantityHeader,</t>
  </si>
  <si>
    <t>Regning sendes til: navn -Ean - adresse m.m</t>
  </si>
  <si>
    <t>9% filler,90% containsProduct,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</si>
  <si>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</si>
  <si>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3% filler,19% containsProductNr,38% containsAmount,38% QuantityHeader,</t>
  </si>
  <si>
    <t>3% filler,38% containsProduct,19% containsProductNr,38% containsAmount,</t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</si>
  <si>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</si>
  <si>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</si>
  <si>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</si>
  <si>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</si>
  <si>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</si>
  <si>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</si>
  <si>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</si>
  <si>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</si>
  <si>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</si>
  <si>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</si>
  <si>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</si>
  <si>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</si>
  <si>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</si>
  <si>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</si>
  <si>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</si>
  <si>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</si>
  <si>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</si>
  <si>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</si>
  <si>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</si>
  <si>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</si>
  <si>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</si>
  <si>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</si>
  <si>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</si>
  <si>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</si>
  <si>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</si>
  <si>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</si>
  <si>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</si>
  <si>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</si>
  <si>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</si>
  <si>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spandauer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</si>
  <si>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</si>
  <si>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</si>
  <si>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</si>
  <si>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</si>
  <si>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</si>
  <si>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</t>
  </si>
  <si>
    <t>napoleonshatte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</si>
  <si>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</si>
  <si>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</si>
  <si>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</si>
  <si>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</si>
  <si>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</si>
  <si>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</si>
  <si>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</si>
  <si>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</si>
  <si>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</si>
  <si>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</si>
  <si>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</si>
  <si>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d. 4 juni</t>
  </si>
  <si>
    <t>kagemand/dame Nikoline</t>
  </si>
  <si>
    <t>wales ligesom sidst bare lidt mindre.</t>
  </si>
  <si>
    <t>Devikasoenderbo@brk.dk</t>
  </si>
  <si>
    <t>Onsdag d. 5 juni</t>
  </si>
  <si>
    <t>norske klejer</t>
  </si>
  <si>
    <t>Torsdag d. 30 maj</t>
  </si>
  <si>
    <t xml:space="preserve"> Mandag d. 2 juni</t>
  </si>
  <si>
    <t>julekage</t>
  </si>
  <si>
    <t>Fredag d. 7 juni</t>
  </si>
  <si>
    <t>julestjerner</t>
  </si>
  <si>
    <t>julekringle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</si>
</sst>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E3DD42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37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7" applyFont="1" fillId="4" applyFill="1" borderId="0" applyBorder="1" xfId="0" applyProtection="1" applyAlignment="1">
      <alignment vertical="center"/>
    </xf>
    <xf numFmtId="0" fontId="0" fillId="4" applyFill="1" borderId="0" applyBorder="1" xfId="0"/>
    <xf numFmtId="0" fontId="5" applyFont="1" fillId="4" applyFill="1" borderId="0" applyBorder="1" xfId="0" applyProtection="1"/>
    <xf numFmtId="2" applyNumberFormat="1" fontId="5" applyFont="1" fillId="4" applyFill="1" borderId="0" applyBorder="1" xfId="0" applyProtection="1" applyAlignment="1">
      <alignment horizontal="center"/>
    </xf>
    <xf numFmtId="0" fontId="5" applyFont="1" fillId="4" applyFill="1" borderId="0" applyBorder="1" xfId="0" applyProtection="1" applyAlignment="1">
      <alignment horizontal="center"/>
      <protection locked="0"/>
    </xf>
    <xf numFmtId="164" applyNumberFormat="1" fontId="5" applyFont="1" fillId="4" applyFill="1" borderId="0" applyBorder="1" xfId="0" applyProtection="1"/>
    <xf numFmtId="165" applyNumberFormat="1" fontId="5" applyFont="1" fillId="4" applyFill="1" borderId="0" applyBorder="1" xfId="0" applyProtection="1"/>
    <xf numFmtId="0" fontId="5" applyFont="1" fillId="4" applyFill="1" borderId="0" applyBorder="1" xfId="0" applyProtection="1" applyAlignment="1">
      <alignment horizontal="right"/>
    </xf>
    <xf numFmtId="0" fontId="5" applyFont="1" fillId="4" applyFill="1" borderId="0" applyBorder="1" xfId="0" applyProtection="1" applyAlignment="1">
      <alignment horizontal="left"/>
    </xf>
    <xf numFmtId="2" applyNumberFormat="1" fontId="6" applyFont="1" fillId="4" applyFill="1" borderId="0" applyBorder="1" xfId="0" applyProtection="1" applyAlignment="1">
      <alignment horizontal="center"/>
    </xf>
    <xf numFmtId="0" fontId="5" applyFont="1" fillId="4" applyFill="1" borderId="0" applyBorder="1" xfId="0" applyProtection="1" applyAlignment="1">
      <alignment horizontal="left"/>
      <protection locked="0"/>
    </xf>
    <xf numFmtId="0" fontId="13" applyFont="1" fillId="4" applyFill="1" borderId="0" applyBorder="1" xfId="0" applyProtection="1" applyAlignment="1">
      <alignment vertical="center"/>
      <protection locked="0"/>
    </xf>
    <xf numFmtId="0" fontId="12" applyFont="1" fillId="4" applyFill="1" borderId="0" applyBorder="1" xfId="0"/>
    <xf numFmtId="0" fontId="0" fillId="4" applyFill="1" borderId="0" applyBorder="1" xfId="0" applyAlignment="1">
      <alignment wrapText="1"/>
    </xf>
    <xf numFmtId="164" applyNumberFormat="1" fontId="5" applyFont="1" fillId="4" applyFill="1" borderId="0" applyBorder="1" xfId="0" applyProtection="1" applyAlignment="1">
      <alignment horizontal="center" vertical="center"/>
    </xf>
    <xf numFmtId="164" applyNumberFormat="1" fontId="5" applyFont="1" fillId="4" applyFill="1" borderId="0" applyBorder="1" xfId="0" applyProtection="1">
      <protection locked="0"/>
    </xf>
    <xf numFmtId="165" applyNumberFormat="1" fontId="5" applyFont="1" fillId="4" applyFill="1" borderId="0" applyBorder="1" xfId="0" applyProtection="1">
      <protection locked="0"/>
    </xf>
    <xf numFmtId="0" fontId="13" applyFont="1" fillId="5" applyFill="1" borderId="11" applyBorder="1" xfId="0" applyProtection="1" applyAlignment="1">
      <alignment vertical="center"/>
      <protection locked="0"/>
    </xf>
    <xf numFmtId="0" fontId="12" applyFont="1" fillId="5" applyFill="1" borderId="0" xfId="0"/>
    <xf numFmtId="0" fontId="9" applyFont="1" fillId="5" applyFill="1" borderId="0" applyBorder="1" xfId="0" applyProtection="1"/>
    <xf numFmtId="0" fontId="5" applyFont="1" fillId="5" applyFill="1" borderId="0" xfId="0" applyProtection="1" applyAlignment="1">
      <alignment horizontal="center"/>
    </xf>
    <xf numFmtId="0" fontId="5" applyFont="1" fillId="5" applyFill="1" borderId="0" xfId="0" applyProtection="1"/>
    <xf numFmtId="0" fontId="0" fillId="5" applyFill="1" borderId="0" xfId="0" applyProtection="1" applyAlignment="1">
      <alignment horizontal="center"/>
    </xf>
    <xf numFmtId="0" fontId="0" fillId="5" applyFill="1" borderId="0" xfId="0" applyProtection="1"/>
    <xf numFmtId="0" fontId="10" applyFont="1" fillId="5" applyFill="1" borderId="1" applyBorder="1" xfId="0" applyProtection="1" applyAlignment="1">
      <alignment horizontal="center" wrapText="1"/>
    </xf>
    <xf numFmtId="0" fontId="0" fillId="5" applyFill="1" borderId="1" applyBorder="1" xfId="0" applyProtection="1"/>
    <xf numFmtId="0" fontId="10" applyFont="1" fillId="5" applyFill="1" borderId="1" applyBorder="1" xfId="0" applyProtection="1" applyAlignment="1">
      <alignment horizontal="right"/>
    </xf>
    <xf numFmtId="0" fontId="11" applyFont="1" fillId="5" applyFill="1" borderId="1" applyBorder="1" xfId="1" applyProtection="1" applyAlignment="1"/>
    <xf numFmtId="0" fontId="0" fillId="5" applyFill="1" borderId="1" applyBorder="1" xfId="0" applyProtection="1" applyAlignment="1">
      <alignment horizontal="center"/>
    </xf>
    <xf numFmtId="0" fontId="0" fillId="5" applyFill="1" borderId="0" xfId="0"/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5" applyFill="1" borderId="0" applyBorder="1" xfId="0" applyProtection="1" applyAlignment="1">
      <alignment horizontal="center"/>
    </xf>
    <xf numFmtId="0" fontId="8" applyFont="1" fillId="5" applyFill="1" borderId="1" applyBorder="1" xfId="0" applyProtection="1" applyAlignment="1">
      <alignment horizontal="center" vertical="center"/>
    </xf>
    <xf numFmtId="0" fontId="0" fillId="6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4" applyFill="1" borderId="0" applyBorder="1" xfId="0" applyProtection="1" applyAlignment="1">
      <alignment horizontal="center" vertical="center"/>
      <protection locked="0"/>
    </xf>
    <xf numFmtId="0" fontId="0" fillId="4" applyFill="1" borderId="0" applyBorder="1" xfId="0"/>
    <xf numFmtId="0" fontId="0" fillId="4" applyFill="1" borderId="0" applyBorder="1" xfId="0" applyAlignment="1">
      <alignment horizontal="center"/>
    </xf>
    <xf numFmtId="0" fontId="5" applyFont="1" fillId="4" applyFill="1" borderId="0" applyBorder="1" xfId="0" applyProtection="1" applyAlignment="1">
      <alignment horizontal="right"/>
    </xf>
    <xf numFmtId="0" fontId="11" applyFont="1" fillId="5" applyFill="1" borderId="0" applyBorder="1" xfId="1" applyProtection="1" applyAlignment="1">
      <alignment horizontal="center"/>
    </xf>
    <xf numFmtId="0" fontId="1" applyFont="1" fillId="7" applyFill="1" borderId="0" applyBorder="1" xfId="0" applyProtection="1" applyAlignment="1">
      <alignment horizontal="center"/>
    </xf>
    <xf numFmtId="0" fontId="0" fillId="8" applyFill="1" borderId="0"/>
    <xf numFmtId="0" fontId="8" applyFont="1" fillId="7" applyFill="1" borderId="1" applyBorder="1" xfId="0" applyProtection="1" applyAlignment="1">
      <alignment horizontal="center" vertical="center"/>
    </xf>
    <xf numFmtId="16" applyNumberFormat="1" fontId="2" applyFont="1" fillId="8" applyFill="1" borderId="4" applyBorder="1" xfId="0" applyProtection="1" applyAlignment="1">
      <alignment horizontal="center"/>
    </xf>
    <xf numFmtId="0" fontId="4" applyFont="1" fillId="8" applyFill="1" borderId="4" applyBorder="1" xfId="0" applyProtection="1" applyAlignment="1">
      <alignment horizontal="center"/>
      <protection locked="0"/>
    </xf>
    <xf numFmtId="0" fontId="2" applyFont="1" fillId="9" applyFill="1" borderId="4" applyBorder="1" xfId="0" applyProtection="1" applyAlignment="1">
      <alignment horizontal="center"/>
    </xf>
    <xf numFmtId="0" fontId="0" fillId="9" applyFill="1" borderId="0"/>
    <xf numFmtId="0" fontId="2" applyFont="1" fillId="10" applyFill="1" borderId="2" applyBorder="1" xfId="0" applyProtection="1" applyAlignment="1">
      <alignment horizontal="left"/>
    </xf>
    <xf numFmtId="0" fontId="0" fillId="10" applyFill="1" borderId="0"/>
    <xf numFmtId="1" applyNumberFormat="1" fontId="2" applyFont="1" fillId="11" applyFill="1" borderId="4" applyBorder="1" xfId="0" applyProtection="1" applyAlignment="1">
      <alignment horizontal="center"/>
      <protection locked="0"/>
    </xf>
    <xf numFmtId="0" fontId="0" fillId="11" applyFill="1" borderId="0"/>
    <xf numFmtId="0" fontId="2" applyFont="1" fillId="12" applyFill="1" borderId="2" applyBorder="1" xfId="0" applyProtection="1" applyAlignment="1">
      <alignment horizontal="left"/>
    </xf>
    <xf numFmtId="0" fontId="0" fillId="12" applyFill="1" borderId="0"/>
    <xf numFmtId="0" fontId="5" applyFont="1" fillId="10" applyFill="1" borderId="7" applyBorder="1" xfId="0" applyProtection="1" applyAlignment="1">
      <alignment horizontal="center"/>
    </xf>
    <xf numFmtId="0" fontId="5" applyFont="1" fillId="13" applyFill="1" borderId="7" applyBorder="1" xfId="0" applyProtection="1" applyAlignment="1">
      <alignment horizontal="center" wrapText="1"/>
    </xf>
    <xf numFmtId="0" fontId="0" fillId="13" applyFill="1" borderId="0"/>
    <xf numFmtId="2" applyNumberFormat="1" fontId="5" applyFont="1" fillId="14" applyFill="1" borderId="7" applyBorder="1" xfId="0" applyProtection="1" applyAlignment="1">
      <alignment horizontal="center" wrapText="1"/>
    </xf>
    <xf numFmtId="0" fontId="0" fillId="14" applyFill="1" borderId="0"/>
    <xf numFmtId="0" fontId="5" applyFont="1" fillId="15" applyFill="1" borderId="7" applyBorder="1" xfId="0" applyProtection="1" applyAlignment="1">
      <alignment horizontal="center" wrapText="1"/>
    </xf>
    <xf numFmtId="0" fontId="0" fillId="15" applyFill="1" borderId="0"/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3" applyFill="1" borderId="8" applyBorder="1" xfId="0" applyProtection="1" applyAlignment="1">
      <alignment horizontal="center" wrapText="1"/>
    </xf>
    <xf numFmtId="164" applyNumberFormat="1" fontId="5" applyFont="1" fillId="16" applyFill="1" borderId="8" applyBorder="1" xfId="0" applyProtection="1" applyAlignment="1">
      <alignment horizontal="center" wrapText="1"/>
    </xf>
    <xf numFmtId="0" fontId="5" applyFont="1" fillId="17" applyFill="1" borderId="4" applyBorder="1" xfId="0" applyProtection="1"/>
    <xf numFmtId="0" fontId="0" fillId="17" applyFill="1" borderId="0"/>
    <xf numFmtId="0" fontId="5" applyFont="1" fillId="9" applyFill="1" borderId="4" applyBorder="1" xfId="0" applyProtection="1"/>
    <xf numFmtId="2" applyNumberFormat="1" fontId="5" applyFont="1" fillId="9" applyFill="1" borderId="2" applyBorder="1" xfId="0" applyProtection="1" applyAlignment="1">
      <alignment horizontal="center"/>
    </xf>
    <xf numFmtId="0" fontId="5" applyFont="1" fillId="9" applyFill="1" borderId="2" applyBorder="1" xfId="0" applyProtection="1" applyAlignment="1">
      <alignment horizontal="center"/>
      <protection locked="0"/>
    </xf>
    <xf numFmtId="164" applyNumberFormat="1" fontId="5" applyFont="1" fillId="9" applyFill="1" borderId="2" applyBorder="1" xfId="0" applyProtection="1"/>
    <xf numFmtId="165" applyNumberFormat="1" fontId="5" applyFont="1" fillId="9" applyFill="1" borderId="2" applyBorder="1" xfId="0" applyProtection="1"/>
    <xf numFmtId="2" applyNumberFormat="1" fontId="5" applyFont="1" fillId="11" applyFill="1" borderId="2" applyBorder="1" xfId="0" applyProtection="1" applyAlignment="1">
      <alignment horizontal="center"/>
    </xf>
    <xf numFmtId="164" applyNumberFormat="1" fontId="5" applyFont="1" fillId="11" applyFill="1" borderId="2" applyBorder="1" xfId="0" applyProtection="1"/>
    <xf numFmtId="0" fontId="5" applyFont="1" fillId="18" applyFill="1" borderId="3" applyBorder="1" xfId="0" applyProtection="1" applyAlignment="1">
      <alignment horizontal="center" vertical="center"/>
      <protection locked="0"/>
    </xf>
    <xf numFmtId="0" fontId="0" fillId="18" applyFill="1" borderId="0"/>
    <xf numFmtId="0" fontId="5" applyFont="1" fillId="17" applyFill="1" borderId="2" applyBorder="1" xfId="0" applyProtection="1"/>
    <xf numFmtId="0" fontId="5" applyFont="1" fillId="9" applyFill="1" borderId="2" applyBorder="1" xfId="0" applyProtection="1"/>
    <xf numFmtId="0" fontId="5" applyFont="1" fillId="9" applyFill="1" borderId="2" applyBorder="1" xfId="0" applyProtection="1" applyAlignment="1">
      <alignment horizontal="right"/>
    </xf>
    <xf numFmtId="2" applyNumberFormat="1" fontId="5" applyFont="1" fillId="9" applyFill="1" borderId="6" applyBorder="1" xfId="0" applyProtection="1" applyAlignment="1">
      <alignment horizontal="center"/>
    </xf>
    <xf numFmtId="2" applyNumberFormat="1" fontId="6" applyFont="1" fillId="11" applyFill="1" borderId="6" applyBorder="1" xfId="0" applyProtection="1" applyAlignment="1">
      <alignment horizontal="center"/>
    </xf>
    <xf numFmtId="0" fontId="5" applyFont="1" fillId="17" applyFill="1" borderId="2" applyBorder="1" xfId="0" applyProtection="1" applyAlignment="1">
      <alignment horizontal="left"/>
    </xf>
    <xf numFmtId="0" fontId="5" applyFont="1" fillId="9" applyFill="1" borderId="10" applyBorder="1" xfId="0" applyProtection="1" applyAlignment="1">
      <alignment horizontal="right"/>
    </xf>
    <xf numFmtId="2" applyNumberFormat="1" fontId="6" applyFont="1" fillId="9" applyFill="1" borderId="6" applyBorder="1" xfId="0" applyProtection="1" applyAlignment="1">
      <alignment horizontal="center"/>
    </xf>
    <xf numFmtId="0" fontId="5" applyFont="1" fillId="9" applyFill="1" borderId="6" applyBorder="1" xfId="0" applyProtection="1" applyAlignment="1">
      <alignment horizontal="right"/>
    </xf>
    <xf numFmtId="0" fontId="5" applyFont="1" fillId="18" applyFill="1" borderId="2" applyBorder="1" xfId="0" applyProtection="1" applyAlignment="1">
      <alignment horizontal="left"/>
    </xf>
    <xf numFmtId="0" fontId="5" applyFont="1" fillId="19" applyFill="1" borderId="2" applyBorder="1" xfId="0" applyProtection="1" applyAlignment="1">
      <alignment horizontal="left"/>
    </xf>
    <xf numFmtId="0" fontId="0" fillId="19" applyFill="1" borderId="0"/>
    <xf numFmtId="0" fontId="5" applyFont="1" fillId="8" applyFill="1" borderId="3" applyBorder="1" xfId="0" applyProtection="1" applyAlignment="1">
      <alignment horizontal="left"/>
    </xf>
    <xf numFmtId="2" applyNumberFormat="1" fontId="6" applyFont="1" fillId="9" applyFill="1" borderId="10" applyBorder="1" xfId="0" applyProtection="1" applyAlignment="1">
      <alignment horizontal="center"/>
    </xf>
    <xf numFmtId="0" fontId="5" applyFont="1" fillId="17" applyFill="1" borderId="3" applyBorder="1" xfId="0" applyProtection="1" applyAlignment="1">
      <alignment horizontal="left"/>
    </xf>
    <xf numFmtId="0" fontId="7" applyFont="1" fillId="20" applyFill="1" borderId="0" applyBorder="1" xfId="0" applyProtection="1" applyAlignment="1">
      <alignment vertical="center"/>
    </xf>
    <xf numFmtId="165" applyNumberFormat="1" fontId="5" applyFont="1" fillId="21" applyFill="1" borderId="2" applyBorder="1" xfId="0" applyProtection="1">
      <protection locked="0"/>
    </xf>
    <xf numFmtId="0" fontId="9" applyFont="1" fillId="7" applyFill="1" borderId="0" applyBorder="1" xfId="0" applyProtection="1"/>
    <xf numFmtId="0" fontId="5" applyFont="1" fillId="12" applyFill="1" borderId="3" applyBorder="1" xfId="0" applyProtection="1" applyAlignment="1">
      <alignment horizontal="left"/>
    </xf>
    <xf numFmtId="16" applyNumberFormat="1" fontId="2" applyFont="1" fillId="8" applyFill="1" borderId="5" applyBorder="1" xfId="0" applyProtection="1" applyAlignment="1">
      <alignment horizontal="center"/>
    </xf>
    <xf numFmtId="0" fontId="2" applyFont="1" fillId="9" applyFill="1" borderId="5" applyBorder="1" xfId="0" applyProtection="1" applyAlignment="1">
      <alignment horizontal="center"/>
    </xf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11" zoomScaleNormal="100" workbookViewId="0">
      <selection activeCell="D26" sqref="D26"/>
    </sheetView>
  </sheetViews>
  <sheetFormatPr defaultRowHeight="15" x14ac:dyDescent="0.25"/>
  <cols>
    <col min="1" max="1" width="31.42578125" customWidth="1"/>
    <col min="2" max="2" width="5.85546875" customWidth="1"/>
    <col min="3" max="3" width="6.42578125" customWidth="1" style="17"/>
    <col min="4" max="4" width="7.85546875" customWidth="1"/>
    <col min="5" max="5" width="8.28515625" customWidth="1"/>
    <col min="6" max="6" width="8.140625" customWidth="1"/>
    <col min="7" max="7" width="7.85546875" customWidth="1" style="17"/>
    <col min="8" max="8" width="11.28515625" customWidth="1"/>
  </cols>
  <sheetData>
    <row r="1" ht="15.75" customHeight="1">
      <c r="A1" s="82" t="s">
        <v>0</v>
      </c>
      <c r="B1" s="64"/>
      <c r="C1" s="64"/>
      <c r="D1" s="64"/>
      <c r="E1" s="64"/>
      <c r="F1" s="64"/>
      <c r="G1" s="64"/>
      <c r="H1" s="64"/>
      <c r="I1" s="83" t="s">
        <v>1</v>
      </c>
    </row>
    <row r="2">
      <c r="A2" s="84" t="s">
        <v>2</v>
      </c>
      <c r="B2" s="65"/>
      <c r="C2" s="65"/>
      <c r="D2" s="65"/>
      <c r="E2" s="65"/>
      <c r="F2" s="65"/>
      <c r="G2" s="65"/>
      <c r="H2" s="65"/>
      <c r="I2" s="88" t="s">
        <v>3</v>
      </c>
    </row>
    <row r="3" ht="15.75">
      <c r="A3" s="1" t="s">
        <v>4</v>
      </c>
      <c r="B3" s="85" t="s">
        <v>79</v>
      </c>
      <c r="C3" s="62"/>
      <c r="D3" s="62"/>
      <c r="E3" s="62"/>
      <c r="F3" s="62"/>
      <c r="G3" s="62"/>
      <c r="H3" s="63"/>
      <c r="I3" s="90" t="s">
        <v>6</v>
      </c>
    </row>
    <row r="4" ht="18.75">
      <c r="A4" s="2" t="s">
        <v>7</v>
      </c>
      <c r="B4" s="2"/>
      <c r="C4" s="19"/>
      <c r="D4" s="86" t="s">
        <v>80</v>
      </c>
      <c r="E4" s="60"/>
      <c r="F4" s="60"/>
      <c r="G4" s="60"/>
      <c r="H4" s="61"/>
      <c r="I4" s="92" t="s">
        <v>9</v>
      </c>
    </row>
    <row r="5" ht="15.75">
      <c r="A5" s="1" t="s">
        <v>10</v>
      </c>
      <c r="B5" s="67" t="s">
        <v>11</v>
      </c>
      <c r="C5" s="62"/>
      <c r="D5" s="62"/>
      <c r="E5" s="62"/>
      <c r="F5" s="62"/>
      <c r="G5" s="62"/>
      <c r="H5" s="63"/>
      <c r="I5" s="94" t="s">
        <v>12</v>
      </c>
    </row>
    <row r="6" ht="15.75">
      <c r="A6" s="1" t="s">
        <v>13</v>
      </c>
      <c r="B6" s="87">
        <v>38670440</v>
      </c>
      <c r="C6" s="62"/>
      <c r="D6" s="62"/>
      <c r="E6" s="62"/>
      <c r="F6" s="62"/>
      <c r="G6" s="62"/>
      <c r="H6" s="63"/>
      <c r="I6" s="97" t="s">
        <v>14</v>
      </c>
    </row>
    <row r="7" ht="15.75">
      <c r="A7" s="3" t="s">
        <v>15</v>
      </c>
      <c r="B7" s="67"/>
      <c r="C7" s="62"/>
      <c r="D7" s="62"/>
      <c r="E7" s="62"/>
      <c r="F7" s="62"/>
      <c r="G7" s="62"/>
      <c r="H7" s="63"/>
      <c r="I7" s="99" t="s">
        <v>16</v>
      </c>
    </row>
    <row r="8" ht="18.75" customHeight="1">
      <c r="A8" s="2" t="s">
        <v>17</v>
      </c>
      <c r="B8" s="68" t="s">
        <v>18</v>
      </c>
      <c r="C8" s="69"/>
      <c r="D8" s="69"/>
      <c r="E8" s="69"/>
      <c r="F8" s="69"/>
      <c r="G8" s="69"/>
      <c r="H8" s="70"/>
      <c r="I8" s="101" t="s">
        <v>19</v>
      </c>
    </row>
    <row r="9" ht="15.75">
      <c r="A9" s="89" t="s">
        <v>20</v>
      </c>
      <c r="B9" s="1"/>
      <c r="C9" s="18"/>
      <c r="D9" s="91">
        <v>57980099919966</v>
      </c>
      <c r="E9" s="71"/>
      <c r="F9" s="71"/>
      <c r="G9" s="71"/>
      <c r="H9" s="72"/>
      <c r="I9" s="106" t="s">
        <v>21</v>
      </c>
    </row>
    <row r="10" ht="15.75">
      <c r="A10" s="93" t="s">
        <v>22</v>
      </c>
      <c r="B10" s="67"/>
      <c r="C10" s="62"/>
      <c r="D10" s="62"/>
      <c r="E10" s="62"/>
      <c r="F10" s="62"/>
      <c r="G10" s="62"/>
      <c r="H10" s="63"/>
      <c r="I10" s="115" t="s">
        <v>23</v>
      </c>
    </row>
    <row r="11">
      <c r="A11" s="66"/>
      <c r="B11" s="66"/>
      <c r="C11" s="66"/>
      <c r="D11" s="66"/>
      <c r="E11" s="66"/>
      <c r="F11" s="66"/>
      <c r="G11" s="66"/>
      <c r="H11" s="66"/>
      <c r="I11" s="127" t="s">
        <v>24</v>
      </c>
    </row>
    <row r="12" ht="27.75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09">
        <v>3</v>
      </c>
      <c r="E13" s="110">
        <f ref="E13:E38" t="shared" si="0">C13*D13</f>
        <v>84</v>
      </c>
      <c r="F13" s="10"/>
      <c r="G13" s="111">
        <f>SUM(B13)*D13</f>
        <v>4200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109">
        <v>2</v>
      </c>
      <c r="E15" s="110">
        <f t="shared" si="0"/>
        <v>52</v>
      </c>
      <c r="F15" s="10"/>
      <c r="G15" s="111">
        <f t="shared" si="1"/>
        <v>1800</v>
      </c>
      <c r="H15" s="5"/>
    </row>
    <row r="16" s="17" customFormat="1">
      <c r="A16" s="105" t="s">
        <v>37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38</v>
      </c>
      <c r="B17" s="107">
        <v>600</v>
      </c>
      <c r="C17" s="108">
        <v>25</v>
      </c>
      <c r="D17" s="109">
        <v>2</v>
      </c>
      <c r="E17" s="110">
        <f>C17*D17</f>
        <v>50</v>
      </c>
      <c r="F17" s="10"/>
      <c r="G17" s="111">
        <f t="shared" si="1"/>
        <v>1200</v>
      </c>
      <c r="H17" s="5"/>
    </row>
    <row r="18" ht="15" customHeight="1">
      <c r="A18" s="105" t="s">
        <v>39</v>
      </c>
      <c r="B18" s="107">
        <v>600</v>
      </c>
      <c r="C18" s="108">
        <v>28</v>
      </c>
      <c r="D18" s="109">
        <v>1</v>
      </c>
      <c r="E18" s="110">
        <f t="shared" si="0"/>
        <v>28</v>
      </c>
      <c r="F18" s="10"/>
      <c r="G18" s="111">
        <f t="shared" si="1"/>
        <v>600</v>
      </c>
      <c r="H18" s="5"/>
    </row>
    <row r="19">
      <c r="A19" s="105" t="s">
        <v>40</v>
      </c>
      <c r="B19" s="107">
        <v>70</v>
      </c>
      <c r="C19" s="108">
        <v>4</v>
      </c>
      <c r="D19" s="109">
        <v>57</v>
      </c>
      <c r="E19" s="110">
        <f t="shared" si="0"/>
        <v>228</v>
      </c>
      <c r="F19" s="21"/>
      <c r="G19" s="111">
        <f t="shared" si="1"/>
        <v>3990</v>
      </c>
      <c r="H19" s="5"/>
    </row>
    <row r="20">
      <c r="A20" s="105" t="s">
        <v>41</v>
      </c>
      <c r="B20" s="107">
        <v>70</v>
      </c>
      <c r="C20" s="112">
        <v>5.5</v>
      </c>
      <c r="D20" s="109">
        <v>5</v>
      </c>
      <c r="E20" s="113">
        <f t="shared" si="0"/>
        <v>27.5</v>
      </c>
      <c r="F20" s="21"/>
      <c r="G20" s="111">
        <f t="shared" si="1"/>
        <v>350</v>
      </c>
      <c r="H20" s="114" t="s">
        <v>42</v>
      </c>
    </row>
    <row r="21">
      <c r="A21" s="116" t="s">
        <v>43</v>
      </c>
      <c r="B21" s="117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58"/>
    </row>
    <row r="22" s="26" customFormat="1">
      <c r="A22" s="116" t="s">
        <v>44</v>
      </c>
      <c r="B22" s="117">
        <v>70</v>
      </c>
      <c r="C22" s="108">
        <v>7</v>
      </c>
      <c r="D22" s="109">
        <v>10</v>
      </c>
      <c r="E22" s="110">
        <f t="shared" si="0"/>
        <v>70</v>
      </c>
      <c r="F22" s="111">
        <f ref="F22:F24" t="shared" si="2">SUM(B22)*D22</f>
        <v>700</v>
      </c>
      <c r="G22" s="21"/>
      <c r="H22" s="58"/>
    </row>
    <row r="23">
      <c r="A23" s="6" t="s">
        <v>45</v>
      </c>
      <c r="B23" s="118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58"/>
    </row>
    <row r="24" s="26" customFormat="1">
      <c r="A24" s="116" t="s">
        <v>46</v>
      </c>
      <c r="B24" s="118">
        <v>80</v>
      </c>
      <c r="C24" s="119">
        <v>9</v>
      </c>
      <c r="D24" s="4"/>
      <c r="E24" s="110">
        <f t="shared" si="0"/>
        <v>0</v>
      </c>
      <c r="F24" s="111">
        <f t="shared" si="2"/>
        <v>0</v>
      </c>
      <c r="G24" s="21"/>
      <c r="H24" s="58"/>
    </row>
    <row r="25">
      <c r="A25" s="7" t="s">
        <v>47</v>
      </c>
      <c r="B25" s="118">
        <v>100</v>
      </c>
      <c r="C25" s="120">
        <v>5.5</v>
      </c>
      <c r="D25" s="4"/>
      <c r="E25" s="110">
        <f t="shared" si="0"/>
        <v>0</v>
      </c>
      <c r="F25" s="21"/>
      <c r="G25" s="111">
        <f t="shared" si="1"/>
        <v>0</v>
      </c>
      <c r="H25" s="58"/>
    </row>
    <row r="26">
      <c r="A26" s="121" t="s">
        <v>48</v>
      </c>
      <c r="B26" s="118">
        <v>100</v>
      </c>
      <c r="C26" s="120">
        <v>5.5</v>
      </c>
      <c r="D26" s="109">
        <v>122</v>
      </c>
      <c r="E26" s="110">
        <f t="shared" si="0"/>
        <v>671</v>
      </c>
      <c r="F26" s="21"/>
      <c r="G26" s="111">
        <f t="shared" si="1"/>
        <v>12200</v>
      </c>
      <c r="H26" s="58"/>
    </row>
    <row r="27">
      <c r="A27" s="7" t="s">
        <v>49</v>
      </c>
      <c r="B27" s="118">
        <v>100</v>
      </c>
      <c r="C27" s="120">
        <v>5.5</v>
      </c>
      <c r="D27" s="4"/>
      <c r="E27" s="110">
        <f t="shared" si="0"/>
        <v>0</v>
      </c>
      <c r="F27" s="21"/>
      <c r="G27" s="111">
        <f t="shared" si="1"/>
        <v>0</v>
      </c>
      <c r="H27" s="58"/>
    </row>
    <row r="28">
      <c r="A28" s="121" t="s">
        <v>50</v>
      </c>
      <c r="B28" s="122">
        <v>110</v>
      </c>
      <c r="C28" s="123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58"/>
    </row>
    <row r="29">
      <c r="A29" s="121" t="s">
        <v>51</v>
      </c>
      <c r="B29" s="124">
        <v>80</v>
      </c>
      <c r="C29" s="123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59"/>
    </row>
    <row r="30">
      <c r="A30" s="125" t="s">
        <v>52</v>
      </c>
      <c r="B30" s="124">
        <v>900</v>
      </c>
      <c r="C30" s="123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6" t="s">
        <v>53</v>
      </c>
      <c r="B31" s="124">
        <v>80</v>
      </c>
      <c r="C31" s="123">
        <v>9</v>
      </c>
      <c r="D31" s="109">
        <v>15</v>
      </c>
      <c r="E31" s="110">
        <f t="shared" si="0"/>
        <v>135</v>
      </c>
      <c r="F31" s="111">
        <f t="shared" si="3"/>
        <v>1200</v>
      </c>
      <c r="G31" s="21"/>
      <c r="H31" s="11"/>
    </row>
    <row r="32" ht="16.5" customHeight="1">
      <c r="A32" s="126" t="s">
        <v>55</v>
      </c>
      <c r="B32" s="124">
        <v>4000</v>
      </c>
      <c r="C32" s="123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6" t="s">
        <v>56</v>
      </c>
      <c r="B33" s="124">
        <v>4000</v>
      </c>
      <c r="C33" s="123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>
      <c r="A34" s="128" t="s">
        <v>57</v>
      </c>
      <c r="B34" s="122">
        <v>1200</v>
      </c>
      <c r="C34" s="129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>
      <c r="A35" s="130" t="s">
        <v>58</v>
      </c>
      <c r="B35" s="122">
        <v>100</v>
      </c>
      <c r="C35" s="129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>
      <c r="A36" s="130" t="s">
        <v>59</v>
      </c>
      <c r="B36" s="122">
        <v>30</v>
      </c>
      <c r="C36" s="129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 s="17" customFormat="1">
      <c r="A37" s="130" t="s">
        <v>81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/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 ht="14.25" customHeight="1">
      <c r="A39" s="45" t="s">
        <v>62</v>
      </c>
      <c r="B39" s="46"/>
      <c r="C39" s="46"/>
      <c r="D39" s="46"/>
      <c r="E39" s="46"/>
      <c r="F39" s="46"/>
      <c r="G39" s="46"/>
      <c r="H39" s="46"/>
    </row>
    <row r="40" ht="18.75" customHeight="1">
      <c r="A40" s="131" t="s">
        <v>63</v>
      </c>
      <c r="B40" s="46"/>
      <c r="C40" s="46"/>
      <c r="D40" s="46"/>
      <c r="E40" s="46"/>
      <c r="F40" s="46"/>
      <c r="G40" s="46"/>
      <c r="H40" s="46"/>
    </row>
    <row r="41" ht="15" customHeight="1">
      <c r="A41" s="73"/>
      <c r="B41" s="27"/>
      <c r="C41" s="74" t="s">
        <v>64</v>
      </c>
      <c r="D41" s="74"/>
      <c r="E41" s="113">
        <f>SUM(E13:E35)</f>
        <v>1450.5</v>
      </c>
      <c r="F41" s="10" t="s">
        <v>65</v>
      </c>
      <c r="G41" s="22" t="s">
        <v>66</v>
      </c>
      <c r="H41" s="73"/>
    </row>
    <row r="42">
      <c r="A42" s="73"/>
      <c r="B42" s="24"/>
      <c r="C42" s="75" t="s">
        <v>67</v>
      </c>
      <c r="D42" s="76"/>
      <c r="E42" s="15"/>
      <c r="F42" s="111">
        <f>SUM(F21)+F22+F23+F24+F36+F28+F29+F30+F31+F32+F33+N33+F34+F35+F37</f>
        <v>3350</v>
      </c>
      <c r="G42" s="132">
        <f>SUM(G13:G38)</f>
        <v>24340</v>
      </c>
      <c r="H42" s="73"/>
    </row>
    <row r="43">
      <c r="A43" s="73"/>
      <c r="B43" s="24"/>
      <c r="C43" s="75" t="s">
        <v>68</v>
      </c>
      <c r="D43" s="76"/>
      <c r="E43" s="113">
        <f>E41+E42</f>
        <v>1450.5</v>
      </c>
      <c r="F43" s="23"/>
      <c r="G43" s="23"/>
      <c r="H43" s="73"/>
    </row>
    <row r="44" ht="15.75">
      <c r="A44" s="133" t="s">
        <v>69</v>
      </c>
      <c r="B44" s="47"/>
      <c r="C44" s="48"/>
      <c r="D44" s="48"/>
      <c r="E44" s="49"/>
      <c r="F44" s="49"/>
      <c r="G44" s="49"/>
      <c r="H44" s="49"/>
    </row>
    <row r="45" ht="15.75">
      <c r="A45" s="133" t="s">
        <v>70</v>
      </c>
      <c r="B45" s="47"/>
      <c r="C45" s="50"/>
      <c r="D45" s="50"/>
      <c r="E45" s="51"/>
      <c r="F45" s="51"/>
      <c r="G45" s="51"/>
      <c r="H45" s="51"/>
    </row>
    <row r="46" ht="31.5">
      <c r="A46" s="52" t="s">
        <v>71</v>
      </c>
      <c r="B46" s="54"/>
      <c r="C46" s="55" t="s">
        <v>76</v>
      </c>
      <c r="D46" s="56"/>
      <c r="E46" s="53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  <row r="48">
      <c r="A48" s="24"/>
      <c r="B48" s="24"/>
      <c r="C48" s="24"/>
      <c r="D48" s="24"/>
      <c r="E48" s="24"/>
      <c r="F48" s="24"/>
      <c r="G48" s="24"/>
      <c r="H48" s="24"/>
    </row>
  </sheetData>
  <mergeCells>
    <mergeCell ref="A41:A43"/>
    <mergeCell ref="C41:D41"/>
    <mergeCell ref="H41:H43"/>
    <mergeCell ref="C42:D42"/>
    <mergeCell ref="C43:D43"/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topLeftCell="A18" workbookViewId="0">
      <selection activeCell="L39" sqref="L39"/>
    </sheetView>
  </sheetViews>
  <sheetFormatPr defaultRowHeight="15" x14ac:dyDescent="0.25"/>
  <cols>
    <col min="1" max="1" width="31.5703125" customWidth="1"/>
    <col min="2" max="2" width="6.28515625" customWidth="1"/>
    <col min="3" max="3" width="6.5703125" customWidth="1"/>
    <col min="4" max="4" width="7.85546875" customWidth="1"/>
    <col min="5" max="5" width="9" customWidth="1"/>
    <col min="6" max="6" width="8.140625" customWidth="1"/>
    <col min="7" max="7" width="7.85546875" customWidth="1"/>
    <col min="8" max="8" width="11.28515625" customWidth="1"/>
  </cols>
  <sheetData>
    <row r="1" ht="17.25" customHeight="1">
      <c r="A1" s="82" t="s">
        <v>0</v>
      </c>
      <c r="B1" s="64"/>
      <c r="C1" s="64"/>
      <c r="D1" s="64"/>
      <c r="E1" s="64"/>
      <c r="F1" s="64"/>
      <c r="G1" s="64"/>
      <c r="H1" s="64"/>
      <c r="U1" s="83" t="s">
        <v>1</v>
      </c>
    </row>
    <row r="2">
      <c r="A2" s="84" t="s">
        <v>2</v>
      </c>
      <c r="B2" s="65"/>
      <c r="C2" s="65"/>
      <c r="D2" s="65"/>
      <c r="E2" s="65"/>
      <c r="F2" s="65"/>
      <c r="G2" s="65"/>
      <c r="H2" s="65"/>
      <c r="U2" s="88" t="s">
        <v>3</v>
      </c>
    </row>
    <row r="3" ht="15.75">
      <c r="A3" s="1" t="s">
        <v>4</v>
      </c>
      <c r="B3" s="85" t="s">
        <v>5</v>
      </c>
      <c r="C3" s="62"/>
      <c r="D3" s="62"/>
      <c r="E3" s="62"/>
      <c r="F3" s="62"/>
      <c r="G3" s="62"/>
      <c r="H3" s="63"/>
      <c r="U3" s="90" t="s">
        <v>6</v>
      </c>
    </row>
    <row r="4" ht="17.25" customHeight="1">
      <c r="A4" s="2" t="s">
        <v>7</v>
      </c>
      <c r="B4" s="2"/>
      <c r="C4" s="19"/>
      <c r="D4" s="86" t="s">
        <v>73</v>
      </c>
      <c r="E4" s="60"/>
      <c r="F4" s="60"/>
      <c r="G4" s="60"/>
      <c r="H4" s="61"/>
      <c r="U4" s="92" t="s">
        <v>9</v>
      </c>
    </row>
    <row r="5" ht="15.75">
      <c r="A5" s="1" t="s">
        <v>10</v>
      </c>
      <c r="B5" s="67" t="s">
        <v>11</v>
      </c>
      <c r="C5" s="62"/>
      <c r="D5" s="62"/>
      <c r="E5" s="62"/>
      <c r="F5" s="62"/>
      <c r="G5" s="62"/>
      <c r="H5" s="63"/>
      <c r="U5" s="94" t="s">
        <v>12</v>
      </c>
    </row>
    <row r="6" ht="15.75">
      <c r="A6" s="1" t="s">
        <v>13</v>
      </c>
      <c r="B6" s="87">
        <v>38670440</v>
      </c>
      <c r="C6" s="62"/>
      <c r="D6" s="62"/>
      <c r="E6" s="62"/>
      <c r="F6" s="62"/>
      <c r="G6" s="62"/>
      <c r="H6" s="63"/>
      <c r="U6" s="97" t="s">
        <v>14</v>
      </c>
    </row>
    <row r="7" ht="15.75">
      <c r="A7" s="3" t="s">
        <v>15</v>
      </c>
      <c r="B7" s="67"/>
      <c r="C7" s="62"/>
      <c r="D7" s="62"/>
      <c r="E7" s="62"/>
      <c r="F7" s="62"/>
      <c r="G7" s="62"/>
      <c r="H7" s="63"/>
      <c r="U7" s="99" t="s">
        <v>16</v>
      </c>
    </row>
    <row r="8" ht="16.5" customHeight="1">
      <c r="A8" s="2" t="s">
        <v>17</v>
      </c>
      <c r="B8" s="68" t="s">
        <v>18</v>
      </c>
      <c r="C8" s="69"/>
      <c r="D8" s="69"/>
      <c r="E8" s="69"/>
      <c r="F8" s="69"/>
      <c r="G8" s="69"/>
      <c r="H8" s="70"/>
      <c r="U8" s="101" t="s">
        <v>19</v>
      </c>
    </row>
    <row r="9" ht="15.75">
      <c r="A9" s="89" t="s">
        <v>20</v>
      </c>
      <c r="B9" s="1"/>
      <c r="C9" s="18"/>
      <c r="D9" s="91">
        <v>98009991966</v>
      </c>
      <c r="E9" s="71"/>
      <c r="F9" s="71"/>
      <c r="G9" s="71"/>
      <c r="H9" s="72"/>
      <c r="U9" s="106" t="s">
        <v>21</v>
      </c>
    </row>
    <row r="10" ht="15.75">
      <c r="A10" s="93" t="s">
        <v>22</v>
      </c>
      <c r="B10" s="67"/>
      <c r="C10" s="62"/>
      <c r="D10" s="62"/>
      <c r="E10" s="62"/>
      <c r="F10" s="62"/>
      <c r="G10" s="62"/>
      <c r="H10" s="63"/>
      <c r="U10" s="115" t="s">
        <v>23</v>
      </c>
    </row>
    <row r="11">
      <c r="A11" s="66"/>
      <c r="B11" s="66"/>
      <c r="C11" s="66"/>
      <c r="D11" s="66"/>
      <c r="E11" s="66"/>
      <c r="F11" s="66"/>
      <c r="G11" s="66"/>
      <c r="H11" s="66"/>
      <c r="U11" s="127" t="s">
        <v>24</v>
      </c>
    </row>
    <row r="12" ht="26.25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09">
        <v>4</v>
      </c>
      <c r="E13" s="110">
        <f ref="E13:E38" t="shared" si="0">C13*D13</f>
        <v>112</v>
      </c>
      <c r="F13" s="10"/>
      <c r="G13" s="111">
        <f>SUM(B13)*D13</f>
        <v>5600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4"/>
      <c r="E15" s="110">
        <f t="shared" si="0"/>
        <v>0</v>
      </c>
      <c r="F15" s="10"/>
      <c r="G15" s="111">
        <f t="shared" si="1"/>
        <v>0</v>
      </c>
      <c r="H15" s="5"/>
    </row>
    <row r="16">
      <c r="A16" s="105" t="s">
        <v>37</v>
      </c>
      <c r="B16" s="107">
        <v>640</v>
      </c>
      <c r="C16" s="108">
        <v>25</v>
      </c>
      <c r="D16" s="109">
        <v>2</v>
      </c>
      <c r="E16" s="110">
        <f t="shared" si="0"/>
        <v>50</v>
      </c>
      <c r="F16" s="10"/>
      <c r="G16" s="111">
        <f t="shared" si="1"/>
        <v>1280</v>
      </c>
      <c r="H16" s="5"/>
    </row>
    <row r="17">
      <c r="A17" s="105" t="s">
        <v>38</v>
      </c>
      <c r="B17" s="107">
        <v>600</v>
      </c>
      <c r="C17" s="108">
        <v>25</v>
      </c>
      <c r="D17" s="109">
        <v>2</v>
      </c>
      <c r="E17" s="110">
        <f>C17*D17</f>
        <v>50</v>
      </c>
      <c r="F17" s="10"/>
      <c r="G17" s="111">
        <f t="shared" si="1"/>
        <v>1200</v>
      </c>
      <c r="H17" s="5"/>
    </row>
    <row r="18">
      <c r="A18" s="105" t="s">
        <v>39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09">
        <v>56</v>
      </c>
      <c r="E19" s="110">
        <f t="shared" si="0"/>
        <v>224</v>
      </c>
      <c r="F19" s="21"/>
      <c r="G19" s="111">
        <f t="shared" si="1"/>
        <v>3920</v>
      </c>
      <c r="H19" s="5"/>
      <c r="K19" s="29"/>
      <c r="L19" s="29"/>
      <c r="M19" s="29"/>
      <c r="N19" s="29"/>
      <c r="O19" s="29"/>
      <c r="P19" s="29"/>
      <c r="Q19" s="29"/>
      <c r="R19" s="29"/>
      <c r="S19" s="29"/>
    </row>
    <row r="20">
      <c r="A20" s="105" t="s">
        <v>41</v>
      </c>
      <c r="B20" s="107">
        <v>70</v>
      </c>
      <c r="C20" s="112">
        <v>5.5</v>
      </c>
      <c r="D20" s="109">
        <v>4</v>
      </c>
      <c r="E20" s="110">
        <f t="shared" si="0"/>
        <v>22</v>
      </c>
      <c r="F20" s="21"/>
      <c r="G20" s="111">
        <f t="shared" si="1"/>
        <v>280</v>
      </c>
      <c r="H20" s="114" t="s">
        <v>42</v>
      </c>
      <c r="K20" s="29"/>
      <c r="L20" s="29"/>
      <c r="M20" s="29"/>
      <c r="N20" s="29"/>
      <c r="O20" s="29"/>
      <c r="P20" s="29"/>
      <c r="Q20" s="29"/>
      <c r="R20" s="29"/>
      <c r="S20" s="29"/>
    </row>
    <row r="21">
      <c r="A21" s="116" t="s">
        <v>43</v>
      </c>
      <c r="B21" s="117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111">
        <f t="shared" si="1"/>
        <v>350</v>
      </c>
      <c r="H21" s="58"/>
      <c r="K21" s="30"/>
      <c r="L21" s="30"/>
      <c r="M21" s="31"/>
      <c r="N21" s="32"/>
      <c r="O21" s="33"/>
      <c r="P21" s="34"/>
      <c r="Q21" s="34"/>
      <c r="R21" s="77"/>
      <c r="S21" s="29"/>
    </row>
    <row r="22">
      <c r="A22" s="116" t="s">
        <v>44</v>
      </c>
      <c r="B22" s="117">
        <v>70</v>
      </c>
      <c r="C22" s="108">
        <v>7</v>
      </c>
      <c r="D22" s="109">
        <v>9</v>
      </c>
      <c r="E22" s="110">
        <f t="shared" si="0"/>
        <v>63</v>
      </c>
      <c r="F22" s="111">
        <f ref="F22:F24" t="shared" si="2">SUM(B22)*D22</f>
        <v>630</v>
      </c>
      <c r="G22" s="111">
        <f t="shared" si="1"/>
        <v>630</v>
      </c>
      <c r="H22" s="58"/>
      <c r="K22" s="30"/>
      <c r="L22" s="30"/>
      <c r="M22" s="31"/>
      <c r="N22" s="32"/>
      <c r="O22" s="33"/>
      <c r="P22" s="34"/>
      <c r="Q22" s="34"/>
      <c r="R22" s="77"/>
      <c r="S22" s="29"/>
    </row>
    <row r="23">
      <c r="A23" s="6" t="s">
        <v>45</v>
      </c>
      <c r="B23" s="118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58"/>
      <c r="K23" s="30"/>
      <c r="L23" s="30"/>
      <c r="M23" s="31"/>
      <c r="N23" s="32"/>
      <c r="O23" s="33"/>
      <c r="P23" s="34"/>
      <c r="Q23" s="34"/>
      <c r="R23" s="77"/>
      <c r="S23" s="29"/>
    </row>
    <row r="24">
      <c r="A24" s="116" t="s">
        <v>46</v>
      </c>
      <c r="B24" s="118">
        <v>80</v>
      </c>
      <c r="C24" s="119">
        <v>9</v>
      </c>
      <c r="D24" s="4"/>
      <c r="E24" s="110">
        <f t="shared" si="0"/>
        <v>0</v>
      </c>
      <c r="F24" s="111">
        <f t="shared" si="2"/>
        <v>0</v>
      </c>
      <c r="G24" s="21"/>
      <c r="H24" s="58"/>
      <c r="K24" s="30"/>
      <c r="L24" s="35"/>
      <c r="M24" s="31"/>
      <c r="N24" s="32"/>
      <c r="O24" s="33"/>
      <c r="P24" s="34"/>
      <c r="Q24" s="34"/>
      <c r="R24" s="77"/>
      <c r="S24" s="29"/>
    </row>
    <row r="25">
      <c r="A25" s="7" t="s">
        <v>47</v>
      </c>
      <c r="B25" s="118">
        <v>100</v>
      </c>
      <c r="C25" s="120">
        <v>5.5</v>
      </c>
      <c r="D25" s="109">
        <v>95</v>
      </c>
      <c r="E25" s="113">
        <f t="shared" si="0"/>
        <v>522.5</v>
      </c>
      <c r="F25" s="21"/>
      <c r="G25" s="111">
        <f t="shared" si="1"/>
        <v>9500</v>
      </c>
      <c r="H25" s="58"/>
      <c r="K25" s="30"/>
      <c r="L25" s="35"/>
      <c r="M25" s="31"/>
      <c r="N25" s="32"/>
      <c r="O25" s="33"/>
      <c r="P25" s="34"/>
      <c r="Q25" s="34"/>
      <c r="R25" s="77"/>
      <c r="S25" s="29"/>
    </row>
    <row r="26">
      <c r="A26" s="121" t="s">
        <v>48</v>
      </c>
      <c r="B26" s="118">
        <v>100</v>
      </c>
      <c r="C26" s="120">
        <v>5.5</v>
      </c>
      <c r="D26" s="4"/>
      <c r="E26" s="110">
        <f t="shared" si="0"/>
        <v>0</v>
      </c>
      <c r="F26" s="21"/>
      <c r="G26" s="111">
        <f t="shared" si="1"/>
        <v>0</v>
      </c>
      <c r="H26" s="58"/>
      <c r="K26" s="36"/>
      <c r="L26" s="35"/>
      <c r="M26" s="37"/>
      <c r="N26" s="32"/>
      <c r="O26" s="33"/>
      <c r="P26" s="34"/>
      <c r="Q26" s="34"/>
      <c r="R26" s="77"/>
      <c r="S26" s="29"/>
    </row>
    <row r="27">
      <c r="A27" s="7" t="s">
        <v>49</v>
      </c>
      <c r="B27" s="118">
        <v>100</v>
      </c>
      <c r="C27" s="120">
        <v>5.5</v>
      </c>
      <c r="D27" s="4"/>
      <c r="E27" s="110">
        <f t="shared" si="0"/>
        <v>0</v>
      </c>
      <c r="F27" s="21"/>
      <c r="G27" s="111">
        <f t="shared" si="1"/>
        <v>0</v>
      </c>
      <c r="H27" s="58"/>
      <c r="K27" s="36"/>
      <c r="L27" s="35"/>
      <c r="M27" s="37"/>
      <c r="N27" s="32"/>
      <c r="O27" s="33"/>
      <c r="P27" s="34"/>
      <c r="Q27" s="34"/>
      <c r="R27" s="77"/>
      <c r="S27" s="29"/>
    </row>
    <row r="28">
      <c r="A28" s="121" t="s">
        <v>50</v>
      </c>
      <c r="B28" s="122">
        <v>110</v>
      </c>
      <c r="C28" s="123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58"/>
      <c r="K28" s="36"/>
      <c r="L28" s="35"/>
      <c r="M28" s="37"/>
      <c r="N28" s="32"/>
      <c r="O28" s="33"/>
      <c r="P28" s="34"/>
      <c r="Q28" s="34"/>
      <c r="R28" s="77"/>
      <c r="S28" s="29"/>
    </row>
    <row r="29">
      <c r="A29" s="121" t="s">
        <v>51</v>
      </c>
      <c r="B29" s="124">
        <v>80</v>
      </c>
      <c r="C29" s="123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59"/>
      <c r="K29" s="36"/>
      <c r="L29" s="35"/>
      <c r="M29" s="37"/>
      <c r="N29" s="32"/>
      <c r="O29" s="33"/>
      <c r="P29" s="34"/>
      <c r="Q29" s="34"/>
      <c r="R29" s="77"/>
      <c r="S29" s="29"/>
    </row>
    <row r="30">
      <c r="A30" s="125" t="s">
        <v>52</v>
      </c>
      <c r="B30" s="124">
        <v>900</v>
      </c>
      <c r="C30" s="123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  <c r="K30" s="36"/>
      <c r="L30" s="35"/>
      <c r="M30" s="37"/>
      <c r="N30" s="32"/>
      <c r="O30" s="33"/>
      <c r="P30" s="34"/>
      <c r="Q30" s="34"/>
      <c r="R30" s="77"/>
      <c r="S30" s="29"/>
    </row>
    <row r="31">
      <c r="A31" s="116" t="s">
        <v>53</v>
      </c>
      <c r="B31" s="124">
        <v>80</v>
      </c>
      <c r="C31" s="123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  <c r="K31" s="36"/>
      <c r="L31" s="35"/>
      <c r="M31" s="37"/>
      <c r="N31" s="32"/>
      <c r="O31" s="33"/>
      <c r="P31" s="34"/>
      <c r="Q31" s="34"/>
      <c r="R31" s="38"/>
      <c r="S31" s="29"/>
    </row>
    <row r="32">
      <c r="A32" s="126" t="s">
        <v>55</v>
      </c>
      <c r="B32" s="124">
        <v>4000</v>
      </c>
      <c r="C32" s="123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  <c r="K32" s="30"/>
      <c r="L32" s="35"/>
      <c r="M32" s="37"/>
      <c r="N32" s="32"/>
      <c r="O32" s="33"/>
      <c r="P32" s="34"/>
      <c r="Q32" s="34"/>
      <c r="R32" s="29"/>
      <c r="S32" s="29"/>
    </row>
    <row r="33">
      <c r="A33" s="126" t="s">
        <v>56</v>
      </c>
      <c r="B33" s="124">
        <v>4000</v>
      </c>
      <c r="C33" s="123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  <c r="K33" s="36"/>
      <c r="L33" s="35"/>
      <c r="M33" s="37"/>
      <c r="N33" s="32"/>
      <c r="O33" s="33"/>
      <c r="P33" s="34"/>
      <c r="Q33" s="34"/>
      <c r="R33" s="38"/>
      <c r="S33" s="29"/>
    </row>
    <row r="34">
      <c r="A34" s="128" t="s">
        <v>57</v>
      </c>
      <c r="B34" s="122">
        <v>1200</v>
      </c>
      <c r="C34" s="129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  <c r="K34" s="36"/>
      <c r="L34" s="35"/>
      <c r="M34" s="37"/>
      <c r="N34" s="32"/>
      <c r="O34" s="33"/>
      <c r="P34" s="34"/>
      <c r="Q34" s="34"/>
      <c r="R34" s="38"/>
      <c r="S34" s="29"/>
    </row>
    <row r="35">
      <c r="A35" s="130" t="s">
        <v>58</v>
      </c>
      <c r="B35" s="122">
        <v>100</v>
      </c>
      <c r="C35" s="129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  <c r="K35" s="36"/>
      <c r="L35" s="35"/>
      <c r="M35" s="37"/>
      <c r="N35" s="32"/>
      <c r="O35" s="33"/>
      <c r="P35" s="34"/>
      <c r="Q35" s="34"/>
      <c r="R35" s="38"/>
      <c r="S35" s="29"/>
    </row>
    <row r="36">
      <c r="A36" s="130" t="s">
        <v>59</v>
      </c>
      <c r="B36" s="122">
        <v>30</v>
      </c>
      <c r="C36" s="129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  <c r="K36" s="36"/>
      <c r="L36" s="35"/>
    </row>
    <row r="37">
      <c r="A37" s="130" t="s">
        <v>74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  <c r="K37" s="36"/>
      <c r="L37" s="35"/>
      <c r="M37" s="37"/>
      <c r="N37" s="32"/>
      <c r="O37" s="33"/>
      <c r="P37" s="34"/>
      <c r="Q37" s="34"/>
      <c r="R37" s="38"/>
      <c r="S37" s="29"/>
    </row>
    <row r="38">
      <c r="A38" s="134" t="s">
        <v>75</v>
      </c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  <c r="K38" s="36"/>
      <c r="L38" s="36"/>
      <c r="M38" s="37"/>
      <c r="N38" s="32"/>
      <c r="O38" s="33"/>
      <c r="P38" s="34"/>
      <c r="Q38" s="34"/>
      <c r="R38" s="38"/>
      <c r="S38" s="29"/>
    </row>
    <row r="39">
      <c r="A39" s="45" t="s">
        <v>62</v>
      </c>
      <c r="B39" s="46"/>
      <c r="C39" s="46"/>
      <c r="D39" s="46"/>
      <c r="E39" s="46"/>
      <c r="F39" s="46"/>
      <c r="G39" s="46"/>
      <c r="H39" s="46"/>
      <c r="K39" s="36"/>
      <c r="L39" s="36"/>
      <c r="M39" s="37"/>
      <c r="N39" s="32"/>
      <c r="O39" s="33"/>
      <c r="P39" s="34"/>
      <c r="Q39" s="34"/>
      <c r="R39" s="38"/>
      <c r="S39" s="29"/>
    </row>
    <row r="40">
      <c r="A40" s="131" t="s">
        <v>63</v>
      </c>
      <c r="B40" s="46"/>
      <c r="C40" s="46"/>
      <c r="D40" s="46"/>
      <c r="E40" s="46"/>
      <c r="F40" s="46"/>
      <c r="G40" s="46"/>
      <c r="H40" s="46"/>
      <c r="K40" s="39"/>
      <c r="L40" s="40"/>
      <c r="M40" s="40"/>
      <c r="N40" s="40"/>
      <c r="O40" s="40"/>
      <c r="P40" s="40"/>
      <c r="Q40" s="40"/>
      <c r="R40" s="40"/>
      <c r="S40" s="29"/>
    </row>
    <row r="41">
      <c r="A41" s="73"/>
      <c r="B41" s="27"/>
      <c r="C41" s="74" t="s">
        <v>64</v>
      </c>
      <c r="D41" s="74"/>
      <c r="E41" s="113">
        <f>SUM(E13:E35)</f>
        <v>1148.5</v>
      </c>
      <c r="F41" s="10" t="s">
        <v>65</v>
      </c>
      <c r="G41" s="22" t="s">
        <v>66</v>
      </c>
      <c r="H41" s="73"/>
      <c r="K41" s="28"/>
      <c r="L41" s="40"/>
      <c r="M41" s="40"/>
      <c r="N41" s="40"/>
      <c r="O41" s="40"/>
      <c r="P41" s="40"/>
      <c r="Q41" s="40"/>
      <c r="R41" s="40"/>
      <c r="S41" s="29"/>
    </row>
    <row r="42">
      <c r="A42" s="73"/>
      <c r="B42" s="26"/>
      <c r="C42" s="75" t="s">
        <v>67</v>
      </c>
      <c r="D42" s="76"/>
      <c r="E42" s="15"/>
      <c r="F42" s="111">
        <f>SUM(F21)+F22+F23+F24+F36+F28+F29+F30+F31+F32+F33+N33+F34+F35+F37</f>
        <v>2080</v>
      </c>
      <c r="G42" s="132">
        <f>SUM(G13:G38)</f>
        <v>22760</v>
      </c>
      <c r="H42" s="73"/>
      <c r="K42" s="78"/>
      <c r="L42" s="41"/>
      <c r="M42" s="79"/>
      <c r="N42" s="79"/>
      <c r="O42" s="33"/>
      <c r="P42" s="33"/>
      <c r="Q42" s="42"/>
      <c r="R42" s="78"/>
      <c r="S42" s="29"/>
    </row>
    <row r="43">
      <c r="A43" s="73"/>
      <c r="B43" s="26"/>
      <c r="C43" s="75" t="s">
        <v>68</v>
      </c>
      <c r="D43" s="76"/>
      <c r="E43" s="113">
        <f>E41+E42</f>
        <v>1148.5</v>
      </c>
      <c r="F43" s="23"/>
      <c r="G43" s="23"/>
      <c r="H43" s="73"/>
      <c r="K43" s="78"/>
      <c r="L43" s="29"/>
      <c r="M43" s="80"/>
      <c r="N43" s="80"/>
      <c r="O43" s="43"/>
      <c r="P43" s="34"/>
      <c r="Q43" s="44"/>
      <c r="R43" s="78"/>
      <c r="S43" s="29"/>
    </row>
    <row r="44" ht="15.75" s="26" customFormat="1">
      <c r="A44" s="133" t="s">
        <v>69</v>
      </c>
      <c r="B44" s="47"/>
      <c r="C44" s="48"/>
      <c r="D44" s="48"/>
      <c r="E44" s="49"/>
      <c r="F44" s="49"/>
      <c r="G44" s="49"/>
      <c r="H44" s="49"/>
      <c r="K44" s="78"/>
      <c r="L44" s="29"/>
      <c r="M44" s="35"/>
      <c r="N44" s="35"/>
      <c r="O44" s="43"/>
      <c r="P44" s="34"/>
      <c r="Q44" s="44"/>
      <c r="R44" s="78"/>
      <c r="S44" s="29"/>
    </row>
    <row r="45" ht="15.75" s="26" customFormat="1">
      <c r="A45" s="133" t="s">
        <v>70</v>
      </c>
      <c r="B45" s="47"/>
      <c r="C45" s="50"/>
      <c r="D45" s="50"/>
      <c r="E45" s="51"/>
      <c r="F45" s="51"/>
      <c r="G45" s="51"/>
      <c r="H45" s="51"/>
      <c r="K45" s="78"/>
      <c r="L45" s="29"/>
      <c r="M45" s="80"/>
      <c r="N45" s="80"/>
      <c r="O45" s="33"/>
      <c r="P45" s="33"/>
      <c r="Q45" s="33"/>
      <c r="R45" s="78"/>
      <c r="S45" s="29"/>
      <c r="T45"/>
    </row>
    <row r="46" ht="32.25" customHeight="1">
      <c r="A46" s="52" t="s">
        <v>71</v>
      </c>
      <c r="B46" s="54"/>
      <c r="C46" s="55" t="s">
        <v>76</v>
      </c>
      <c r="D46" s="56"/>
      <c r="E46" s="53"/>
      <c r="F46" s="53"/>
      <c r="G46" s="53"/>
      <c r="H46" s="53"/>
      <c r="K46" s="29"/>
      <c r="L46" s="29"/>
      <c r="M46" s="29"/>
      <c r="N46" s="29"/>
      <c r="O46" s="29"/>
      <c r="P46" s="29"/>
      <c r="Q46" s="29"/>
      <c r="R46" s="29"/>
      <c r="S46" s="29"/>
    </row>
    <row r="47">
      <c r="A47" s="24"/>
      <c r="B47" s="24"/>
      <c r="C47" s="24"/>
      <c r="D47" s="24"/>
      <c r="E47" s="24"/>
      <c r="F47" s="24"/>
      <c r="G47" s="24"/>
      <c r="H47" s="24"/>
      <c r="K47" s="29"/>
      <c r="L47" s="29"/>
      <c r="M47" s="29"/>
      <c r="N47" s="29"/>
      <c r="O47" s="29"/>
      <c r="P47" s="29"/>
      <c r="Q47" s="29"/>
      <c r="R47" s="29"/>
      <c r="S47" s="29"/>
    </row>
    <row r="48">
      <c r="A48" s="24"/>
      <c r="B48" s="24"/>
      <c r="C48" s="24"/>
      <c r="D48" s="24"/>
      <c r="E48" s="24"/>
      <c r="F48" s="24"/>
      <c r="G48" s="24"/>
      <c r="H48" s="24"/>
    </row>
  </sheetData>
  <mergeCells>
    <mergeCell ref="R21:R30"/>
    <mergeCell ref="K42:K45"/>
    <mergeCell ref="M42:N42"/>
    <mergeCell ref="R42:R45"/>
    <mergeCell ref="M43:N43"/>
    <mergeCell ref="M45:N45"/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topLeftCell="A15" workbookViewId="0">
      <selection activeCell="J38" sqref="J38"/>
    </sheetView>
  </sheetViews>
  <sheetFormatPr defaultRowHeight="15" x14ac:dyDescent="0.25"/>
  <cols>
    <col min="1" max="1" width="31" customWidth="1"/>
    <col min="2" max="2" width="5.5703125" customWidth="1"/>
    <col min="3" max="3" width="6.5703125" customWidth="1"/>
    <col min="4" max="4" width="7.85546875" customWidth="1"/>
    <col min="5" max="5" width="9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2" t="s">
        <v>0</v>
      </c>
      <c r="B1" s="64"/>
      <c r="C1" s="64"/>
      <c r="D1" s="64"/>
      <c r="E1" s="64"/>
      <c r="F1" s="64"/>
      <c r="G1" s="64"/>
      <c r="H1" s="64"/>
      <c r="I1" s="83" t="s">
        <v>1</v>
      </c>
    </row>
    <row r="2">
      <c r="A2" s="84" t="s">
        <v>2</v>
      </c>
      <c r="B2" s="65"/>
      <c r="C2" s="65"/>
      <c r="D2" s="65"/>
      <c r="E2" s="65"/>
      <c r="F2" s="65"/>
      <c r="G2" s="65"/>
      <c r="H2" s="65"/>
      <c r="I2" s="88" t="s">
        <v>3</v>
      </c>
    </row>
    <row r="3" ht="15.75">
      <c r="A3" s="1" t="s">
        <v>4</v>
      </c>
      <c r="B3" s="85" t="s">
        <v>5</v>
      </c>
      <c r="C3" s="62"/>
      <c r="D3" s="62"/>
      <c r="E3" s="62"/>
      <c r="F3" s="62"/>
      <c r="G3" s="62"/>
      <c r="H3" s="63"/>
      <c r="I3" s="90" t="s">
        <v>6</v>
      </c>
    </row>
    <row r="4" ht="18.75">
      <c r="A4" s="2" t="s">
        <v>7</v>
      </c>
      <c r="B4" s="2"/>
      <c r="C4" s="19"/>
      <c r="D4" s="86" t="s">
        <v>77</v>
      </c>
      <c r="E4" s="60"/>
      <c r="F4" s="60"/>
      <c r="G4" s="60"/>
      <c r="H4" s="61"/>
      <c r="I4" s="92" t="s">
        <v>9</v>
      </c>
    </row>
    <row r="5" ht="15.75">
      <c r="A5" s="1" t="s">
        <v>10</v>
      </c>
      <c r="B5" s="67" t="s">
        <v>11</v>
      </c>
      <c r="C5" s="62"/>
      <c r="D5" s="62"/>
      <c r="E5" s="62"/>
      <c r="F5" s="62"/>
      <c r="G5" s="62"/>
      <c r="H5" s="63"/>
      <c r="I5" s="94" t="s">
        <v>12</v>
      </c>
    </row>
    <row r="6" ht="15.75">
      <c r="A6" s="1" t="s">
        <v>13</v>
      </c>
      <c r="B6" s="87">
        <v>38670440</v>
      </c>
      <c r="C6" s="62"/>
      <c r="D6" s="62"/>
      <c r="E6" s="62"/>
      <c r="F6" s="62"/>
      <c r="G6" s="62"/>
      <c r="H6" s="63"/>
      <c r="I6" s="97" t="s">
        <v>14</v>
      </c>
    </row>
    <row r="7" ht="15.75">
      <c r="A7" s="3" t="s">
        <v>15</v>
      </c>
      <c r="B7" s="67"/>
      <c r="C7" s="62"/>
      <c r="D7" s="62"/>
      <c r="E7" s="62"/>
      <c r="F7" s="62"/>
      <c r="G7" s="62"/>
      <c r="H7" s="63"/>
      <c r="I7" s="99" t="s">
        <v>16</v>
      </c>
    </row>
    <row r="8" ht="18">
      <c r="A8" s="2" t="s">
        <v>17</v>
      </c>
      <c r="B8" s="68" t="s">
        <v>18</v>
      </c>
      <c r="C8" s="69"/>
      <c r="D8" s="69"/>
      <c r="E8" s="69"/>
      <c r="F8" s="69"/>
      <c r="G8" s="69"/>
      <c r="H8" s="70"/>
      <c r="I8" s="101" t="s">
        <v>19</v>
      </c>
    </row>
    <row r="9" ht="15.75">
      <c r="A9" s="89" t="s">
        <v>20</v>
      </c>
      <c r="B9" s="1"/>
      <c r="C9" s="18"/>
      <c r="D9" s="91">
        <v>5798009991966</v>
      </c>
      <c r="E9" s="71"/>
      <c r="F9" s="71"/>
      <c r="G9" s="71"/>
      <c r="H9" s="72"/>
      <c r="I9" s="106" t="s">
        <v>21</v>
      </c>
    </row>
    <row r="10" ht="15.75">
      <c r="A10" s="93" t="s">
        <v>22</v>
      </c>
      <c r="B10" s="67"/>
      <c r="C10" s="62"/>
      <c r="D10" s="62"/>
      <c r="E10" s="62"/>
      <c r="F10" s="62"/>
      <c r="G10" s="62"/>
      <c r="H10" s="63"/>
      <c r="I10" s="115" t="s">
        <v>23</v>
      </c>
    </row>
    <row r="11">
      <c r="A11" s="66"/>
      <c r="B11" s="66"/>
      <c r="C11" s="66"/>
      <c r="D11" s="66"/>
      <c r="E11" s="66"/>
      <c r="F11" s="66"/>
      <c r="G11" s="66"/>
      <c r="H11" s="66"/>
      <c r="I11" s="127" t="s">
        <v>24</v>
      </c>
    </row>
    <row r="12" ht="30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09">
        <v>3</v>
      </c>
      <c r="E13" s="110">
        <f ref="E13:E38" t="shared" si="0">C13*D13</f>
        <v>84</v>
      </c>
      <c r="F13" s="10"/>
      <c r="G13" s="111">
        <f>SUM(B13)*D13</f>
        <v>4200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109">
        <v>2</v>
      </c>
      <c r="E15" s="110">
        <f t="shared" si="0"/>
        <v>52</v>
      </c>
      <c r="F15" s="10"/>
      <c r="G15" s="111">
        <f t="shared" si="1"/>
        <v>1800</v>
      </c>
      <c r="H15" s="5"/>
    </row>
    <row r="16">
      <c r="A16" s="105" t="s">
        <v>37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38</v>
      </c>
      <c r="B17" s="107">
        <v>600</v>
      </c>
      <c r="C17" s="108">
        <v>25</v>
      </c>
      <c r="D17" s="4"/>
      <c r="E17" s="110">
        <f>C17*D17</f>
        <v>0</v>
      </c>
      <c r="F17" s="10"/>
      <c r="G17" s="111">
        <f t="shared" si="1"/>
        <v>0</v>
      </c>
      <c r="H17" s="5"/>
    </row>
    <row r="18">
      <c r="A18" s="105" t="s">
        <v>39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09">
        <v>52</v>
      </c>
      <c r="E19" s="110">
        <f t="shared" si="0"/>
        <v>208</v>
      </c>
      <c r="F19" s="21"/>
      <c r="G19" s="111">
        <f t="shared" si="1"/>
        <v>3640</v>
      </c>
      <c r="H19" s="5"/>
    </row>
    <row r="20" s="25" customFormat="1">
      <c r="A20" s="105" t="s">
        <v>41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4" t="s">
        <v>42</v>
      </c>
    </row>
    <row r="21" s="25" customFormat="1">
      <c r="A21" s="116" t="s">
        <v>43</v>
      </c>
      <c r="B21" s="117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58"/>
    </row>
    <row r="22" s="25" customFormat="1">
      <c r="A22" s="116" t="s">
        <v>44</v>
      </c>
      <c r="B22" s="117">
        <v>70</v>
      </c>
      <c r="C22" s="108">
        <v>7</v>
      </c>
      <c r="D22" s="109">
        <v>5</v>
      </c>
      <c r="E22" s="110">
        <f t="shared" si="0"/>
        <v>35</v>
      </c>
      <c r="F22" s="111">
        <f ref="F22:F24" t="shared" si="2">SUM(B22)*D22</f>
        <v>350</v>
      </c>
      <c r="G22" s="21"/>
      <c r="H22" s="58"/>
    </row>
    <row r="23">
      <c r="A23" s="6" t="s">
        <v>45</v>
      </c>
      <c r="B23" s="118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58"/>
    </row>
    <row r="24">
      <c r="A24" s="116" t="s">
        <v>46</v>
      </c>
      <c r="B24" s="118">
        <v>80</v>
      </c>
      <c r="C24" s="119">
        <v>9</v>
      </c>
      <c r="D24" s="4"/>
      <c r="E24" s="110">
        <f t="shared" si="0"/>
        <v>0</v>
      </c>
      <c r="F24" s="111">
        <f t="shared" si="2"/>
        <v>0</v>
      </c>
      <c r="G24" s="21"/>
      <c r="H24" s="58"/>
    </row>
    <row r="25">
      <c r="A25" s="7" t="s">
        <v>47</v>
      </c>
      <c r="B25" s="118">
        <v>100</v>
      </c>
      <c r="C25" s="120">
        <v>5.5</v>
      </c>
      <c r="D25" s="109">
        <v>80</v>
      </c>
      <c r="E25" s="110">
        <f t="shared" si="0"/>
        <v>440</v>
      </c>
      <c r="F25" s="21"/>
      <c r="G25" s="111">
        <f t="shared" si="1"/>
        <v>8000</v>
      </c>
      <c r="H25" s="58"/>
    </row>
    <row r="26">
      <c r="A26" s="121" t="s">
        <v>48</v>
      </c>
      <c r="B26" s="118">
        <v>100</v>
      </c>
      <c r="C26" s="120">
        <v>5.5</v>
      </c>
      <c r="D26" s="4"/>
      <c r="E26" s="110">
        <f t="shared" si="0"/>
        <v>0</v>
      </c>
      <c r="F26" s="21"/>
      <c r="G26" s="111">
        <f t="shared" si="1"/>
        <v>0</v>
      </c>
      <c r="H26" s="58"/>
    </row>
    <row r="27">
      <c r="A27" s="7" t="s">
        <v>49</v>
      </c>
      <c r="B27" s="118">
        <v>100</v>
      </c>
      <c r="C27" s="120">
        <v>5.5</v>
      </c>
      <c r="D27" s="4"/>
      <c r="E27" s="110">
        <f t="shared" si="0"/>
        <v>0</v>
      </c>
      <c r="F27" s="21"/>
      <c r="G27" s="111">
        <f t="shared" si="1"/>
        <v>0</v>
      </c>
      <c r="H27" s="58"/>
    </row>
    <row r="28">
      <c r="A28" s="121" t="s">
        <v>50</v>
      </c>
      <c r="B28" s="122">
        <v>110</v>
      </c>
      <c r="C28" s="123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58"/>
    </row>
    <row r="29">
      <c r="A29" s="121" t="s">
        <v>51</v>
      </c>
      <c r="B29" s="124">
        <v>80</v>
      </c>
      <c r="C29" s="123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59"/>
    </row>
    <row r="30">
      <c r="A30" s="125" t="s">
        <v>52</v>
      </c>
      <c r="B30" s="124">
        <v>900</v>
      </c>
      <c r="C30" s="123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6" t="s">
        <v>53</v>
      </c>
      <c r="B31" s="124">
        <v>80</v>
      </c>
      <c r="C31" s="123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</row>
    <row r="32">
      <c r="A32" s="126" t="s">
        <v>55</v>
      </c>
      <c r="B32" s="124">
        <v>4000</v>
      </c>
      <c r="C32" s="123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6" t="s">
        <v>56</v>
      </c>
      <c r="B33" s="124">
        <v>4000</v>
      </c>
      <c r="C33" s="123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>
      <c r="A34" s="128" t="s">
        <v>57</v>
      </c>
      <c r="B34" s="122">
        <v>1200</v>
      </c>
      <c r="C34" s="129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>
      <c r="A35" s="130" t="s">
        <v>58</v>
      </c>
      <c r="B35" s="122">
        <v>100</v>
      </c>
      <c r="C35" s="129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>
      <c r="A36" s="130" t="s">
        <v>59</v>
      </c>
      <c r="B36" s="122">
        <v>30</v>
      </c>
      <c r="C36" s="129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>
      <c r="A37" s="8" t="s">
        <v>78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/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>
      <c r="A39" s="45" t="s">
        <v>62</v>
      </c>
      <c r="B39" s="46"/>
      <c r="C39" s="46"/>
      <c r="D39" s="46"/>
      <c r="E39" s="46"/>
      <c r="F39" s="46"/>
      <c r="G39" s="46"/>
      <c r="H39" s="46"/>
    </row>
    <row r="40">
      <c r="A40" s="131" t="s">
        <v>63</v>
      </c>
      <c r="B40" s="46"/>
      <c r="C40" s="46"/>
      <c r="D40" s="46"/>
      <c r="E40" s="46"/>
      <c r="F40" s="46"/>
      <c r="G40" s="46"/>
      <c r="H40" s="46"/>
    </row>
    <row r="41">
      <c r="A41" s="73"/>
      <c r="B41" s="27"/>
      <c r="C41" s="74" t="s">
        <v>64</v>
      </c>
      <c r="D41" s="74"/>
      <c r="E41" s="110">
        <f>SUM(E13:E35)</f>
        <v>924</v>
      </c>
      <c r="F41" s="10" t="s">
        <v>65</v>
      </c>
      <c r="G41" s="22" t="s">
        <v>66</v>
      </c>
      <c r="H41" s="73"/>
    </row>
    <row r="42">
      <c r="A42" s="73"/>
      <c r="B42" s="26"/>
      <c r="C42" s="75" t="s">
        <v>67</v>
      </c>
      <c r="D42" s="76"/>
      <c r="E42" s="15"/>
      <c r="F42" s="111">
        <f>SUM(F21)+F22+F23+F24+F36+F28+F29+F30+F31+F32+F33+N33+F34+F35+F37</f>
        <v>1800</v>
      </c>
      <c r="G42" s="132">
        <f>SUM(G13:G38)</f>
        <v>17640</v>
      </c>
      <c r="H42" s="73"/>
    </row>
    <row r="43">
      <c r="A43" s="73"/>
      <c r="B43" s="26"/>
      <c r="C43" s="75" t="s">
        <v>68</v>
      </c>
      <c r="D43" s="76"/>
      <c r="E43" s="110">
        <f>E41+E42</f>
        <v>924</v>
      </c>
      <c r="F43" s="23"/>
      <c r="G43" s="23"/>
      <c r="H43" s="73"/>
    </row>
    <row r="44" ht="15.75">
      <c r="A44" s="133" t="s">
        <v>69</v>
      </c>
      <c r="B44" s="47"/>
      <c r="C44" s="48"/>
      <c r="D44" s="48"/>
      <c r="E44" s="49"/>
      <c r="F44" s="49"/>
      <c r="G44" s="49"/>
      <c r="H44" s="49"/>
    </row>
    <row r="45" ht="15.75">
      <c r="A45" s="133" t="s">
        <v>70</v>
      </c>
      <c r="B45" s="47"/>
      <c r="C45" s="50"/>
      <c r="D45" s="50"/>
      <c r="E45" s="51"/>
      <c r="F45" s="51"/>
      <c r="G45" s="51"/>
      <c r="H45" s="51"/>
    </row>
    <row r="46" ht="31.5">
      <c r="A46" s="52" t="s">
        <v>71</v>
      </c>
      <c r="B46" s="54"/>
      <c r="C46" s="55" t="s">
        <v>76</v>
      </c>
      <c r="D46" s="56"/>
      <c r="E46" s="53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topLeftCell="A17" workbookViewId="0">
      <selection activeCell="E42" sqref="E42"/>
    </sheetView>
  </sheetViews>
  <sheetFormatPr defaultRowHeight="15" x14ac:dyDescent="0.25"/>
  <cols>
    <col min="1" max="1" width="30.28515625" customWidth="1"/>
    <col min="2" max="2" width="6" customWidth="1"/>
    <col min="3" max="3" width="7.140625" customWidth="1"/>
    <col min="4" max="4" width="7.85546875" customWidth="1"/>
    <col min="5" max="5" width="8.28515625" customWidth="1"/>
    <col min="6" max="6" width="8.140625" customWidth="1"/>
    <col min="7" max="7" width="7.85546875" customWidth="1"/>
    <col min="8" max="8" width="11.28515625" customWidth="1"/>
  </cols>
  <sheetData>
    <row r="1" ht="20.25">
      <c r="A1" s="82" t="s">
        <v>0</v>
      </c>
      <c r="B1" s="64"/>
      <c r="C1" s="64"/>
      <c r="D1" s="64"/>
      <c r="E1" s="64"/>
      <c r="F1" s="64"/>
      <c r="G1" s="64"/>
      <c r="H1" s="64"/>
      <c r="I1" s="83" t="s">
        <v>1</v>
      </c>
    </row>
    <row r="2">
      <c r="A2" s="84" t="s">
        <v>2</v>
      </c>
      <c r="B2" s="65"/>
      <c r="C2" s="65"/>
      <c r="D2" s="65"/>
      <c r="E2" s="65"/>
      <c r="F2" s="65"/>
      <c r="G2" s="65"/>
      <c r="H2" s="65"/>
      <c r="I2" s="88" t="s">
        <v>3</v>
      </c>
    </row>
    <row r="3" ht="15.75">
      <c r="A3" s="1" t="s">
        <v>4</v>
      </c>
      <c r="B3" s="85" t="s">
        <v>5</v>
      </c>
      <c r="C3" s="62"/>
      <c r="D3" s="62"/>
      <c r="E3" s="62"/>
      <c r="F3" s="62"/>
      <c r="G3" s="62"/>
      <c r="H3" s="63"/>
      <c r="I3" s="90" t="s">
        <v>6</v>
      </c>
    </row>
    <row r="4" ht="18.75">
      <c r="A4" s="2" t="s">
        <v>7</v>
      </c>
      <c r="B4" s="2"/>
      <c r="C4" s="19"/>
      <c r="D4" s="86" t="s">
        <v>8</v>
      </c>
      <c r="E4" s="60"/>
      <c r="F4" s="60"/>
      <c r="G4" s="60"/>
      <c r="H4" s="61"/>
      <c r="I4" s="92" t="s">
        <v>9</v>
      </c>
    </row>
    <row r="5" ht="15.75">
      <c r="A5" s="1" t="s">
        <v>10</v>
      </c>
      <c r="B5" s="67" t="s">
        <v>11</v>
      </c>
      <c r="C5" s="62"/>
      <c r="D5" s="62"/>
      <c r="E5" s="62"/>
      <c r="F5" s="62"/>
      <c r="G5" s="62"/>
      <c r="H5" s="63"/>
      <c r="I5" s="94" t="s">
        <v>12</v>
      </c>
    </row>
    <row r="6" ht="15.75">
      <c r="A6" s="1" t="s">
        <v>13</v>
      </c>
      <c r="B6" s="87">
        <v>38670440</v>
      </c>
      <c r="C6" s="62"/>
      <c r="D6" s="62"/>
      <c r="E6" s="62"/>
      <c r="F6" s="62"/>
      <c r="G6" s="62"/>
      <c r="H6" s="63"/>
      <c r="I6" s="97" t="s">
        <v>14</v>
      </c>
    </row>
    <row r="7" ht="15.75">
      <c r="A7" s="3" t="s">
        <v>15</v>
      </c>
      <c r="B7" s="67"/>
      <c r="C7" s="62"/>
      <c r="D7" s="62"/>
      <c r="E7" s="62"/>
      <c r="F7" s="62"/>
      <c r="G7" s="62"/>
      <c r="H7" s="63"/>
      <c r="I7" s="99" t="s">
        <v>16</v>
      </c>
    </row>
    <row r="8" ht="18">
      <c r="A8" s="2" t="s">
        <v>17</v>
      </c>
      <c r="B8" s="68" t="s">
        <v>18</v>
      </c>
      <c r="C8" s="69"/>
      <c r="D8" s="69"/>
      <c r="E8" s="69"/>
      <c r="F8" s="69"/>
      <c r="G8" s="69"/>
      <c r="H8" s="70"/>
      <c r="I8" s="101" t="s">
        <v>19</v>
      </c>
    </row>
    <row r="9" ht="15.75">
      <c r="A9" s="89" t="s">
        <v>20</v>
      </c>
      <c r="B9" s="1"/>
      <c r="C9" s="18"/>
      <c r="D9" s="91">
        <v>5798009991966</v>
      </c>
      <c r="E9" s="71"/>
      <c r="F9" s="71"/>
      <c r="G9" s="71"/>
      <c r="H9" s="72"/>
      <c r="I9" s="106" t="s">
        <v>21</v>
      </c>
    </row>
    <row r="10" ht="15.75">
      <c r="A10" s="93" t="s">
        <v>22</v>
      </c>
      <c r="B10" s="67"/>
      <c r="C10" s="62"/>
      <c r="D10" s="62"/>
      <c r="E10" s="62"/>
      <c r="F10" s="62"/>
      <c r="G10" s="62"/>
      <c r="H10" s="63"/>
      <c r="I10" s="115" t="s">
        <v>23</v>
      </c>
    </row>
    <row r="11">
      <c r="A11" s="66"/>
      <c r="B11" s="66"/>
      <c r="C11" s="66"/>
      <c r="D11" s="66"/>
      <c r="E11" s="66"/>
      <c r="F11" s="66"/>
      <c r="G11" s="66"/>
      <c r="H11" s="66"/>
      <c r="I11" s="127" t="s">
        <v>24</v>
      </c>
    </row>
    <row r="12" ht="26.25" customHeight="1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09">
        <v>3</v>
      </c>
      <c r="E13" s="110">
        <f ref="E13:E38" t="shared" si="0">C13*D13</f>
        <v>84</v>
      </c>
      <c r="F13" s="10"/>
      <c r="G13" s="111">
        <f>SUM(B13)*D13</f>
        <v>4200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4"/>
      <c r="E15" s="110">
        <f t="shared" si="0"/>
        <v>0</v>
      </c>
      <c r="F15" s="10"/>
      <c r="G15" s="111">
        <f t="shared" si="1"/>
        <v>0</v>
      </c>
      <c r="H15" s="5"/>
    </row>
    <row r="16">
      <c r="A16" s="105" t="s">
        <v>37</v>
      </c>
      <c r="B16" s="107">
        <v>640</v>
      </c>
      <c r="C16" s="108">
        <v>25</v>
      </c>
      <c r="D16" s="109">
        <v>2</v>
      </c>
      <c r="E16" s="110">
        <f t="shared" si="0"/>
        <v>50</v>
      </c>
      <c r="F16" s="10"/>
      <c r="G16" s="111">
        <f t="shared" si="1"/>
        <v>1280</v>
      </c>
      <c r="H16" s="5"/>
    </row>
    <row r="17">
      <c r="A17" s="105" t="s">
        <v>38</v>
      </c>
      <c r="B17" s="107">
        <v>600</v>
      </c>
      <c r="C17" s="108">
        <v>25</v>
      </c>
      <c r="D17" s="4"/>
      <c r="E17" s="110">
        <f>C17*D17</f>
        <v>0</v>
      </c>
      <c r="F17" s="10"/>
      <c r="G17" s="111">
        <f t="shared" si="1"/>
        <v>0</v>
      </c>
      <c r="H17" s="5"/>
    </row>
    <row r="18">
      <c r="A18" s="105" t="s">
        <v>39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09">
        <v>60</v>
      </c>
      <c r="E19" s="110">
        <f t="shared" si="0"/>
        <v>240</v>
      </c>
      <c r="F19" s="21"/>
      <c r="G19" s="111">
        <f t="shared" si="1"/>
        <v>4200</v>
      </c>
      <c r="H19" s="5"/>
    </row>
    <row r="20">
      <c r="A20" s="105" t="s">
        <v>41</v>
      </c>
      <c r="B20" s="107">
        <v>70</v>
      </c>
      <c r="C20" s="112">
        <v>5.5</v>
      </c>
      <c r="D20" s="109">
        <v>7</v>
      </c>
      <c r="E20" s="113">
        <f t="shared" si="0"/>
        <v>38.5</v>
      </c>
      <c r="F20" s="21"/>
      <c r="G20" s="111">
        <f t="shared" si="1"/>
        <v>490</v>
      </c>
      <c r="H20" s="114" t="s">
        <v>42</v>
      </c>
    </row>
    <row r="21">
      <c r="A21" s="116" t="s">
        <v>43</v>
      </c>
      <c r="B21" s="117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111">
        <f t="shared" si="1"/>
        <v>350</v>
      </c>
      <c r="H21" s="58"/>
    </row>
    <row r="22">
      <c r="A22" s="116" t="s">
        <v>44</v>
      </c>
      <c r="B22" s="117">
        <v>70</v>
      </c>
      <c r="C22" s="108">
        <v>7</v>
      </c>
      <c r="D22" s="109">
        <v>12</v>
      </c>
      <c r="E22" s="110">
        <f t="shared" si="0"/>
        <v>84</v>
      </c>
      <c r="F22" s="111">
        <f ref="F22:F24" t="shared" si="2">SUM(B22)*D22</f>
        <v>840</v>
      </c>
      <c r="G22" s="111">
        <f t="shared" si="1"/>
        <v>840</v>
      </c>
      <c r="H22" s="58"/>
    </row>
    <row r="23">
      <c r="A23" s="6" t="s">
        <v>45</v>
      </c>
      <c r="B23" s="118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58"/>
    </row>
    <row r="24">
      <c r="A24" s="116" t="s">
        <v>46</v>
      </c>
      <c r="B24" s="118">
        <v>80</v>
      </c>
      <c r="C24" s="119">
        <v>9</v>
      </c>
      <c r="D24" s="4"/>
      <c r="E24" s="110">
        <f t="shared" si="0"/>
        <v>0</v>
      </c>
      <c r="F24" s="111">
        <f t="shared" si="2"/>
        <v>0</v>
      </c>
      <c r="G24" s="21"/>
      <c r="H24" s="58"/>
    </row>
    <row r="25">
      <c r="A25" s="7" t="s">
        <v>47</v>
      </c>
      <c r="B25" s="118">
        <v>100</v>
      </c>
      <c r="C25" s="120">
        <v>5.5</v>
      </c>
      <c r="D25" s="109">
        <v>80</v>
      </c>
      <c r="E25" s="110">
        <f t="shared" si="0"/>
        <v>440</v>
      </c>
      <c r="F25" s="21"/>
      <c r="G25" s="111">
        <f t="shared" si="1"/>
        <v>8000</v>
      </c>
      <c r="H25" s="58"/>
    </row>
    <row r="26">
      <c r="A26" s="121" t="s">
        <v>48</v>
      </c>
      <c r="B26" s="118">
        <v>100</v>
      </c>
      <c r="C26" s="120">
        <v>5.5</v>
      </c>
      <c r="D26" s="4"/>
      <c r="E26" s="110">
        <f t="shared" si="0"/>
        <v>0</v>
      </c>
      <c r="F26" s="21"/>
      <c r="G26" s="111">
        <f t="shared" si="1"/>
        <v>0</v>
      </c>
      <c r="H26" s="58"/>
    </row>
    <row r="27">
      <c r="A27" s="7" t="s">
        <v>49</v>
      </c>
      <c r="B27" s="118">
        <v>100</v>
      </c>
      <c r="C27" s="120">
        <v>5.5</v>
      </c>
      <c r="D27" s="4"/>
      <c r="E27" s="110">
        <f t="shared" si="0"/>
        <v>0</v>
      </c>
      <c r="F27" s="21"/>
      <c r="G27" s="111">
        <f t="shared" si="1"/>
        <v>0</v>
      </c>
      <c r="H27" s="58"/>
    </row>
    <row r="28">
      <c r="A28" s="121" t="s">
        <v>50</v>
      </c>
      <c r="B28" s="122">
        <v>110</v>
      </c>
      <c r="C28" s="123">
        <v>7</v>
      </c>
      <c r="D28" s="109">
        <v>10</v>
      </c>
      <c r="E28" s="110">
        <f t="shared" si="0"/>
        <v>70</v>
      </c>
      <c r="F28" s="111">
        <f>SUM(B28)*D28</f>
        <v>1100</v>
      </c>
      <c r="G28" s="21"/>
      <c r="H28" s="58"/>
    </row>
    <row r="29">
      <c r="A29" s="121" t="s">
        <v>51</v>
      </c>
      <c r="B29" s="124">
        <v>80</v>
      </c>
      <c r="C29" s="123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59"/>
    </row>
    <row r="30">
      <c r="A30" s="125" t="s">
        <v>52</v>
      </c>
      <c r="B30" s="124">
        <v>900</v>
      </c>
      <c r="C30" s="123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6" t="s">
        <v>53</v>
      </c>
      <c r="B31" s="124">
        <v>80</v>
      </c>
      <c r="C31" s="123">
        <v>9</v>
      </c>
      <c r="D31" s="4"/>
      <c r="E31" s="110">
        <f t="shared" si="0"/>
        <v>0</v>
      </c>
      <c r="F31" s="111">
        <f t="shared" si="3"/>
        <v>0</v>
      </c>
      <c r="G31" s="21"/>
      <c r="H31" s="11" t="s">
        <v>54</v>
      </c>
    </row>
    <row r="32">
      <c r="A32" s="126" t="s">
        <v>55</v>
      </c>
      <c r="B32" s="124">
        <v>4000</v>
      </c>
      <c r="C32" s="123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6" t="s">
        <v>56</v>
      </c>
      <c r="B33" s="124">
        <v>4000</v>
      </c>
      <c r="C33" s="123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>
      <c r="A34" s="128" t="s">
        <v>57</v>
      </c>
      <c r="B34" s="122">
        <v>1200</v>
      </c>
      <c r="C34" s="129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>
      <c r="A35" s="130" t="s">
        <v>58</v>
      </c>
      <c r="B35" s="122">
        <v>100</v>
      </c>
      <c r="C35" s="129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>
      <c r="A36" s="130" t="s">
        <v>59</v>
      </c>
      <c r="B36" s="122">
        <v>30</v>
      </c>
      <c r="C36" s="129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>
      <c r="A37" s="130" t="s">
        <v>60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 t="s">
        <v>61</v>
      </c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>
      <c r="A39" s="45" t="s">
        <v>62</v>
      </c>
      <c r="B39" s="46"/>
      <c r="C39" s="46"/>
      <c r="D39" s="46"/>
      <c r="E39" s="46"/>
      <c r="F39" s="46"/>
      <c r="G39" s="46"/>
      <c r="H39" s="46"/>
    </row>
    <row r="40">
      <c r="A40" s="131" t="s">
        <v>63</v>
      </c>
      <c r="B40" s="46"/>
      <c r="C40" s="46"/>
      <c r="D40" s="46"/>
      <c r="E40" s="46"/>
      <c r="F40" s="46"/>
      <c r="G40" s="46"/>
      <c r="H40" s="46"/>
    </row>
    <row r="41">
      <c r="A41" s="73"/>
      <c r="B41" s="27"/>
      <c r="C41" s="74" t="s">
        <v>64</v>
      </c>
      <c r="D41" s="74"/>
      <c r="E41" s="113">
        <f>SUM(E13:E35)</f>
        <v>1041.5</v>
      </c>
      <c r="F41" s="10" t="s">
        <v>65</v>
      </c>
      <c r="G41" s="22" t="s">
        <v>66</v>
      </c>
      <c r="H41" s="73"/>
    </row>
    <row r="42">
      <c r="A42" s="73"/>
      <c r="B42" s="26"/>
      <c r="C42" s="75" t="s">
        <v>67</v>
      </c>
      <c r="D42" s="76"/>
      <c r="E42" s="15"/>
      <c r="F42" s="111">
        <f>SUM(F21)+F22+F23+F24+F36+F28+F29+F30+F31+F32+F33+N33+F34+F35+F37</f>
        <v>2290</v>
      </c>
      <c r="G42" s="132">
        <f>SUM(G13:G38)</f>
        <v>19360</v>
      </c>
      <c r="H42" s="73"/>
    </row>
    <row r="43">
      <c r="A43" s="73"/>
      <c r="B43" s="26"/>
      <c r="C43" s="75" t="s">
        <v>68</v>
      </c>
      <c r="D43" s="76"/>
      <c r="E43" s="113">
        <f>E41+E42</f>
        <v>1041.5</v>
      </c>
      <c r="F43" s="23"/>
      <c r="G43" s="23"/>
      <c r="H43" s="73"/>
    </row>
    <row r="44" ht="15.75">
      <c r="A44" s="133" t="s">
        <v>69</v>
      </c>
      <c r="B44" s="47"/>
      <c r="C44" s="48"/>
      <c r="D44" s="48"/>
      <c r="E44" s="49"/>
      <c r="F44" s="49"/>
      <c r="G44" s="49"/>
      <c r="H44" s="49"/>
    </row>
    <row r="45" ht="15.75">
      <c r="A45" s="133" t="s">
        <v>70</v>
      </c>
      <c r="B45" s="47"/>
      <c r="C45" s="50"/>
      <c r="D45" s="50"/>
      <c r="E45" s="51"/>
      <c r="F45" s="51"/>
      <c r="G45" s="51"/>
      <c r="H45" s="51"/>
    </row>
    <row r="46" ht="31.5">
      <c r="A46" s="52" t="s">
        <v>71</v>
      </c>
      <c r="B46" s="81" t="s">
        <v>72</v>
      </c>
      <c r="C46" s="81"/>
      <c r="D46" s="81"/>
      <c r="E46" s="81"/>
      <c r="F46" s="53"/>
      <c r="G46" s="53"/>
      <c r="H46" s="53"/>
    </row>
    <row r="47">
      <c r="A47" s="24"/>
      <c r="B47" s="24"/>
      <c r="C47" s="24"/>
      <c r="D47" s="24"/>
      <c r="E47" s="24"/>
      <c r="F47" s="24"/>
      <c r="G47" s="24"/>
      <c r="H47" s="24"/>
    </row>
  </sheetData>
  <mergeCells>
    <mergeCell ref="A11:H11"/>
    <mergeCell ref="C41:D41"/>
    <mergeCell ref="C42:D42"/>
    <mergeCell ref="B6:H6"/>
    <mergeCell ref="B7:H7"/>
    <mergeCell ref="B8:H8"/>
    <mergeCell ref="D9:H9"/>
    <mergeCell ref="B10:H10"/>
    <mergeCell ref="A1:H1"/>
    <mergeCell ref="A2:H2"/>
    <mergeCell ref="B3:H3"/>
    <mergeCell ref="D4:H4"/>
    <mergeCell ref="B5:H5"/>
    <mergeCell ref="H20:H29"/>
    <mergeCell ref="A41:A43"/>
    <mergeCell ref="H41:H43"/>
    <mergeCell ref="C43:D43"/>
    <mergeCell ref="B46:E46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7"/>
  <sheetViews>
    <sheetView topLeftCell="A20" workbookViewId="0">
      <selection activeCell="L35" sqref="L35"/>
    </sheetView>
  </sheetViews>
  <sheetFormatPr defaultRowHeight="15" x14ac:dyDescent="0.25"/>
  <cols>
    <col min="1" max="1" width="31.7109375" customWidth="1"/>
    <col min="2" max="2" width="5.5703125" customWidth="1"/>
    <col min="3" max="3" width="7.85546875" customWidth="1"/>
    <col min="4" max="4" width="6.28515625" customWidth="1"/>
    <col min="5" max="5" width="8.140625" customWidth="1"/>
    <col min="6" max="6" width="8.140625" customWidth="1" style="24"/>
    <col min="7" max="7" width="7.85546875" customWidth="1"/>
    <col min="8" max="8" width="11.28515625" customWidth="1"/>
  </cols>
  <sheetData>
    <row r="1" ht="20.25">
      <c r="A1" s="82" t="s">
        <v>0</v>
      </c>
      <c r="B1" s="64"/>
      <c r="C1" s="64"/>
      <c r="D1" s="64"/>
      <c r="E1" s="64"/>
      <c r="F1" s="64"/>
      <c r="G1" s="64"/>
      <c r="H1" s="64"/>
      <c r="I1" s="83" t="s">
        <v>1</v>
      </c>
    </row>
    <row r="2">
      <c r="A2" s="84" t="s">
        <v>2</v>
      </c>
      <c r="B2" s="65"/>
      <c r="C2" s="65"/>
      <c r="D2" s="65"/>
      <c r="E2" s="65"/>
      <c r="F2" s="65"/>
      <c r="G2" s="65"/>
      <c r="H2" s="65"/>
      <c r="I2" s="88" t="s">
        <v>3</v>
      </c>
    </row>
    <row r="3" ht="15.75">
      <c r="A3" s="1" t="s">
        <v>4</v>
      </c>
      <c r="B3" s="135" t="s">
        <v>5</v>
      </c>
      <c r="C3" s="62"/>
      <c r="D3" s="62"/>
      <c r="E3" s="62"/>
      <c r="F3" s="62"/>
      <c r="G3" s="62"/>
      <c r="H3" s="63"/>
      <c r="I3" s="90" t="s">
        <v>6</v>
      </c>
    </row>
    <row r="4" ht="18.75">
      <c r="A4" s="2" t="s">
        <v>7</v>
      </c>
      <c r="B4" s="19"/>
      <c r="C4" s="86" t="s">
        <v>82</v>
      </c>
      <c r="D4" s="60"/>
      <c r="E4" s="60"/>
      <c r="F4" s="60"/>
      <c r="G4" s="60"/>
      <c r="H4" s="61"/>
      <c r="I4" s="92" t="s">
        <v>9</v>
      </c>
    </row>
    <row r="5" ht="15.75">
      <c r="A5" s="1" t="s">
        <v>10</v>
      </c>
      <c r="B5" s="62" t="s">
        <v>11</v>
      </c>
      <c r="C5" s="62"/>
      <c r="D5" s="62"/>
      <c r="E5" s="62"/>
      <c r="F5" s="62"/>
      <c r="G5" s="62"/>
      <c r="H5" s="63"/>
      <c r="I5" s="94" t="s">
        <v>12</v>
      </c>
    </row>
    <row r="6" ht="15.75">
      <c r="A6" s="1" t="s">
        <v>13</v>
      </c>
      <c r="B6" s="136">
        <v>38670440</v>
      </c>
      <c r="C6" s="62"/>
      <c r="D6" s="62"/>
      <c r="E6" s="62"/>
      <c r="F6" s="62"/>
      <c r="G6" s="62"/>
      <c r="H6" s="63"/>
      <c r="I6" s="97" t="s">
        <v>14</v>
      </c>
    </row>
    <row r="7" ht="15.75">
      <c r="A7" s="3" t="s">
        <v>15</v>
      </c>
      <c r="B7" s="62"/>
      <c r="C7" s="62"/>
      <c r="D7" s="62"/>
      <c r="E7" s="62"/>
      <c r="F7" s="62"/>
      <c r="G7" s="62"/>
      <c r="H7" s="63"/>
      <c r="I7" s="99" t="s">
        <v>16</v>
      </c>
    </row>
    <row r="8" ht="18">
      <c r="A8" s="2" t="s">
        <v>17</v>
      </c>
      <c r="B8" s="69" t="s">
        <v>18</v>
      </c>
      <c r="C8" s="69"/>
      <c r="D8" s="69"/>
      <c r="E8" s="69"/>
      <c r="F8" s="69"/>
      <c r="G8" s="69"/>
      <c r="H8" s="70"/>
      <c r="I8" s="101" t="s">
        <v>19</v>
      </c>
    </row>
    <row r="9" ht="15.75">
      <c r="A9" s="89" t="s">
        <v>20</v>
      </c>
      <c r="B9" s="18"/>
      <c r="C9" s="91">
        <v>5798009991966</v>
      </c>
      <c r="D9" s="71"/>
      <c r="E9" s="71"/>
      <c r="F9" s="71"/>
      <c r="G9" s="71"/>
      <c r="H9" s="72"/>
      <c r="I9" s="106" t="s">
        <v>21</v>
      </c>
    </row>
    <row r="10" ht="15.75">
      <c r="A10" s="93" t="s">
        <v>22</v>
      </c>
      <c r="B10" s="62"/>
      <c r="C10" s="62"/>
      <c r="D10" s="62"/>
      <c r="E10" s="62"/>
      <c r="F10" s="62"/>
      <c r="G10" s="62"/>
      <c r="H10" s="63"/>
      <c r="I10" s="115" t="s">
        <v>23</v>
      </c>
    </row>
    <row r="11">
      <c r="A11" s="66"/>
      <c r="B11" s="66"/>
      <c r="C11" s="66"/>
      <c r="D11" s="66"/>
      <c r="E11" s="66"/>
      <c r="F11" s="66"/>
      <c r="G11" s="66"/>
      <c r="H11" s="66"/>
      <c r="I11" s="127" t="s">
        <v>24</v>
      </c>
    </row>
    <row r="12" ht="26.25">
      <c r="A12" s="95" t="s">
        <v>25</v>
      </c>
      <c r="B12" s="96" t="s">
        <v>26</v>
      </c>
      <c r="C12" s="98" t="s">
        <v>27</v>
      </c>
      <c r="D12" s="100" t="s">
        <v>28</v>
      </c>
      <c r="E12" s="102" t="s">
        <v>29</v>
      </c>
      <c r="F12" s="103" t="s">
        <v>30</v>
      </c>
      <c r="G12" s="104" t="s">
        <v>31</v>
      </c>
      <c r="H12" s="20" t="s">
        <v>32</v>
      </c>
    </row>
    <row r="13">
      <c r="A13" s="105" t="s">
        <v>33</v>
      </c>
      <c r="B13" s="107">
        <v>1400</v>
      </c>
      <c r="C13" s="108">
        <v>28</v>
      </c>
      <c r="D13" s="109">
        <v>8</v>
      </c>
      <c r="E13" s="110">
        <f ref="E13:E38" t="shared" si="0">C13*D13</f>
        <v>224</v>
      </c>
      <c r="F13" s="10"/>
      <c r="G13" s="111">
        <f>SUM(B13)*D13</f>
        <v>11200</v>
      </c>
      <c r="H13" s="5"/>
    </row>
    <row r="14">
      <c r="A14" s="105" t="s">
        <v>34</v>
      </c>
      <c r="B14" s="107">
        <v>1300</v>
      </c>
      <c r="C14" s="108">
        <v>28</v>
      </c>
      <c r="D14" s="4"/>
      <c r="E14" s="110">
        <f t="shared" si="0"/>
        <v>0</v>
      </c>
      <c r="F14" s="10"/>
      <c r="G14" s="111">
        <f ref="G14:G27" t="shared" si="1">SUM(B14)*D14</f>
        <v>0</v>
      </c>
      <c r="H14" s="16" t="s">
        <v>35</v>
      </c>
    </row>
    <row r="15">
      <c r="A15" s="105" t="s">
        <v>36</v>
      </c>
      <c r="B15" s="107">
        <v>900</v>
      </c>
      <c r="C15" s="108">
        <v>26</v>
      </c>
      <c r="D15" s="109">
        <v>2</v>
      </c>
      <c r="E15" s="110">
        <f t="shared" si="0"/>
        <v>52</v>
      </c>
      <c r="F15" s="10"/>
      <c r="G15" s="111">
        <f t="shared" si="1"/>
        <v>1800</v>
      </c>
      <c r="H15" s="5"/>
    </row>
    <row r="16">
      <c r="A16" s="105" t="s">
        <v>37</v>
      </c>
      <c r="B16" s="107">
        <v>640</v>
      </c>
      <c r="C16" s="108">
        <v>25</v>
      </c>
      <c r="D16" s="4"/>
      <c r="E16" s="110">
        <f t="shared" si="0"/>
        <v>0</v>
      </c>
      <c r="F16" s="10"/>
      <c r="G16" s="111">
        <f t="shared" si="1"/>
        <v>0</v>
      </c>
      <c r="H16" s="5"/>
    </row>
    <row r="17">
      <c r="A17" s="105" t="s">
        <v>38</v>
      </c>
      <c r="B17" s="107">
        <v>600</v>
      </c>
      <c r="C17" s="108">
        <v>25</v>
      </c>
      <c r="D17" s="4"/>
      <c r="E17" s="110">
        <f>C17*D17</f>
        <v>0</v>
      </c>
      <c r="F17" s="10"/>
      <c r="G17" s="111">
        <f t="shared" si="1"/>
        <v>0</v>
      </c>
      <c r="H17" s="5"/>
    </row>
    <row r="18">
      <c r="A18" s="105" t="s">
        <v>39</v>
      </c>
      <c r="B18" s="107">
        <v>600</v>
      </c>
      <c r="C18" s="108">
        <v>28</v>
      </c>
      <c r="D18" s="4"/>
      <c r="E18" s="110">
        <f t="shared" si="0"/>
        <v>0</v>
      </c>
      <c r="F18" s="10"/>
      <c r="G18" s="111">
        <f t="shared" si="1"/>
        <v>0</v>
      </c>
      <c r="H18" s="5"/>
    </row>
    <row r="19">
      <c r="A19" s="105" t="s">
        <v>40</v>
      </c>
      <c r="B19" s="107">
        <v>70</v>
      </c>
      <c r="C19" s="108">
        <v>4</v>
      </c>
      <c r="D19" s="109">
        <v>52</v>
      </c>
      <c r="E19" s="110">
        <f t="shared" si="0"/>
        <v>208</v>
      </c>
      <c r="F19" s="21"/>
      <c r="G19" s="111">
        <f t="shared" si="1"/>
        <v>3640</v>
      </c>
      <c r="H19" s="5"/>
    </row>
    <row r="20" s="25" customFormat="1">
      <c r="A20" s="105" t="s">
        <v>41</v>
      </c>
      <c r="B20" s="107">
        <v>70</v>
      </c>
      <c r="C20" s="112">
        <v>5.5</v>
      </c>
      <c r="D20" s="4"/>
      <c r="E20" s="110">
        <f t="shared" si="0"/>
        <v>0</v>
      </c>
      <c r="F20" s="21"/>
      <c r="G20" s="111">
        <f t="shared" si="1"/>
        <v>0</v>
      </c>
      <c r="H20" s="114" t="s">
        <v>42</v>
      </c>
    </row>
    <row r="21" s="25" customFormat="1">
      <c r="A21" s="116" t="s">
        <v>43</v>
      </c>
      <c r="B21" s="117">
        <v>70</v>
      </c>
      <c r="C21" s="108">
        <v>7</v>
      </c>
      <c r="D21" s="109">
        <v>5</v>
      </c>
      <c r="E21" s="110">
        <f t="shared" si="0"/>
        <v>35</v>
      </c>
      <c r="F21" s="111">
        <f>SUM(B21)*D21</f>
        <v>350</v>
      </c>
      <c r="G21" s="21"/>
      <c r="H21" s="58"/>
    </row>
    <row r="22" s="25" customFormat="1">
      <c r="A22" s="116" t="s">
        <v>44</v>
      </c>
      <c r="B22" s="117">
        <v>70</v>
      </c>
      <c r="C22" s="108">
        <v>7</v>
      </c>
      <c r="D22" s="109">
        <v>5</v>
      </c>
      <c r="E22" s="110">
        <f t="shared" si="0"/>
        <v>35</v>
      </c>
      <c r="F22" s="111">
        <f ref="F22:F24" t="shared" si="2">SUM(B22)*D22</f>
        <v>350</v>
      </c>
      <c r="G22" s="21"/>
      <c r="H22" s="58"/>
    </row>
    <row r="23">
      <c r="A23" s="6" t="s">
        <v>45</v>
      </c>
      <c r="B23" s="118">
        <v>70</v>
      </c>
      <c r="C23" s="108">
        <v>7</v>
      </c>
      <c r="D23" s="4"/>
      <c r="E23" s="110">
        <f t="shared" si="0"/>
        <v>0</v>
      </c>
      <c r="F23" s="111">
        <f t="shared" si="2"/>
        <v>0</v>
      </c>
      <c r="G23" s="21"/>
      <c r="H23" s="58"/>
    </row>
    <row r="24">
      <c r="A24" s="116" t="s">
        <v>46</v>
      </c>
      <c r="B24" s="118">
        <v>80</v>
      </c>
      <c r="C24" s="119">
        <v>9</v>
      </c>
      <c r="D24" s="4"/>
      <c r="E24" s="110">
        <f t="shared" si="0"/>
        <v>0</v>
      </c>
      <c r="F24" s="111">
        <f t="shared" si="2"/>
        <v>0</v>
      </c>
      <c r="G24" s="21"/>
      <c r="H24" s="58"/>
    </row>
    <row r="25">
      <c r="A25" s="7" t="s">
        <v>47</v>
      </c>
      <c r="B25" s="118">
        <v>100</v>
      </c>
      <c r="C25" s="120">
        <v>5.5</v>
      </c>
      <c r="D25" s="4"/>
      <c r="E25" s="110">
        <f t="shared" si="0"/>
        <v>0</v>
      </c>
      <c r="F25" s="21"/>
      <c r="G25" s="111">
        <f t="shared" si="1"/>
        <v>0</v>
      </c>
      <c r="H25" s="58"/>
    </row>
    <row r="26">
      <c r="A26" s="121" t="s">
        <v>48</v>
      </c>
      <c r="B26" s="118">
        <v>100</v>
      </c>
      <c r="C26" s="120">
        <v>5.5</v>
      </c>
      <c r="D26" s="109">
        <v>60</v>
      </c>
      <c r="E26" s="110">
        <f t="shared" si="0"/>
        <v>330</v>
      </c>
      <c r="F26" s="21"/>
      <c r="G26" s="111">
        <f t="shared" si="1"/>
        <v>6000</v>
      </c>
      <c r="H26" s="58"/>
    </row>
    <row r="27">
      <c r="A27" s="7" t="s">
        <v>49</v>
      </c>
      <c r="B27" s="118">
        <v>100</v>
      </c>
      <c r="C27" s="120">
        <v>5.5</v>
      </c>
      <c r="D27" s="4"/>
      <c r="E27" s="110">
        <f t="shared" si="0"/>
        <v>0</v>
      </c>
      <c r="F27" s="21"/>
      <c r="G27" s="111">
        <f t="shared" si="1"/>
        <v>0</v>
      </c>
      <c r="H27" s="58"/>
    </row>
    <row r="28">
      <c r="A28" s="121" t="s">
        <v>50</v>
      </c>
      <c r="B28" s="122">
        <v>110</v>
      </c>
      <c r="C28" s="123">
        <v>7</v>
      </c>
      <c r="D28" s="109">
        <v>6</v>
      </c>
      <c r="E28" s="110">
        <f t="shared" si="0"/>
        <v>42</v>
      </c>
      <c r="F28" s="111">
        <f>SUM(B28)*D28</f>
        <v>660</v>
      </c>
      <c r="G28" s="21"/>
      <c r="H28" s="58"/>
    </row>
    <row r="29">
      <c r="A29" s="121" t="s">
        <v>51</v>
      </c>
      <c r="B29" s="124">
        <v>80</v>
      </c>
      <c r="C29" s="123">
        <v>7</v>
      </c>
      <c r="D29" s="4"/>
      <c r="E29" s="110">
        <f t="shared" si="0"/>
        <v>0</v>
      </c>
      <c r="F29" s="111">
        <f ref="F29:F38" t="shared" si="3">SUM(B29)*D29</f>
        <v>0</v>
      </c>
      <c r="G29" s="21"/>
      <c r="H29" s="59"/>
    </row>
    <row r="30">
      <c r="A30" s="125" t="s">
        <v>52</v>
      </c>
      <c r="B30" s="124">
        <v>900</v>
      </c>
      <c r="C30" s="123">
        <v>100</v>
      </c>
      <c r="D30" s="4"/>
      <c r="E30" s="110">
        <f t="shared" si="0"/>
        <v>0</v>
      </c>
      <c r="F30" s="111">
        <f t="shared" si="3"/>
        <v>0</v>
      </c>
      <c r="G30" s="21"/>
      <c r="H30" s="5"/>
    </row>
    <row r="31">
      <c r="A31" s="116" t="s">
        <v>53</v>
      </c>
      <c r="B31" s="124">
        <v>80</v>
      </c>
      <c r="C31" s="123">
        <v>9</v>
      </c>
      <c r="D31" s="4"/>
      <c r="E31" s="110">
        <f t="shared" si="0"/>
        <v>0</v>
      </c>
      <c r="F31" s="111">
        <f t="shared" si="3"/>
        <v>0</v>
      </c>
      <c r="G31" s="21"/>
      <c r="H31" s="11"/>
    </row>
    <row r="32">
      <c r="A32" s="126" t="s">
        <v>55</v>
      </c>
      <c r="B32" s="124">
        <v>4000</v>
      </c>
      <c r="C32" s="123">
        <v>275</v>
      </c>
      <c r="D32" s="4"/>
      <c r="E32" s="110">
        <f t="shared" si="0"/>
        <v>0</v>
      </c>
      <c r="F32" s="111">
        <f t="shared" si="3"/>
        <v>0</v>
      </c>
      <c r="G32" s="21"/>
      <c r="H32" s="5"/>
    </row>
    <row r="33">
      <c r="A33" s="126" t="s">
        <v>56</v>
      </c>
      <c r="B33" s="124">
        <v>4000</v>
      </c>
      <c r="C33" s="123">
        <v>275</v>
      </c>
      <c r="D33" s="4"/>
      <c r="E33" s="110">
        <f t="shared" si="0"/>
        <v>0</v>
      </c>
      <c r="F33" s="111">
        <f t="shared" si="3"/>
        <v>0</v>
      </c>
      <c r="G33" s="21"/>
      <c r="H33" s="5"/>
    </row>
    <row r="34" s="24" customFormat="1">
      <c r="A34" s="128" t="s">
        <v>57</v>
      </c>
      <c r="B34" s="122">
        <v>1200</v>
      </c>
      <c r="C34" s="129">
        <v>80</v>
      </c>
      <c r="D34" s="13"/>
      <c r="E34" s="110">
        <f t="shared" si="0"/>
        <v>0</v>
      </c>
      <c r="F34" s="111">
        <f t="shared" si="3"/>
        <v>0</v>
      </c>
      <c r="G34" s="21"/>
      <c r="H34" s="14"/>
    </row>
    <row r="35" s="24" customFormat="1">
      <c r="A35" s="130" t="s">
        <v>58</v>
      </c>
      <c r="B35" s="122">
        <v>100</v>
      </c>
      <c r="C35" s="129">
        <v>15</v>
      </c>
      <c r="D35" s="13"/>
      <c r="E35" s="110">
        <f t="shared" si="0"/>
        <v>0</v>
      </c>
      <c r="F35" s="111">
        <f t="shared" si="3"/>
        <v>0</v>
      </c>
      <c r="G35" s="21"/>
      <c r="H35" s="14"/>
    </row>
    <row r="36" s="24" customFormat="1">
      <c r="A36" s="130" t="s">
        <v>59</v>
      </c>
      <c r="B36" s="122">
        <v>30</v>
      </c>
      <c r="C36" s="129">
        <v>8</v>
      </c>
      <c r="D36" s="13"/>
      <c r="E36" s="110">
        <f t="shared" si="0"/>
        <v>0</v>
      </c>
      <c r="F36" s="111">
        <f t="shared" si="3"/>
        <v>0</v>
      </c>
      <c r="G36" s="21"/>
      <c r="H36" s="14"/>
    </row>
    <row r="37" s="24" customFormat="1">
      <c r="A37" s="8" t="s">
        <v>83</v>
      </c>
      <c r="B37" s="9"/>
      <c r="C37" s="12"/>
      <c r="D37" s="13"/>
      <c r="E37" s="110">
        <f t="shared" si="0"/>
        <v>0</v>
      </c>
      <c r="F37" s="111">
        <f t="shared" si="3"/>
        <v>0</v>
      </c>
      <c r="G37" s="21"/>
      <c r="H37" s="14"/>
    </row>
    <row r="38">
      <c r="A38" s="8" t="s">
        <v>84</v>
      </c>
      <c r="B38" s="9"/>
      <c r="C38" s="12"/>
      <c r="D38" s="13"/>
      <c r="E38" s="110">
        <f t="shared" si="0"/>
        <v>0</v>
      </c>
      <c r="F38" s="111">
        <f t="shared" si="3"/>
        <v>0</v>
      </c>
      <c r="G38" s="21"/>
      <c r="H38" s="14"/>
    </row>
    <row r="39">
      <c r="A39" s="45" t="s">
        <v>62</v>
      </c>
      <c r="B39" s="46"/>
      <c r="C39" s="46"/>
      <c r="D39" s="46"/>
      <c r="E39" s="46"/>
      <c r="F39" s="46"/>
      <c r="G39" s="46"/>
      <c r="H39" s="46"/>
    </row>
    <row r="40">
      <c r="A40" s="131" t="s">
        <v>63</v>
      </c>
      <c r="B40" s="46"/>
      <c r="C40" s="46"/>
      <c r="D40" s="46"/>
      <c r="E40" s="46"/>
      <c r="F40" s="46"/>
      <c r="G40" s="46"/>
      <c r="H40" s="46"/>
    </row>
    <row r="41">
      <c r="A41" s="73"/>
      <c r="B41" s="27"/>
      <c r="C41" s="74" t="s">
        <v>64</v>
      </c>
      <c r="D41" s="74"/>
      <c r="E41" s="110">
        <f>SUM(E13:E35)</f>
        <v>926</v>
      </c>
      <c r="F41" s="10" t="s">
        <v>65</v>
      </c>
      <c r="G41" s="22" t="s">
        <v>66</v>
      </c>
      <c r="H41" s="73"/>
    </row>
    <row r="42">
      <c r="A42" s="73"/>
      <c r="B42" s="26"/>
      <c r="C42" s="75" t="s">
        <v>67</v>
      </c>
      <c r="D42" s="76"/>
      <c r="E42" s="15"/>
      <c r="F42" s="111">
        <f>SUM(F21)+F22+F23+F24+F36+F28+F29+F30+F31+F32+F33+N33+F34+F35+F37</f>
        <v>1360</v>
      </c>
      <c r="G42" s="132">
        <f>SUM(G13:G38)</f>
        <v>22640</v>
      </c>
      <c r="H42" s="73"/>
    </row>
    <row r="43">
      <c r="A43" s="73"/>
      <c r="B43" s="26"/>
      <c r="C43" s="75" t="s">
        <v>68</v>
      </c>
      <c r="D43" s="76"/>
      <c r="E43" s="110">
        <f>E41+E42</f>
        <v>926</v>
      </c>
      <c r="F43" s="23"/>
      <c r="G43" s="23"/>
      <c r="H43" s="73"/>
    </row>
    <row r="44" ht="15.75">
      <c r="A44" s="133" t="s">
        <v>69</v>
      </c>
      <c r="B44" s="47"/>
      <c r="C44" s="48"/>
      <c r="D44" s="48"/>
      <c r="E44" s="49"/>
      <c r="F44" s="49"/>
      <c r="G44" s="49"/>
      <c r="H44" s="49"/>
    </row>
    <row r="45" ht="15.75">
      <c r="A45" s="133" t="s">
        <v>70</v>
      </c>
      <c r="B45" s="47"/>
      <c r="C45" s="50"/>
      <c r="D45" s="50"/>
      <c r="E45" s="51"/>
      <c r="F45" s="51"/>
      <c r="G45" s="51"/>
      <c r="H45" s="51"/>
    </row>
    <row r="46" ht="31.5">
      <c r="A46" s="52" t="s">
        <v>71</v>
      </c>
      <c r="B46" s="54"/>
      <c r="C46" s="55" t="s">
        <v>76</v>
      </c>
      <c r="D46" s="56"/>
      <c r="E46" s="53"/>
      <c r="F46" s="53"/>
      <c r="G46" s="53"/>
      <c r="H46" s="53"/>
    </row>
    <row r="47">
      <c r="A47" s="57"/>
      <c r="B47" s="57"/>
      <c r="C47" s="57"/>
      <c r="D47" s="57"/>
      <c r="E47" s="57"/>
      <c r="F47" s="57"/>
      <c r="G47" s="57"/>
      <c r="H47" s="57"/>
    </row>
  </sheetData>
  <mergeCells>
    <mergeCell ref="A11:H11"/>
    <mergeCell ref="C41:D41"/>
    <mergeCell ref="C42:D42"/>
    <mergeCell ref="H20:H29"/>
    <mergeCell ref="A41:A43"/>
    <mergeCell ref="H41:H43"/>
    <mergeCell ref="C43:D43"/>
    <mergeCell ref="B6:H6"/>
    <mergeCell ref="B7:H7"/>
    <mergeCell ref="B8:H8"/>
    <mergeCell ref="C9:H9"/>
    <mergeCell ref="B10:H10"/>
    <mergeCell ref="A1:H1"/>
    <mergeCell ref="A2:H2"/>
    <mergeCell ref="B3:H3"/>
    <mergeCell ref="C4:H4"/>
    <mergeCell ref="B5:H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Nina Kragskov</cp:lastModifiedBy>
  <cp:lastPrinted>2021-01-14T10:53:15Z</cp:lastPrinted>
  <dcterms:created xsi:type="dcterms:W3CDTF">2017-12-04T10:07:23Z</dcterms:created>
  <dcterms:modified xsi:type="dcterms:W3CDTF">2024-07-01T08:08:13Z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