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risksnitdk.sharepoint.com/Kontor/kunder/01 Statistik offentlige kunder/2024/2 2024/"/>
    </mc:Choice>
  </mc:AlternateContent>
  <xr:revisionPtr revIDLastSave="0" documentId="8_{D5B3D9D1-0130-44B6-A219-EB62099D94A7}" xr6:coauthVersionLast="47" xr6:coauthVersionMax="47" xr10:uidLastSave="{00000000-0000-0000-0000-000000000000}"/>
  <bookViews>
    <workbookView xWindow="-120" yWindow="-120" windowWidth="29040" windowHeight="15840" xr2:uid="{16628C77-1E97-4E02-B3A9-8B17DE553F11}"/>
  </bookViews>
  <sheets>
    <sheet name="Ark1" sheetId="1" r:id="rId1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<sst xmlns="http://schemas.openxmlformats.org/spreadsheetml/2006/main" count="115" uniqueCount="115">
  <si>
    <t>3% filler,38% containsProduct,19% containsProductNr,38% containsAmount,</t>
  </si>
  <si>
    <t>1056930 - FRISKSNIT.dk</t>
  </si>
  <si>
    <t>9% filler,90% NrHeader,</t>
  </si>
  <si>
    <t>Rapporter » Kunder »</t>
  </si>
  <si>
    <t>9% filler,90% productNameHeader,</t>
  </si>
  <si>
    <t>Omsætningsstatistik for kunder - perioden 01.02.24 - 29.02.24 - Glostrup Hospital (GLO), Centralkøkken</t>
  </si>
  <si>
    <t>9% filler,90% QuantityHeader,</t>
  </si>
  <si>
    <t> </t>
  </si>
  <si>
    <t>4% filler,47% SingleMassHeader,47% TotalMassHeader,</t>
  </si>
  <si>
    <t>Gruppe</t>
  </si>
  <si>
    <t>Nr.</t>
  </si>
  <si>
    <t>Kunde / Vare</t>
  </si>
  <si>
    <t>Enhed</t>
  </si>
  <si>
    <t>Antal</t>
  </si>
  <si>
    <t>Kg</t>
  </si>
  <si>
    <t>Omsætning</t>
  </si>
  <si>
    <t>9% filler,90% containsProduct,</t>
  </si>
  <si>
    <t>Savoykål - Kinakål - Glaskål - Grønkål</t>
  </si>
  <si>
    <t>2352-1</t>
  </si>
  <si>
    <t>Kinakål - 4mm (1kg)</t>
  </si>
  <si>
    <t>4% filler,47% containsProductNr,47% containsAmount,</t>
  </si>
  <si>
    <t>2352-5</t>
  </si>
  <si>
    <t>Kinakål - 4mm (5kg)</t>
  </si>
  <si>
    <t>1% filler,15% containsTotalMass,15% containsSingleMass,15% containsProduct,7% containsProductNr,15% containsAmount,15% SingleMassHeader,15% TotalMassHeader,</t>
  </si>
  <si>
    <t>Gulerødder</t>
  </si>
  <si>
    <t>3131-1</t>
  </si>
  <si>
    <t>Gulerod - Tern 10x10mm (1kg)</t>
  </si>
  <si>
    <t>5% filler,10% containsTotalMass,10% containsSingleMass,52% isInteger,10% containsProductNr,10% containsAmount,</t>
  </si>
  <si>
    <t>Selleri</t>
  </si>
  <si>
    <t>3331-1</t>
  </si>
  <si>
    <t>Knoldselleri - Tern 10x10mm (1kg)</t>
  </si>
  <si>
    <t>4% filler,23% containsTotalMass,23% containsSingleMass,47% isDecimal,</t>
  </si>
  <si>
    <t>Pastinak</t>
  </si>
  <si>
    <t>3631-1</t>
  </si>
  <si>
    <t>Pastinak - Tern 10x10mm (1kg)</t>
  </si>
  <si>
    <t>1% filler,13% containsTotalMass,13% containsSingleMass,13% containsProduct,6% containsProductNr,13% containsAmount,13% SingleMassHeader,13% TotalMassHeader,13% QuantityHeader,</t>
  </si>
  <si>
    <t>Løg - Rødløg - Skalotteløg</t>
  </si>
  <si>
    <t>4101-1</t>
  </si>
  <si>
    <t>Løg - Skrællede (1kg)</t>
  </si>
  <si>
    <t>4% filler,47% containsProduct,47% NrHeader,</t>
  </si>
  <si>
    <t>4131-1</t>
  </si>
  <si>
    <t>Løg - Tern 5x5mm (1kg)</t>
  </si>
  <si>
    <t>1% filler,13% containsTotalMass,13% containsSingleMass,13% containsProduct,6% containsProductNr,13% containsAmount,13% NrHeader,13% SingleMassHeader,13% TotalMassHeader,</t>
  </si>
  <si>
    <t>4231-1</t>
  </si>
  <si>
    <t>Rødløg - Tern 5x5mm (1kg)</t>
  </si>
  <si>
    <t>4231-5</t>
  </si>
  <si>
    <t>Rødløg - Tern 5x5mm (5kg)</t>
  </si>
  <si>
    <t>4242-1</t>
  </si>
  <si>
    <t>Rødløg - ½ skiver 4mm (1kg)</t>
  </si>
  <si>
    <t>4242-5</t>
  </si>
  <si>
    <t>Rødløg - ½ skiver 4mm (5kg)</t>
  </si>
  <si>
    <t>Blegselleri</t>
  </si>
  <si>
    <t>6141-1</t>
  </si>
  <si>
    <t>Blegselleri - 2mm (1kg)</t>
  </si>
  <si>
    <t>Blomkål - Broccoli</t>
  </si>
  <si>
    <t>6253-5</t>
  </si>
  <si>
    <t>Broccoli - Fehår 2x2mm (5kg)</t>
  </si>
  <si>
    <t>Frugtsnit</t>
  </si>
  <si>
    <t>7307-1</t>
  </si>
  <si>
    <t>Appelsin - Tern 20x20mm (1kg)</t>
  </si>
  <si>
    <t>7804-1</t>
  </si>
  <si>
    <t>Pærer - Tern 10x10mm (1kg)</t>
  </si>
  <si>
    <t>Primærpant JUICE all</t>
  </si>
  <si>
    <t>9701-1</t>
  </si>
  <si>
    <t>Juice - Appelsin FRISKPRESSET ekskl. PANT C (1 Liter)</t>
  </si>
  <si>
    <t>Region H</t>
  </si>
  <si>
    <t>Glostrup Hospital (GLO), Centralkøkken i alt:</t>
  </si>
  <si>
    <t>Øko - Spidskål - Sommerkål</t>
  </si>
  <si>
    <t>Ø2251-1</t>
  </si>
  <si>
    <t>Spidskål - 2mm (1kg) - Økologisk</t>
  </si>
  <si>
    <t>Ø2252-1</t>
  </si>
  <si>
    <t>Spidskål - 4mm (1kg) - Økologisk</t>
  </si>
  <si>
    <t>Øko - Gulerod</t>
  </si>
  <si>
    <t>Ø3102-5</t>
  </si>
  <si>
    <t>Gulerødder knivskrællede (5kg) - Økologisk</t>
  </si>
  <si>
    <t>Øko - Selleri</t>
  </si>
  <si>
    <t>Ø3301-5</t>
  </si>
  <si>
    <t>Knoldselleri - Skrællede (5kg) - Økologisk</t>
  </si>
  <si>
    <t>Øko - Pastinak</t>
  </si>
  <si>
    <t>Ø3601-5</t>
  </si>
  <si>
    <t>Pastinak - Skrællede (5kg) - Økologisk</t>
  </si>
  <si>
    <t>Øko - Løg - Rødløg - Skalotteløg</t>
  </si>
  <si>
    <t>Ø4101-3</t>
  </si>
  <si>
    <t>Løg - Skrællede (3kg) - Økologisk</t>
  </si>
  <si>
    <t>Ø4131-1</t>
  </si>
  <si>
    <t>Løg - Tern 5x5mm (1kg) - Økologisk</t>
  </si>
  <si>
    <t>Ø4142-1</t>
  </si>
  <si>
    <t>Løg - ½ skiver 4mm (1kg) - Økologisk</t>
  </si>
  <si>
    <t>Ø4151-1</t>
  </si>
  <si>
    <t>Løg - Både 1/8 (1kg) - Økologisk</t>
  </si>
  <si>
    <t>Ø4151-5</t>
  </si>
  <si>
    <t>Løg - Både 1/8 (5kg) - Økologisk</t>
  </si>
  <si>
    <t>Ø4231-1</t>
  </si>
  <si>
    <t>Rødløg - Tern 5x5mm (1kg) - Økologisk</t>
  </si>
  <si>
    <t>Ø4231-3</t>
  </si>
  <si>
    <t>Rødløg - Tern 5x5mm (3kg) - Økologisk</t>
  </si>
  <si>
    <t>Ø4231-5</t>
  </si>
  <si>
    <t>Rødløg - Tern 5x5mm (5kg) - Økologisk</t>
  </si>
  <si>
    <t>Ø4242-1</t>
  </si>
  <si>
    <t>Rødløg - ½ skiver 4mm (1kg) - Økologisk</t>
  </si>
  <si>
    <t>Ø4242-5</t>
  </si>
  <si>
    <t>Rødløg - ½ skiver 4mm (5kg) - Økologisk</t>
  </si>
  <si>
    <t>Ø4251-5</t>
  </si>
  <si>
    <t>Rødløg - Både-1/8 (5kg) - Økologisk</t>
  </si>
  <si>
    <t>Øko - Porre - Forårsløg</t>
  </si>
  <si>
    <t>Ø4441-3</t>
  </si>
  <si>
    <t>Porre - Skiver 2mm (3kg) - Økologisk</t>
  </si>
  <si>
    <t>Ø4441-5</t>
  </si>
  <si>
    <t>Porre - Skiver 2mm (5kg) - Økologisk</t>
  </si>
  <si>
    <t>Øko - Kartofler</t>
  </si>
  <si>
    <t>Ø8008-3</t>
  </si>
  <si>
    <t>Kartofler - MOS skrællet (3kg Vakuum) - Økologisk</t>
  </si>
  <si>
    <t>Total:</t>
  </si>
  <si>
    <t/>
  </si>
  <si>
    <t>Øko%: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</si>
</sst>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16800A"/>
      </patternFill>
    </fill>
    <fill>
      <patternFill patternType="solid">
        <fgColor rgb="FF0B067E"/>
      </patternFill>
    </fill>
    <fill>
      <patternFill patternType="solid">
        <fgColor rgb="FF8C898B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7A999A"/>
      </patternFill>
    </fill>
    <fill>
      <patternFill patternType="solid">
        <fgColor rgb="FF858F3F"/>
      </patternFill>
    </fill>
    <fill>
      <patternFill patternType="solid">
        <fgColor rgb="FF9B8C8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38">
    <xf numFmtId="0" fontId="0" fillId="0" borderId="0" xfId="0"/>
    <xf numFmtId="0" fontId="0" fillId="0" borderId="0" xfId="0" applyAlignment="1">
      <alignment wrapText="1"/>
    </xf>
    <xf numFmtId="0" fontId="2" applyFont="1" fillId="0" borderId="0" xfId="0"/>
    <xf numFmtId="0" fontId="2" applyFont="1" fillId="0" borderId="0" xfId="0" applyAlignment="1">
      <alignment wrapText="1"/>
    </xf>
    <xf numFmtId="0" fontId="2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0" fontId="3" applyFont="1" fillId="0" borderId="0" xfId="0"/>
    <xf numFmtId="0" fontId="3" applyFont="1" fillId="0" borderId="0" xfId="0" applyAlignment="1">
      <alignment wrapText="1"/>
    </xf>
    <xf numFmtId="0" fontId="2" applyFont="1" fillId="2" applyFill="1" borderId="0" xfId="0"/>
    <xf numFmtId="0" fontId="0" fillId="2" applyFill="1" borderId="0"/>
    <xf numFmtId="0" fontId="2" applyFont="1" fillId="3" applyFill="1" borderId="0" xfId="0"/>
    <xf numFmtId="0" fontId="0" fillId="3" applyFill="1" borderId="0"/>
    <xf numFmtId="0" fontId="2" applyFont="1" fillId="4" applyFill="1" borderId="0" xfId="0" applyAlignment="1">
      <alignment wrapText="1"/>
    </xf>
    <xf numFmtId="0" fontId="0" fillId="4" applyFill="1" borderId="0"/>
    <xf numFmtId="0" fontId="2" applyFont="1" fillId="5" applyFill="1" borderId="0" xfId="0" applyAlignment="1">
      <alignment horizontal="right"/>
    </xf>
    <xf numFmtId="0" fontId="0" fillId="5" applyFill="1" borderId="0"/>
    <xf numFmtId="0" fontId="2" applyFont="1" fillId="6" applyFill="1" borderId="0" xfId="0" applyAlignment="1">
      <alignment horizontal="right"/>
    </xf>
    <xf numFmtId="0" fontId="0" fillId="6" applyFill="1" borderId="0"/>
    <xf numFmtId="0" fontId="0" fillId="7" applyFill="1" borderId="0"/>
    <xf numFmtId="0" fontId="0" fillId="8" applyFill="1" borderId="0"/>
    <xf numFmtId="0" fontId="0" fillId="9" applyFill="1" borderId="0" xfId="0" applyAlignment="1">
      <alignment wrapText="1"/>
    </xf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4" applyNumberFormat="1" fontId="0" fillId="10" applyFill="1" borderId="0" xfId="0" applyAlignment="1">
      <alignment horizontal="right"/>
    </xf>
    <xf numFmtId="4" applyNumberFormat="1" fontId="0" fillId="11" applyFill="1" borderId="0" xfId="0" applyAlignment="1">
      <alignment horizontal="right"/>
    </xf>
    <xf numFmtId="0" fontId="0" fillId="11" applyFill="1" borderId="0"/>
    <xf numFmtId="0" fontId="0" fillId="12" applyFill="1" borderId="0" xfId="0" applyAlignment="1">
      <alignment wrapText="1"/>
    </xf>
    <xf numFmtId="0" fontId="0" fillId="12" applyFill="1" borderId="0"/>
    <xf numFmtId="0" fontId="0" fillId="2" applyFill="1" borderId="0" xfId="0" applyAlignment="1">
      <alignment wrapText="1"/>
    </xf>
    <xf numFmtId="0" fontId="2" applyFont="1" fillId="10" applyFill="1" borderId="0" xfId="0"/>
    <xf numFmtId="0" fontId="2" applyFont="1" fillId="7" applyFill="1" borderId="0" xfId="0" applyAlignment="1">
      <alignment wrapText="1"/>
    </xf>
    <xf numFmtId="4" applyNumberFormat="1" fontId="2" applyFont="1" fillId="10" applyFill="1" borderId="0" xfId="0" applyAlignment="1">
      <alignment horizontal="right"/>
    </xf>
    <xf numFmtId="4" applyNumberFormat="1" fontId="2" applyFont="1" fillId="11" applyFill="1" borderId="0" xfId="0" applyAlignment="1">
      <alignment horizontal="right"/>
    </xf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10" applyNumberFormat="1" fontId="3" applyFont="1" fillId="11" applyFill="1" borderId="0" xfId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4891-D02A-4DD8-ABC7-6B14F51A7D49}">
  <dimension ref="A1:H48"/>
  <sheetViews>
    <sheetView tabSelected="1" workbookViewId="0">
      <selection activeCell="A2" sqref="A2"/>
    </sheetView>
  </sheetViews>
  <sheetFormatPr defaultRowHeight="15" x14ac:dyDescent="0.25"/>
  <cols>
    <col min="1" max="1" bestFit="1" width="94.140625" customWidth="1"/>
    <col min="2" max="2" bestFit="1" width="8.140625" customWidth="1"/>
    <col min="3" max="3" bestFit="1" width="48.42578125" customWidth="1"/>
    <col min="4" max="5" bestFit="1" width="6.5703125" customWidth="1"/>
    <col min="6" max="6" bestFit="1" width="7.140625" customWidth="1"/>
    <col min="7" max="7" bestFit="1" width="11.28515625" customWidth="1"/>
  </cols>
  <sheetData>
    <row r="1">
      <c r="C1" s="1"/>
      <c r="D1" s="1"/>
      <c r="H1" s="9" t="s">
        <v>0</v>
      </c>
    </row>
    <row r="2">
      <c r="A2" s="8" t="s">
        <v>1</v>
      </c>
      <c r="C2" s="1"/>
      <c r="D2" s="1"/>
      <c r="H2" s="11" t="s">
        <v>2</v>
      </c>
    </row>
    <row r="3">
      <c r="A3" s="2" t="s">
        <v>3</v>
      </c>
      <c r="C3" s="1"/>
      <c r="D3" s="1"/>
      <c r="H3" s="13" t="s">
        <v>4</v>
      </c>
    </row>
    <row r="4">
      <c r="A4" s="8" t="s">
        <v>5</v>
      </c>
      <c r="C4" s="1"/>
      <c r="D4" s="1"/>
      <c r="H4" s="15" t="s">
        <v>6</v>
      </c>
    </row>
    <row r="5">
      <c r="A5" s="0" t="s">
        <v>7</v>
      </c>
      <c r="C5" s="1"/>
      <c r="D5" s="1"/>
      <c r="H5" s="17" t="s">
        <v>8</v>
      </c>
    </row>
    <row r="6">
      <c r="A6" s="2" t="s">
        <v>9</v>
      </c>
      <c r="B6" s="10" t="s">
        <v>10</v>
      </c>
      <c r="C6" s="12" t="s">
        <v>11</v>
      </c>
      <c r="D6" s="3" t="s">
        <v>12</v>
      </c>
      <c r="E6" s="14" t="s">
        <v>13</v>
      </c>
      <c r="F6" s="16" t="s">
        <v>14</v>
      </c>
      <c r="G6" s="4" t="s">
        <v>15</v>
      </c>
      <c r="H6" s="18" t="s">
        <v>16</v>
      </c>
    </row>
    <row r="7">
      <c r="A7" s="18" t="s">
        <v>17</v>
      </c>
      <c r="B7" s="19" t="s">
        <v>18</v>
      </c>
      <c r="C7" s="20" t="s">
        <v>19</v>
      </c>
      <c r="D7" s="22">
        <v>1</v>
      </c>
      <c r="E7" s="24">
        <v>8</v>
      </c>
      <c r="F7" s="24">
        <f>+D7*E7</f>
        <v>8</v>
      </c>
      <c r="G7" s="25">
        <v>272.16</v>
      </c>
      <c r="H7" s="19" t="s">
        <v>20</v>
      </c>
    </row>
    <row r="8">
      <c r="A8" s="18" t="s">
        <v>17</v>
      </c>
      <c r="B8" s="19" t="s">
        <v>21</v>
      </c>
      <c r="C8" s="20" t="s">
        <v>22</v>
      </c>
      <c r="D8" s="22">
        <v>5</v>
      </c>
      <c r="E8" s="24">
        <v>8</v>
      </c>
      <c r="F8" s="24">
        <f ref="F8:F22" t="shared" si="0">+D8*E8</f>
        <v>40</v>
      </c>
      <c r="G8" s="25">
        <v>1360.8</v>
      </c>
      <c r="H8" s="21" t="s">
        <v>23</v>
      </c>
    </row>
    <row r="9">
      <c r="A9" s="18" t="s">
        <v>24</v>
      </c>
      <c r="B9" s="19" t="s">
        <v>25</v>
      </c>
      <c r="C9" s="27" t="s">
        <v>26</v>
      </c>
      <c r="D9" s="22">
        <v>1</v>
      </c>
      <c r="E9" s="24">
        <v>4</v>
      </c>
      <c r="F9" s="24">
        <f t="shared" si="0"/>
        <v>4</v>
      </c>
      <c r="G9" s="25">
        <v>102.52</v>
      </c>
      <c r="H9" s="23" t="s">
        <v>27</v>
      </c>
    </row>
    <row r="10">
      <c r="A10" s="18" t="s">
        <v>28</v>
      </c>
      <c r="B10" s="19" t="s">
        <v>29</v>
      </c>
      <c r="C10" s="27" t="s">
        <v>30</v>
      </c>
      <c r="D10" s="22">
        <v>1</v>
      </c>
      <c r="E10" s="24">
        <v>3</v>
      </c>
      <c r="F10" s="24">
        <f t="shared" si="0"/>
        <v>3</v>
      </c>
      <c r="G10" s="25">
        <v>142.89</v>
      </c>
      <c r="H10" s="26" t="s">
        <v>31</v>
      </c>
    </row>
    <row r="11">
      <c r="A11" s="18" t="s">
        <v>32</v>
      </c>
      <c r="B11" s="19" t="s">
        <v>33</v>
      </c>
      <c r="C11" s="27" t="s">
        <v>34</v>
      </c>
      <c r="D11" s="22">
        <v>1</v>
      </c>
      <c r="E11" s="24">
        <v>3</v>
      </c>
      <c r="F11" s="24">
        <f t="shared" si="0"/>
        <v>3</v>
      </c>
      <c r="G11" s="25">
        <v>160.74</v>
      </c>
      <c r="H11" s="28" t="s">
        <v>35</v>
      </c>
    </row>
    <row r="12">
      <c r="A12" s="18" t="s">
        <v>36</v>
      </c>
      <c r="B12" s="19" t="s">
        <v>37</v>
      </c>
      <c r="C12" s="20" t="s">
        <v>38</v>
      </c>
      <c r="D12" s="22">
        <v>1</v>
      </c>
      <c r="E12" s="24">
        <v>1</v>
      </c>
      <c r="F12" s="24">
        <f t="shared" si="0"/>
        <v>1</v>
      </c>
      <c r="G12" s="24">
        <v>20</v>
      </c>
      <c r="H12" s="34" t="s">
        <v>39</v>
      </c>
    </row>
    <row r="13">
      <c r="A13" s="18" t="s">
        <v>36</v>
      </c>
      <c r="B13" s="19" t="s">
        <v>40</v>
      </c>
      <c r="C13" s="27" t="s">
        <v>41</v>
      </c>
      <c r="D13" s="22">
        <v>1</v>
      </c>
      <c r="E13" s="24">
        <v>1</v>
      </c>
      <c r="F13" s="24">
        <f t="shared" si="0"/>
        <v>1</v>
      </c>
      <c r="G13" s="24">
        <v>25</v>
      </c>
      <c r="H13" s="36" t="s">
        <v>42</v>
      </c>
    </row>
    <row r="14">
      <c r="A14" s="18" t="s">
        <v>36</v>
      </c>
      <c r="B14" s="19" t="s">
        <v>43</v>
      </c>
      <c r="C14" s="27" t="s">
        <v>44</v>
      </c>
      <c r="D14" s="22">
        <v>1</v>
      </c>
      <c r="E14" s="24">
        <v>3</v>
      </c>
      <c r="F14" s="24">
        <f t="shared" si="0"/>
        <v>3</v>
      </c>
      <c r="G14" s="25">
        <v>73.35</v>
      </c>
    </row>
    <row r="15">
      <c r="A15" s="18" t="s">
        <v>36</v>
      </c>
      <c r="B15" s="19" t="s">
        <v>45</v>
      </c>
      <c r="C15" s="27" t="s">
        <v>46</v>
      </c>
      <c r="D15" s="22">
        <v>5</v>
      </c>
      <c r="E15" s="24">
        <v>1</v>
      </c>
      <c r="F15" s="24">
        <f t="shared" si="0"/>
        <v>5</v>
      </c>
      <c r="G15" s="25">
        <v>122.17</v>
      </c>
    </row>
    <row r="16">
      <c r="A16" s="18" t="s">
        <v>36</v>
      </c>
      <c r="B16" s="19" t="s">
        <v>47</v>
      </c>
      <c r="C16" s="20" t="s">
        <v>48</v>
      </c>
      <c r="D16" s="22">
        <v>1</v>
      </c>
      <c r="E16" s="24">
        <v>8</v>
      </c>
      <c r="F16" s="24">
        <f t="shared" si="0"/>
        <v>8</v>
      </c>
      <c r="G16" s="25">
        <v>195.6</v>
      </c>
    </row>
    <row r="17">
      <c r="A17" s="18" t="s">
        <v>36</v>
      </c>
      <c r="B17" s="19" t="s">
        <v>49</v>
      </c>
      <c r="C17" s="20" t="s">
        <v>50</v>
      </c>
      <c r="D17" s="22">
        <v>5</v>
      </c>
      <c r="E17" s="24">
        <v>12</v>
      </c>
      <c r="F17" s="24">
        <f t="shared" si="0"/>
        <v>60</v>
      </c>
      <c r="G17" s="25">
        <v>1466.04</v>
      </c>
    </row>
    <row r="18">
      <c r="A18" s="18" t="s">
        <v>51</v>
      </c>
      <c r="B18" s="19" t="s">
        <v>52</v>
      </c>
      <c r="C18" s="20" t="s">
        <v>53</v>
      </c>
      <c r="D18" s="22">
        <v>1</v>
      </c>
      <c r="E18" s="24">
        <v>3</v>
      </c>
      <c r="F18" s="24">
        <f t="shared" si="0"/>
        <v>3</v>
      </c>
      <c r="G18" s="24">
        <v>108</v>
      </c>
    </row>
    <row r="19">
      <c r="A19" s="18" t="s">
        <v>54</v>
      </c>
      <c r="B19" s="19" t="s">
        <v>55</v>
      </c>
      <c r="C19" s="27" t="s">
        <v>56</v>
      </c>
      <c r="D19" s="22">
        <v>5</v>
      </c>
      <c r="E19" s="24">
        <v>4</v>
      </c>
      <c r="F19" s="24">
        <f t="shared" si="0"/>
        <v>20</v>
      </c>
      <c r="G19" s="25">
        <v>879.96</v>
      </c>
    </row>
    <row r="20">
      <c r="A20" s="18" t="s">
        <v>57</v>
      </c>
      <c r="B20" s="19" t="s">
        <v>58</v>
      </c>
      <c r="C20" s="27" t="s">
        <v>59</v>
      </c>
      <c r="D20" s="22">
        <v>1</v>
      </c>
      <c r="E20" s="24">
        <v>100</v>
      </c>
      <c r="F20" s="24">
        <f t="shared" si="0"/>
        <v>100</v>
      </c>
      <c r="G20" s="24">
        <v>6237</v>
      </c>
    </row>
    <row r="21">
      <c r="A21" s="18" t="s">
        <v>57</v>
      </c>
      <c r="B21" s="19" t="s">
        <v>60</v>
      </c>
      <c r="C21" s="27" t="s">
        <v>61</v>
      </c>
      <c r="D21" s="22">
        <v>1</v>
      </c>
      <c r="E21" s="24">
        <v>101</v>
      </c>
      <c r="F21" s="24">
        <f t="shared" si="0"/>
        <v>101</v>
      </c>
      <c r="G21" s="25">
        <v>7526.52</v>
      </c>
    </row>
    <row r="22">
      <c r="A22" s="0" t="s">
        <v>62</v>
      </c>
      <c r="B22" s="19" t="s">
        <v>63</v>
      </c>
      <c r="C22" s="29" t="s">
        <v>64</v>
      </c>
      <c r="D22" s="22">
        <v>1</v>
      </c>
      <c r="E22" s="24">
        <v>5</v>
      </c>
      <c r="F22" s="24">
        <f t="shared" si="0"/>
        <v>5</v>
      </c>
      <c r="G22" s="24">
        <v>225</v>
      </c>
    </row>
    <row r="23">
      <c r="A23" s="2" t="s">
        <v>65</v>
      </c>
      <c r="B23" s="30">
        <v>3070</v>
      </c>
      <c r="C23" s="31" t="s">
        <v>66</v>
      </c>
      <c r="D23" s="3"/>
      <c r="E23" s="4"/>
      <c r="F23" s="32">
        <f>SUM(F7:F22)</f>
        <v>365</v>
      </c>
      <c r="G23" s="33">
        <f>SUM(G7:G22)</f>
        <v>18917.75</v>
      </c>
    </row>
    <row r="24">
      <c r="C24" s="1"/>
      <c r="D24" s="1"/>
      <c r="E24" s="5"/>
      <c r="F24" s="5"/>
      <c r="G24" s="5"/>
    </row>
    <row r="25">
      <c r="A25" s="2" t="s">
        <v>9</v>
      </c>
      <c r="B25" s="10" t="s">
        <v>10</v>
      </c>
      <c r="C25" s="12" t="s">
        <v>11</v>
      </c>
      <c r="D25" s="3" t="s">
        <v>12</v>
      </c>
      <c r="E25" s="14" t="s">
        <v>13</v>
      </c>
      <c r="F25" s="16" t="s">
        <v>14</v>
      </c>
      <c r="G25" s="4" t="s">
        <v>15</v>
      </c>
    </row>
    <row r="26">
      <c r="A26" s="34" t="s">
        <v>67</v>
      </c>
      <c r="B26" s="19" t="s">
        <v>68</v>
      </c>
      <c r="C26" s="35" t="s">
        <v>69</v>
      </c>
      <c r="D26" s="22">
        <v>1</v>
      </c>
      <c r="E26" s="24">
        <v>4</v>
      </c>
      <c r="F26" s="24">
        <f ref="F26:F44" t="shared" si="1">+D26*E26</f>
        <v>4</v>
      </c>
      <c r="G26" s="25">
        <v>190.52</v>
      </c>
    </row>
    <row r="27">
      <c r="A27" s="34" t="s">
        <v>67</v>
      </c>
      <c r="B27" s="19" t="s">
        <v>70</v>
      </c>
      <c r="C27" s="35" t="s">
        <v>71</v>
      </c>
      <c r="D27" s="22">
        <v>1</v>
      </c>
      <c r="E27" s="24">
        <v>3</v>
      </c>
      <c r="F27" s="24">
        <f t="shared" si="1"/>
        <v>3</v>
      </c>
      <c r="G27" s="25">
        <v>142.89</v>
      </c>
    </row>
    <row r="28">
      <c r="A28" s="18" t="s">
        <v>72</v>
      </c>
      <c r="B28" s="19" t="s">
        <v>73</v>
      </c>
      <c r="C28" s="20" t="s">
        <v>74</v>
      </c>
      <c r="D28" s="22">
        <v>5</v>
      </c>
      <c r="E28" s="24">
        <v>1</v>
      </c>
      <c r="F28" s="24">
        <f t="shared" si="1"/>
        <v>5</v>
      </c>
      <c r="G28" s="25">
        <v>140.03</v>
      </c>
    </row>
    <row r="29">
      <c r="A29" s="18" t="s">
        <v>75</v>
      </c>
      <c r="B29" s="19" t="s">
        <v>76</v>
      </c>
      <c r="C29" s="20" t="s">
        <v>77</v>
      </c>
      <c r="D29" s="22">
        <v>5</v>
      </c>
      <c r="E29" s="24">
        <v>2</v>
      </c>
      <c r="F29" s="24">
        <f t="shared" si="1"/>
        <v>10</v>
      </c>
      <c r="G29" s="25">
        <v>535.82</v>
      </c>
    </row>
    <row r="30">
      <c r="A30" s="18" t="s">
        <v>78</v>
      </c>
      <c r="B30" s="19" t="s">
        <v>79</v>
      </c>
      <c r="C30" s="20" t="s">
        <v>80</v>
      </c>
      <c r="D30" s="22">
        <v>5</v>
      </c>
      <c r="E30" s="24">
        <v>4</v>
      </c>
      <c r="F30" s="24">
        <f t="shared" si="1"/>
        <v>20</v>
      </c>
      <c r="G30" s="24">
        <v>900</v>
      </c>
    </row>
    <row r="31">
      <c r="A31" s="18" t="s">
        <v>81</v>
      </c>
      <c r="B31" s="19" t="s">
        <v>82</v>
      </c>
      <c r="C31" s="20" t="s">
        <v>83</v>
      </c>
      <c r="D31" s="22">
        <v>3</v>
      </c>
      <c r="E31" s="24">
        <v>1</v>
      </c>
      <c r="F31" s="24">
        <f t="shared" si="1"/>
        <v>3</v>
      </c>
      <c r="G31" s="25">
        <v>82.16</v>
      </c>
    </row>
    <row r="32">
      <c r="A32" s="18" t="s">
        <v>81</v>
      </c>
      <c r="B32" s="19" t="s">
        <v>84</v>
      </c>
      <c r="C32" s="27" t="s">
        <v>85</v>
      </c>
      <c r="D32" s="22">
        <v>1</v>
      </c>
      <c r="E32" s="24">
        <v>5</v>
      </c>
      <c r="F32" s="24">
        <f t="shared" si="1"/>
        <v>5</v>
      </c>
      <c r="G32" s="25">
        <v>166.7</v>
      </c>
    </row>
    <row r="33">
      <c r="A33" s="18" t="s">
        <v>81</v>
      </c>
      <c r="B33" s="19" t="s">
        <v>86</v>
      </c>
      <c r="C33" s="20" t="s">
        <v>87</v>
      </c>
      <c r="D33" s="22">
        <v>1</v>
      </c>
      <c r="E33" s="24">
        <v>33</v>
      </c>
      <c r="F33" s="24">
        <f t="shared" si="1"/>
        <v>33</v>
      </c>
      <c r="G33" s="25">
        <v>1100.22</v>
      </c>
    </row>
    <row r="34">
      <c r="A34" s="18" t="s">
        <v>81</v>
      </c>
      <c r="B34" s="19" t="s">
        <v>88</v>
      </c>
      <c r="C34" s="20" t="s">
        <v>89</v>
      </c>
      <c r="D34" s="22">
        <v>1</v>
      </c>
      <c r="E34" s="24">
        <v>1</v>
      </c>
      <c r="F34" s="24">
        <f t="shared" si="1"/>
        <v>1</v>
      </c>
      <c r="G34" s="25">
        <v>33.34</v>
      </c>
    </row>
    <row r="35">
      <c r="A35" s="18" t="s">
        <v>81</v>
      </c>
      <c r="B35" s="19" t="s">
        <v>90</v>
      </c>
      <c r="C35" s="20" t="s">
        <v>91</v>
      </c>
      <c r="D35" s="22">
        <v>5</v>
      </c>
      <c r="E35" s="24">
        <v>12</v>
      </c>
      <c r="F35" s="24">
        <f t="shared" si="1"/>
        <v>60</v>
      </c>
      <c r="G35" s="25">
        <v>2000.4</v>
      </c>
    </row>
    <row r="36">
      <c r="A36" s="18" t="s">
        <v>81</v>
      </c>
      <c r="B36" s="19" t="s">
        <v>92</v>
      </c>
      <c r="C36" s="27" t="s">
        <v>93</v>
      </c>
      <c r="D36" s="22">
        <v>1</v>
      </c>
      <c r="E36" s="24">
        <v>29</v>
      </c>
      <c r="F36" s="24">
        <f t="shared" si="1"/>
        <v>29</v>
      </c>
      <c r="G36" s="25">
        <v>1139.7</v>
      </c>
    </row>
    <row r="37">
      <c r="A37" s="18" t="s">
        <v>81</v>
      </c>
      <c r="B37" s="19" t="s">
        <v>94</v>
      </c>
      <c r="C37" s="27" t="s">
        <v>95</v>
      </c>
      <c r="D37" s="22">
        <v>3</v>
      </c>
      <c r="E37" s="24">
        <v>4</v>
      </c>
      <c r="F37" s="24">
        <f t="shared" si="1"/>
        <v>12</v>
      </c>
      <c r="G37" s="25">
        <v>471.56</v>
      </c>
    </row>
    <row r="38">
      <c r="A38" s="18" t="s">
        <v>81</v>
      </c>
      <c r="B38" s="19" t="s">
        <v>96</v>
      </c>
      <c r="C38" s="27" t="s">
        <v>97</v>
      </c>
      <c r="D38" s="22">
        <v>5</v>
      </c>
      <c r="E38" s="24">
        <v>3</v>
      </c>
      <c r="F38" s="24">
        <f t="shared" si="1"/>
        <v>15</v>
      </c>
      <c r="G38" s="25">
        <v>589.41</v>
      </c>
    </row>
    <row r="39">
      <c r="A39" s="18" t="s">
        <v>81</v>
      </c>
      <c r="B39" s="19" t="s">
        <v>98</v>
      </c>
      <c r="C39" s="20" t="s">
        <v>99</v>
      </c>
      <c r="D39" s="22">
        <v>1</v>
      </c>
      <c r="E39" s="24">
        <v>13</v>
      </c>
      <c r="F39" s="24">
        <f t="shared" si="1"/>
        <v>13</v>
      </c>
      <c r="G39" s="25">
        <v>510.9</v>
      </c>
    </row>
    <row r="40">
      <c r="A40" s="18" t="s">
        <v>81</v>
      </c>
      <c r="B40" s="19" t="s">
        <v>100</v>
      </c>
      <c r="C40" s="20" t="s">
        <v>101</v>
      </c>
      <c r="D40" s="22">
        <v>5</v>
      </c>
      <c r="E40" s="24">
        <v>42</v>
      </c>
      <c r="F40" s="24">
        <f t="shared" si="1"/>
        <v>210</v>
      </c>
      <c r="G40" s="25">
        <v>8251.74</v>
      </c>
    </row>
    <row r="41">
      <c r="A41" s="18" t="s">
        <v>81</v>
      </c>
      <c r="B41" s="19" t="s">
        <v>102</v>
      </c>
      <c r="C41" s="20" t="s">
        <v>103</v>
      </c>
      <c r="D41" s="22">
        <v>5</v>
      </c>
      <c r="E41" s="24">
        <v>18</v>
      </c>
      <c r="F41" s="24">
        <f t="shared" si="1"/>
        <v>90</v>
      </c>
      <c r="G41" s="25">
        <v>3536.46</v>
      </c>
    </row>
    <row r="42">
      <c r="A42" s="18" t="s">
        <v>104</v>
      </c>
      <c r="B42" s="19" t="s">
        <v>105</v>
      </c>
      <c r="C42" s="20" t="s">
        <v>106</v>
      </c>
      <c r="D42" s="22">
        <v>3</v>
      </c>
      <c r="E42" s="24">
        <v>1</v>
      </c>
      <c r="F42" s="24">
        <f t="shared" si="1"/>
        <v>3</v>
      </c>
      <c r="G42" s="25">
        <v>214.33</v>
      </c>
    </row>
    <row r="43">
      <c r="A43" s="18" t="s">
        <v>104</v>
      </c>
      <c r="B43" s="19" t="s">
        <v>107</v>
      </c>
      <c r="C43" s="20" t="s">
        <v>108</v>
      </c>
      <c r="D43" s="22">
        <v>5</v>
      </c>
      <c r="E43" s="24">
        <v>2</v>
      </c>
      <c r="F43" s="24">
        <f t="shared" si="1"/>
        <v>10</v>
      </c>
      <c r="G43" s="25">
        <v>714.42</v>
      </c>
    </row>
    <row r="44">
      <c r="A44" s="18" t="s">
        <v>109</v>
      </c>
      <c r="B44" s="19" t="s">
        <v>110</v>
      </c>
      <c r="C44" s="20" t="s">
        <v>111</v>
      </c>
      <c r="D44" s="22">
        <v>3</v>
      </c>
      <c r="E44" s="24">
        <v>30</v>
      </c>
      <c r="F44" s="24">
        <f t="shared" si="1"/>
        <v>90</v>
      </c>
      <c r="G44" s="24">
        <v>2250</v>
      </c>
    </row>
    <row r="45">
      <c r="A45" s="2" t="s">
        <v>65</v>
      </c>
      <c r="B45" s="30">
        <v>3070</v>
      </c>
      <c r="C45" s="31" t="s">
        <v>66</v>
      </c>
      <c r="D45" s="3"/>
      <c r="E45" s="4"/>
      <c r="F45" s="32">
        <f>SUM(F26:F44)</f>
        <v>616</v>
      </c>
      <c r="G45" s="33">
        <f>SUM(G26:G44)</f>
        <v>22970.6</v>
      </c>
    </row>
    <row r="47">
      <c r="A47" s="2" t="s">
        <v>112</v>
      </c>
      <c r="B47" s="0" t="s">
        <v>113</v>
      </c>
      <c r="C47" s="1" t="s">
        <v>113</v>
      </c>
      <c r="E47" s="0" t="s">
        <v>113</v>
      </c>
      <c r="F47" s="32">
        <f>+F23+F45</f>
        <v>981</v>
      </c>
      <c r="G47" s="33">
        <f>+G23+G45</f>
        <v>41888.35</v>
      </c>
    </row>
    <row r="48">
      <c r="A48" s="6" t="s">
        <v>114</v>
      </c>
      <c r="B48" s="6"/>
      <c r="C48" s="7"/>
      <c r="D48" s="7"/>
      <c r="E48" s="6"/>
      <c r="F48" s="37">
        <f>+F23/F47</f>
        <v>0.3720693170234455</v>
      </c>
      <c r="G48" s="37">
        <f>G45/G47</f>
        <v>0.5483768159882163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DB8661F1341E46945AB0A0F349B887" ma:contentTypeVersion="18" ma:contentTypeDescription="Opret et nyt dokument." ma:contentTypeScope="" ma:versionID="c234283d2df6f3d9724c9764f52daac9">
  <xsd:schema xmlns:xsd="http://www.w3.org/2001/XMLSchema" xmlns:xs="http://www.w3.org/2001/XMLSchema" xmlns:p="http://schemas.microsoft.com/office/2006/metadata/properties" xmlns:ns2="3e8aa9d8-1aea-421a-98f1-cd8dcf4c0e37" xmlns:ns3="e6cff57e-5cfe-4756-a088-7ab6ec2794a4" targetNamespace="http://schemas.microsoft.com/office/2006/metadata/properties" ma:root="true" ma:fieldsID="d6638e06ac232dad722eb8dc2355b3c6" ns2:_="" ns3:_="">
    <xsd:import namespace="3e8aa9d8-1aea-421a-98f1-cd8dcf4c0e37"/>
    <xsd:import namespace="e6cff57e-5cfe-4756-a088-7ab6ec2794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8aa9d8-1aea-421a-98f1-cd8dcf4c0e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Billedmærker" ma:readOnly="false" ma:fieldId="{5cf76f15-5ced-4ddc-b409-7134ff3c332f}" ma:taxonomyMulti="true" ma:sspId="2535d974-a06a-451b-88b5-967ddb806b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cff57e-5cfe-4756-a088-7ab6ec2794a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6aad2976-5b1d-41ed-af1b-f9c15500751a}" ma:internalName="TaxCatchAll" ma:showField="CatchAllData" ma:web="e6cff57e-5cfe-4756-a088-7ab6ec2794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cff57e-5cfe-4756-a088-7ab6ec2794a4" xsi:nil="true"/>
    <lcf76f155ced4ddcb4097134ff3c332f xmlns="3e8aa9d8-1aea-421a-98f1-cd8dcf4c0e3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4014B8F-CD92-4A00-9796-7F16F7C195AA}"/>
</file>

<file path=customXml/itemProps2.xml><?xml version="1.0" encoding="utf-8"?>
<ds:datastoreItem xmlns:ds="http://schemas.openxmlformats.org/officeDocument/2006/customXml" ds:itemID="{9614A244-E12D-4483-B5C9-97E3AB20417B}"/>
</file>

<file path=customXml/itemProps3.xml><?xml version="1.0" encoding="utf-8"?>
<ds:datastoreItem xmlns:ds="http://schemas.openxmlformats.org/officeDocument/2006/customXml" ds:itemID="{D7B800AE-391C-427E-AE3C-B7B22C1C67D7}"/>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2024-03-08T09:44:58Z</dcterms:created>
  <dcterms:modified xsi:type="dcterms:W3CDTF">2024-03-08T09:45:56Z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0x01010050DB8661F1341E46945AB0A0F349B887</vt:lpwstr>
  </property>
</Properties>
</file>