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13_ncr:1_{B96AEB94-8FBB-429F-B154-A7B2641C2884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<sst xmlns="http://schemas.openxmlformats.org/spreadsheetml/2006/main" count="151" uniqueCount="151">
  <si>
    <t>3% filler,38% containsProduct,19% containsProductNr,38% containsAmount,</t>
  </si>
  <si>
    <t>1056930 - FRISKSNIT.dk</t>
  </si>
  <si>
    <t>9% filler,90% NrHeader,</t>
  </si>
  <si>
    <t>Rapporter » Kunder »</t>
  </si>
  <si>
    <t>9% filler,90% productNameHeader,</t>
  </si>
  <si>
    <t>Omsætningsstatistik for kunder - perioden 01.10.24 - 31.10.24 - Glostrup Hospital (GLO), Centralkøkken</t>
  </si>
  <si>
    <t>9% filler,90% QuantityHeader,</t>
  </si>
  <si>
    <t> </t>
  </si>
  <si>
    <t>4% filler,47% SingleMassHeader,47% TotalMassHeader,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</si>
  <si>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</si>
  <si>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</si>
  <si>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</si>
  <si>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</si>
  <si>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</si>
  <si>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</si>
  <si>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</si>
  <si>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containsProduct,47% NrHeader,</t>
  </si>
  <si>
    <t>Spidskål - Sommerkål</t>
  </si>
  <si>
    <t>2260-5</t>
  </si>
  <si>
    <t>Rød spidskål - Snittet 2mm (5kg)</t>
  </si>
  <si>
    <t>4% filler,47% containsProductNr,47% containsAmount,</t>
  </si>
  <si>
    <t>Savoykål - Kinakål - Glaskål - Grønkål</t>
  </si>
  <si>
    <t>2352-1</t>
  </si>
  <si>
    <t>Kinakål - 4mm (1kg)</t>
  </si>
  <si>
    <t>1% filler,13% containsTotalMass,13% containsSingleMass,13% containsProduct,6% containsProductNr,13% containsAmount,13% NrHeader,13% SingleMassHeader,13% TotalMassHeader,</t>
  </si>
  <si>
    <t>2352-5</t>
  </si>
  <si>
    <t>Kinakål - 4mm (5kg)</t>
  </si>
  <si>
    <t>5% filler,10% containsTotalMass,10% containsSingleMass,52% isInteger,10% containsProductNr,10% containsAmount,</t>
  </si>
  <si>
    <t>Gulerødder</t>
  </si>
  <si>
    <t>3131-1</t>
  </si>
  <si>
    <t>Gulerod - Tern 10x10mm (1kg)</t>
  </si>
  <si>
    <t>4% filler,23% containsTotalMass,23% containsSingleMass,47% isDecimal,</t>
  </si>
  <si>
    <t>Persillerod</t>
  </si>
  <si>
    <t>3533-1</t>
  </si>
  <si>
    <t>Persillerod - Rustik (1kg)</t>
  </si>
  <si>
    <t>9% filler,90% containsProduct,</t>
  </si>
  <si>
    <t>Løg - Rødløg - Skalotteløg</t>
  </si>
  <si>
    <t>4131-1</t>
  </si>
  <si>
    <t>Løg - Tern 5x5mm (1kg)</t>
  </si>
  <si>
    <t>1% filler,15% containsTotalMass,15% containsSingleMass,15% containsProduct,7% containsProductNr,15% containsAmount,15% SingleMassHeader,15% TotalMassHeader,</t>
  </si>
  <si>
    <t>4131-5</t>
  </si>
  <si>
    <t>Løg - Tern 5x5mm (5kg)</t>
  </si>
  <si>
    <t>1% filler,13% containsTotalMass,13% containsSingleMass,13% containsProduct,6% containsProductNr,13% containsAmount,13% SingleMassHeader,13% TotalMassHeader,13% QuantityHeader,</t>
  </si>
  <si>
    <t>4151-1</t>
  </si>
  <si>
    <t>Løg - Både 1/8 (1kg)</t>
  </si>
  <si>
    <t>1% filler,17% containsSingleMass,17% containsProduct,8% containsProductNr,17% containsAmount,17% SingleMassHeader,17% QuantityHeader,</t>
  </si>
  <si>
    <t>4151-5</t>
  </si>
  <si>
    <t>Løg - Både 1/8 (5kg)</t>
  </si>
  <si>
    <t>1% filler,15% containsTotalMass,15% containsSingleMass,7% containsProductNr,15% containsAmount,15% SingleMassHeader,15% TotalMassHeader,15% QuantityHeader,</t>
  </si>
  <si>
    <t>4201-1</t>
  </si>
  <si>
    <t>Rødløg - Skrællede (1kg)</t>
  </si>
  <si>
    <t>4231-1</t>
  </si>
  <si>
    <t>Rødløg - Tern 5x5mm (1kg)</t>
  </si>
  <si>
    <t>Porre - Forårsløg</t>
  </si>
  <si>
    <t>4441-1</t>
  </si>
  <si>
    <t>Porre - Skiver 2mm (1kg)</t>
  </si>
  <si>
    <t>4441-5</t>
  </si>
  <si>
    <t>Porre - Skiver 2mm (5kg)</t>
  </si>
  <si>
    <t>4442-1</t>
  </si>
  <si>
    <t>Porre - Skiver 6mm (1kg)</t>
  </si>
  <si>
    <t>4442-5</t>
  </si>
  <si>
    <t>Porre - Skiver 6mm (5kg)</t>
  </si>
  <si>
    <t>4445-1</t>
  </si>
  <si>
    <t>Porre - Skiver 4mm (1kg)</t>
  </si>
  <si>
    <t>4445-3</t>
  </si>
  <si>
    <t>Porre - Skiver 4mm (3kg)</t>
  </si>
  <si>
    <t>4445-5</t>
  </si>
  <si>
    <t>Porre - Skiver 4mm (5kg)</t>
  </si>
  <si>
    <t>4541-3</t>
  </si>
  <si>
    <t>Forårsløg - Skiver 5mm(3kg)</t>
  </si>
  <si>
    <t>4541-5</t>
  </si>
  <si>
    <t>Forårsløg - Skiver 5mm (5kg)</t>
  </si>
  <si>
    <t>Champignon</t>
  </si>
  <si>
    <t>6341-1</t>
  </si>
  <si>
    <t>Champignon - skiver 5mm (1kg)</t>
  </si>
  <si>
    <t>Frugtsnit</t>
  </si>
  <si>
    <t>7307-1</t>
  </si>
  <si>
    <t>Appelsin - tern 20x20mm (1kg)</t>
  </si>
  <si>
    <t>7804-1</t>
  </si>
  <si>
    <t>Pærer - Tern 10x10mm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</si>
  <si>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</si>
  <si>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</si>
  <si>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</si>
  <si>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</si>
  <si>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</si>
  <si>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Rødkål</t>
  </si>
  <si>
    <t>Ø2152-1</t>
  </si>
  <si>
    <t>Rødkål - 2mm (1kg) - Økologisk</t>
  </si>
  <si>
    <t>Ø2152-5</t>
  </si>
  <si>
    <t>Rødkål - 2mm (5kg) - Økologisk</t>
  </si>
  <si>
    <t>Øko - Spidskål - Sommerkål</t>
  </si>
  <si>
    <t>Ø2251-1</t>
  </si>
  <si>
    <t>Spidskål - 2mm (1kg) - Økologisk</t>
  </si>
  <si>
    <t>Øko - Gulerod</t>
  </si>
  <si>
    <t>Ø3112-1</t>
  </si>
  <si>
    <t>Gulerod - Julienne 2x2mm (1kg) - Økologisk</t>
  </si>
  <si>
    <t>Ø3113-1</t>
  </si>
  <si>
    <t xml:space="preserve">Gulerod - Strimler  3mm (1kg) - Økologisk</t>
  </si>
  <si>
    <t>Ø3113-5</t>
  </si>
  <si>
    <t>Gulerod - Strimler 3mm (5kg) - Økologisk</t>
  </si>
  <si>
    <t>Ø3133-5</t>
  </si>
  <si>
    <t>Gulerod - Rustik 25x25mm (5kg) - Økologisk</t>
  </si>
  <si>
    <t>Øko - Selleri</t>
  </si>
  <si>
    <t>Ø3312-1</t>
  </si>
  <si>
    <t>Knoldselleri - Julienne 2x2mm (1kg) - Økologisk</t>
  </si>
  <si>
    <t>Ø3331-1</t>
  </si>
  <si>
    <t>Knoldselleri - Tern 10x10mm (1kg)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</si>
  <si>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</si>
  <si>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</si>
  <si>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</si>
  <si>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</si>
  <si>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</si>
  <si>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</si>
  <si>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</si>
  <si>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</si>
  <si>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</si>
  <si>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Ø4131-5</t>
  </si>
  <si>
    <t>Løg - Tern 5x5mm (5kg) - Økologisk</t>
  </si>
  <si>
    <t>Ø4142-1</t>
  </si>
  <si>
    <t>Løg - ½ skiver 4mm (1kg) - Økologisk</t>
  </si>
  <si>
    <t>Ø4142-5</t>
  </si>
  <si>
    <t>Løg - ½ skiver 4mm (5kg) - Økologisk</t>
  </si>
  <si>
    <t>Ø4151-1</t>
  </si>
  <si>
    <t>Løg - Både 1/8 (1kg) - Økologisk</t>
  </si>
  <si>
    <t>Ø4151-5</t>
  </si>
  <si>
    <t>Løg - Både 1/8 (5kg)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</si>
  <si>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</si>
  <si>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</si>
  <si>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</si>
  <si>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</si>
  <si>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</si>
  <si>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</si>
  <si>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</si>
  <si>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</si>
  <si>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</si>
  <si>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</si>
  <si>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Øko - Porre - Forårsløg</t>
  </si>
  <si>
    <t>Ø4441-1</t>
  </si>
  <si>
    <t>Porre - Skiver 2mm (1kg) - Økologisk</t>
  </si>
  <si>
    <t>Ø4441-5</t>
  </si>
  <si>
    <t>Porre - Skiver 2mm (5kg) - Økologisk</t>
  </si>
  <si>
    <t>Ø4443-5</t>
  </si>
  <si>
    <t>Porre - Skiver 10mm (5kg) - Økologisk</t>
  </si>
  <si>
    <t>Øko - Peberfrugt</t>
  </si>
  <si>
    <t>Ø5312-1</t>
  </si>
  <si>
    <t>Rød peber - Tern 10x10mm (1kg) - Økologisk</t>
  </si>
  <si>
    <t>Øko - Frugtsnit</t>
  </si>
  <si>
    <t>Ø7204-1</t>
  </si>
  <si>
    <t>Æble - Tern 10x10mm (1kg) - Økologisk</t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</si>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</sst>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8C9CB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0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0" fillId="0" borderId="0" xfId="0" applyAlignment="1"/>
    <xf numFmtId="0" fontId="2" applyFont="1" fillId="0" borderId="0" xfId="0"/>
    <xf numFmtId="0" fontId="4" applyFont="1" fillId="0" borderId="0" xfId="0" applyAlignment="1"/>
    <xf numFmtId="0" fontId="4" applyFont="1" fillId="0" borderId="0" xfId="0"/>
    <xf numFmtId="0" fontId="4" applyFont="1" fillId="0" borderId="0" xfId="0" applyAlignment="1">
      <alignment wrapText="1"/>
    </xf>
    <xf numFmtId="0" fontId="4" applyFont="1" fillId="0" borderId="0" xfId="0" applyAlignment="1">
      <alignment horizontal="right"/>
    </xf>
    <xf numFmtId="4" applyNumberFormat="1" fontId="4" applyFont="1" fillId="0" borderId="0" xfId="0" applyAlignment="1">
      <alignment horizontal="right"/>
    </xf>
    <xf numFmtId="0" fontId="3" applyFont="1" fillId="2" applyFill="1" borderId="0" xfId="0" applyAlignment="1"/>
    <xf numFmtId="0" fontId="0" fillId="2" applyFill="1" borderId="0"/>
    <xf numFmtId="0" fontId="4" applyFont="1" fillId="2" applyFill="1" borderId="0" xfId="0" applyAlignment="1"/>
    <xf numFmtId="0" fontId="3" applyFont="1" fillId="3" applyFill="1" borderId="0" xfId="0"/>
    <xf numFmtId="0" fontId="0" fillId="3" applyFill="1" borderId="0"/>
    <xf numFmtId="0" fontId="3" applyFont="1" fillId="4" applyFill="1" borderId="0" xfId="0" applyAlignment="1">
      <alignment wrapText="1"/>
    </xf>
    <xf numFmtId="0" fontId="0" fillId="4" applyFill="1" borderId="0"/>
    <xf numFmtId="0" fontId="3" applyFont="1" fillId="5" applyFill="1" borderId="0" xfId="0" applyAlignment="1">
      <alignment horizontal="right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2" applyFill="1" borderId="0" xfId="0" applyAlignment="1">
      <alignment wrapText="1"/>
    </xf>
    <xf numFmtId="0" fontId="4" applyFont="1" fillId="10" applyFill="1" borderId="0" xfId="0"/>
    <xf numFmtId="0" fontId="4" applyFont="1" fillId="12" applyFill="1" borderId="0" xfId="0" applyAlignment="1">
      <alignment wrapText="1"/>
    </xf>
    <xf numFmtId="4" applyNumberFormat="1" fontId="4" applyFont="1" fillId="10" applyFill="1" borderId="0" xfId="0" applyAlignment="1">
      <alignment horizontal="right"/>
    </xf>
    <xf numFmtId="4" applyNumberFormat="1" fontId="4" applyFont="1" fillId="11" applyFill="1" borderId="0" xfId="0" applyAlignment="1">
      <alignment horizontal="right"/>
    </xf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4" applyNumberFormat="1" fontId="2" applyFont="1" fillId="10" applyFill="1" borderId="0" xfId="0"/>
    <xf numFmtId="4" applyNumberFormat="1" fontId="2" applyFont="1" fillId="11" applyFill="1" borderId="0" xfId="0"/>
    <xf numFmtId="10" applyNumberFormat="1" fontId="2" applyFont="1" fillId="11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H65"/>
  <sheetViews>
    <sheetView tabSelected="1" topLeftCell="A4" workbookViewId="0">
      <selection activeCell="F32" sqref="F32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  <c r="H1" s="14" t="s">
        <v>0</v>
      </c>
    </row>
    <row r="2">
      <c r="A2" s="13" t="s">
        <v>1</v>
      </c>
      <c r="B2" s="6"/>
      <c r="C2" s="1"/>
      <c r="D2" s="1"/>
      <c r="E2" s="6"/>
      <c r="F2" s="6"/>
      <c r="G2" s="6"/>
      <c r="H2" s="17" t="s">
        <v>2</v>
      </c>
    </row>
    <row r="3">
      <c r="A3" s="8" t="s">
        <v>3</v>
      </c>
      <c r="B3" s="6"/>
      <c r="C3" s="1"/>
      <c r="D3" s="1"/>
      <c r="E3" s="6"/>
      <c r="F3" s="6"/>
      <c r="G3" s="6"/>
      <c r="H3" s="19" t="s">
        <v>4</v>
      </c>
    </row>
    <row r="4">
      <c r="A4" s="15" t="s">
        <v>5</v>
      </c>
      <c r="B4" s="6"/>
      <c r="C4" s="1"/>
      <c r="D4" s="1"/>
      <c r="E4" s="6"/>
      <c r="F4" s="6"/>
      <c r="G4" s="6"/>
      <c r="H4" s="21" t="s">
        <v>6</v>
      </c>
    </row>
    <row r="5">
      <c r="A5" s="6" t="s">
        <v>7</v>
      </c>
      <c r="B5" s="6"/>
      <c r="C5" s="1"/>
      <c r="D5" s="1"/>
      <c r="E5" s="6"/>
      <c r="F5" s="6"/>
      <c r="G5" s="6"/>
      <c r="H5" s="23" t="s">
        <v>8</v>
      </c>
    </row>
    <row r="6">
      <c r="A6" s="2" t="s">
        <v>9</v>
      </c>
      <c r="B6" s="16" t="s">
        <v>10</v>
      </c>
      <c r="C6" s="18" t="s">
        <v>11</v>
      </c>
      <c r="D6" s="3" t="s">
        <v>12</v>
      </c>
      <c r="E6" s="20" t="s">
        <v>13</v>
      </c>
      <c r="F6" s="22" t="s">
        <v>14</v>
      </c>
      <c r="G6" s="4" t="s">
        <v>15</v>
      </c>
      <c r="H6" s="24" t="s">
        <v>16</v>
      </c>
    </row>
    <row r="7">
      <c r="A7" s="24" t="s">
        <v>17</v>
      </c>
      <c r="B7" s="25" t="s">
        <v>18</v>
      </c>
      <c r="C7" s="26" t="s">
        <v>19</v>
      </c>
      <c r="D7" s="28">
        <v>5</v>
      </c>
      <c r="E7" s="30">
        <v>6</v>
      </c>
      <c r="F7" s="30">
        <f>+D7*E7</f>
        <v>30</v>
      </c>
      <c r="G7" s="31">
        <v>1607.46</v>
      </c>
      <c r="H7" s="25" t="s">
        <v>20</v>
      </c>
    </row>
    <row r="8">
      <c r="A8" s="33" t="s">
        <v>21</v>
      </c>
      <c r="B8" s="25" t="s">
        <v>22</v>
      </c>
      <c r="C8" s="34" t="s">
        <v>23</v>
      </c>
      <c r="D8" s="28">
        <v>1</v>
      </c>
      <c r="E8" s="30">
        <v>8</v>
      </c>
      <c r="F8" s="30">
        <f ref="F8:F30" t="shared" si="0">+D8*E8</f>
        <v>8</v>
      </c>
      <c r="G8" s="31">
        <v>285.76</v>
      </c>
      <c r="H8" s="27" t="s">
        <v>24</v>
      </c>
    </row>
    <row r="9">
      <c r="A9" s="33" t="s">
        <v>21</v>
      </c>
      <c r="B9" s="25" t="s">
        <v>25</v>
      </c>
      <c r="C9" s="34" t="s">
        <v>26</v>
      </c>
      <c r="D9" s="28">
        <v>5</v>
      </c>
      <c r="E9" s="30">
        <v>11</v>
      </c>
      <c r="F9" s="30">
        <f t="shared" si="0"/>
        <v>55</v>
      </c>
      <c r="G9" s="31">
        <v>1964.71</v>
      </c>
      <c r="H9" s="29" t="s">
        <v>27</v>
      </c>
    </row>
    <row r="10">
      <c r="A10" s="33" t="s">
        <v>28</v>
      </c>
      <c r="B10" s="25" t="s">
        <v>29</v>
      </c>
      <c r="C10" s="36" t="s">
        <v>30</v>
      </c>
      <c r="D10" s="28">
        <v>1</v>
      </c>
      <c r="E10" s="30">
        <v>1</v>
      </c>
      <c r="F10" s="30">
        <f t="shared" si="0"/>
        <v>1</v>
      </c>
      <c r="G10" s="31">
        <v>26.91</v>
      </c>
      <c r="H10" s="32" t="s">
        <v>31</v>
      </c>
    </row>
    <row r="11">
      <c r="A11" s="33" t="s">
        <v>32</v>
      </c>
      <c r="B11" s="25" t="s">
        <v>33</v>
      </c>
      <c r="C11" s="34" t="s">
        <v>34</v>
      </c>
      <c r="D11" s="28">
        <v>1</v>
      </c>
      <c r="E11" s="30">
        <v>2</v>
      </c>
      <c r="F11" s="30">
        <f t="shared" si="0"/>
        <v>2</v>
      </c>
      <c r="G11" s="31">
        <v>95.26</v>
      </c>
      <c r="H11" s="33" t="s">
        <v>35</v>
      </c>
    </row>
    <row r="12">
      <c r="A12" s="33" t="s">
        <v>36</v>
      </c>
      <c r="B12" s="25" t="s">
        <v>37</v>
      </c>
      <c r="C12" s="36" t="s">
        <v>38</v>
      </c>
      <c r="D12" s="28">
        <v>1</v>
      </c>
      <c r="E12" s="30">
        <v>3</v>
      </c>
      <c r="F12" s="30">
        <f t="shared" si="0"/>
        <v>3</v>
      </c>
      <c r="G12" s="31">
        <v>78.75</v>
      </c>
      <c r="H12" s="35" t="s">
        <v>39</v>
      </c>
    </row>
    <row r="13">
      <c r="A13" s="33" t="s">
        <v>36</v>
      </c>
      <c r="B13" s="25" t="s">
        <v>40</v>
      </c>
      <c r="C13" s="36" t="s">
        <v>41</v>
      </c>
      <c r="D13" s="28">
        <v>5</v>
      </c>
      <c r="E13" s="30">
        <v>1</v>
      </c>
      <c r="F13" s="30">
        <f t="shared" si="0"/>
        <v>5</v>
      </c>
      <c r="G13" s="31">
        <v>131.25</v>
      </c>
      <c r="H13" s="37" t="s">
        <v>42</v>
      </c>
    </row>
    <row r="14">
      <c r="A14" s="33" t="s">
        <v>36</v>
      </c>
      <c r="B14" s="25" t="s">
        <v>43</v>
      </c>
      <c r="C14" s="34" t="s">
        <v>44</v>
      </c>
      <c r="D14" s="28">
        <v>1</v>
      </c>
      <c r="E14" s="30">
        <v>1</v>
      </c>
      <c r="F14" s="30">
        <f t="shared" si="0"/>
        <v>1</v>
      </c>
      <c r="G14" s="31">
        <v>31.5</v>
      </c>
      <c r="H14" s="44" t="s">
        <v>45</v>
      </c>
    </row>
    <row r="15">
      <c r="A15" s="33" t="s">
        <v>36</v>
      </c>
      <c r="B15" s="25" t="s">
        <v>46</v>
      </c>
      <c r="C15" s="34" t="s">
        <v>47</v>
      </c>
      <c r="D15" s="28">
        <v>5</v>
      </c>
      <c r="E15" s="30">
        <v>3</v>
      </c>
      <c r="F15" s="30">
        <f t="shared" si="0"/>
        <v>15</v>
      </c>
      <c r="G15" s="31">
        <v>472.5</v>
      </c>
      <c r="H15" s="46" t="s">
        <v>48</v>
      </c>
    </row>
    <row r="16">
      <c r="A16" s="33" t="s">
        <v>36</v>
      </c>
      <c r="B16" s="25" t="s">
        <v>49</v>
      </c>
      <c r="C16" s="34" t="s">
        <v>50</v>
      </c>
      <c r="D16" s="28">
        <v>1</v>
      </c>
      <c r="E16" s="30">
        <v>1</v>
      </c>
      <c r="F16" s="30">
        <f t="shared" si="0"/>
        <v>1</v>
      </c>
      <c r="G16" s="30">
        <v>22</v>
      </c>
    </row>
    <row r="17">
      <c r="A17" s="33" t="s">
        <v>36</v>
      </c>
      <c r="B17" s="25" t="s">
        <v>51</v>
      </c>
      <c r="C17" s="36" t="s">
        <v>52</v>
      </c>
      <c r="D17" s="28">
        <v>1</v>
      </c>
      <c r="E17" s="30">
        <v>1</v>
      </c>
      <c r="F17" s="30">
        <f t="shared" si="0"/>
        <v>1</v>
      </c>
      <c r="G17" s="31">
        <v>25.67</v>
      </c>
    </row>
    <row r="18">
      <c r="A18" s="33" t="s">
        <v>53</v>
      </c>
      <c r="B18" s="25" t="s">
        <v>54</v>
      </c>
      <c r="C18" s="34" t="s">
        <v>55</v>
      </c>
      <c r="D18" s="28">
        <v>1</v>
      </c>
      <c r="E18" s="30">
        <v>7</v>
      </c>
      <c r="F18" s="30">
        <f t="shared" si="0"/>
        <v>7</v>
      </c>
      <c r="G18" s="31">
        <v>345.73</v>
      </c>
    </row>
    <row r="19">
      <c r="A19" s="33" t="s">
        <v>53</v>
      </c>
      <c r="B19" s="25" t="s">
        <v>56</v>
      </c>
      <c r="C19" s="34" t="s">
        <v>57</v>
      </c>
      <c r="D19" s="28">
        <v>5</v>
      </c>
      <c r="E19" s="30">
        <v>3</v>
      </c>
      <c r="F19" s="30">
        <f t="shared" si="0"/>
        <v>15</v>
      </c>
      <c r="G19" s="31">
        <v>740.79</v>
      </c>
    </row>
    <row r="20">
      <c r="A20" s="33" t="s">
        <v>53</v>
      </c>
      <c r="B20" s="25" t="s">
        <v>58</v>
      </c>
      <c r="C20" s="34" t="s">
        <v>59</v>
      </c>
      <c r="D20" s="28">
        <v>1</v>
      </c>
      <c r="E20" s="30">
        <v>4</v>
      </c>
      <c r="F20" s="30">
        <f t="shared" si="0"/>
        <v>4</v>
      </c>
      <c r="G20" s="31">
        <v>197.56</v>
      </c>
    </row>
    <row r="21">
      <c r="A21" s="33" t="s">
        <v>53</v>
      </c>
      <c r="B21" s="25" t="s">
        <v>60</v>
      </c>
      <c r="C21" s="34" t="s">
        <v>61</v>
      </c>
      <c r="D21" s="28">
        <v>5</v>
      </c>
      <c r="E21" s="30">
        <v>3</v>
      </c>
      <c r="F21" s="30">
        <f t="shared" si="0"/>
        <v>15</v>
      </c>
      <c r="G21" s="31">
        <v>740.79</v>
      </c>
    </row>
    <row r="22">
      <c r="A22" s="33" t="s">
        <v>53</v>
      </c>
      <c r="B22" s="25" t="s">
        <v>62</v>
      </c>
      <c r="C22" s="34" t="s">
        <v>63</v>
      </c>
      <c r="D22" s="28">
        <v>1</v>
      </c>
      <c r="E22" s="30">
        <v>19</v>
      </c>
      <c r="F22" s="30">
        <f t="shared" si="0"/>
        <v>19</v>
      </c>
      <c r="G22" s="31">
        <v>904.97</v>
      </c>
    </row>
    <row r="23">
      <c r="A23" s="33" t="s">
        <v>53</v>
      </c>
      <c r="B23" s="25" t="s">
        <v>64</v>
      </c>
      <c r="C23" s="34" t="s">
        <v>65</v>
      </c>
      <c r="D23" s="28">
        <v>3</v>
      </c>
      <c r="E23" s="30">
        <v>1</v>
      </c>
      <c r="F23" s="30">
        <f t="shared" si="0"/>
        <v>3</v>
      </c>
      <c r="G23" s="31">
        <v>142.88</v>
      </c>
    </row>
    <row r="24">
      <c r="A24" s="33" t="s">
        <v>53</v>
      </c>
      <c r="B24" s="25" t="s">
        <v>66</v>
      </c>
      <c r="C24" s="34" t="s">
        <v>67</v>
      </c>
      <c r="D24" s="28">
        <v>5</v>
      </c>
      <c r="E24" s="30">
        <v>5</v>
      </c>
      <c r="F24" s="30">
        <f t="shared" si="0"/>
        <v>25</v>
      </c>
      <c r="G24" s="31">
        <v>1190.7</v>
      </c>
    </row>
    <row r="25">
      <c r="A25" s="33" t="s">
        <v>53</v>
      </c>
      <c r="B25" s="25" t="s">
        <v>68</v>
      </c>
      <c r="C25" s="34" t="s">
        <v>69</v>
      </c>
      <c r="D25" s="28">
        <v>3</v>
      </c>
      <c r="E25" s="30">
        <v>1</v>
      </c>
      <c r="F25" s="30">
        <f t="shared" si="0"/>
        <v>3</v>
      </c>
      <c r="G25" s="31">
        <v>206.29</v>
      </c>
    </row>
    <row r="26">
      <c r="A26" s="33" t="s">
        <v>53</v>
      </c>
      <c r="B26" s="25" t="s">
        <v>70</v>
      </c>
      <c r="C26" s="34" t="s">
        <v>71</v>
      </c>
      <c r="D26" s="28">
        <v>5</v>
      </c>
      <c r="E26" s="30">
        <v>1</v>
      </c>
      <c r="F26" s="30">
        <f t="shared" si="0"/>
        <v>5</v>
      </c>
      <c r="G26" s="31">
        <v>343.82</v>
      </c>
    </row>
    <row r="27">
      <c r="A27" s="33" t="s">
        <v>72</v>
      </c>
      <c r="B27" s="25" t="s">
        <v>73</v>
      </c>
      <c r="C27" s="34" t="s">
        <v>74</v>
      </c>
      <c r="D27" s="28">
        <v>1</v>
      </c>
      <c r="E27" s="30">
        <v>6</v>
      </c>
      <c r="F27" s="30">
        <f t="shared" si="0"/>
        <v>6</v>
      </c>
      <c r="G27" s="31">
        <v>306.18</v>
      </c>
    </row>
    <row r="28">
      <c r="A28" s="33" t="s">
        <v>75</v>
      </c>
      <c r="B28" s="25" t="s">
        <v>76</v>
      </c>
      <c r="C28" s="36" t="s">
        <v>77</v>
      </c>
      <c r="D28" s="28">
        <v>1</v>
      </c>
      <c r="E28" s="30">
        <v>22</v>
      </c>
      <c r="F28" s="30">
        <f t="shared" si="0"/>
        <v>22</v>
      </c>
      <c r="G28" s="31">
        <v>1440.78</v>
      </c>
    </row>
    <row r="29">
      <c r="A29" s="33" t="s">
        <v>75</v>
      </c>
      <c r="B29" s="25" t="s">
        <v>78</v>
      </c>
      <c r="C29" s="36" t="s">
        <v>79</v>
      </c>
      <c r="D29" s="28">
        <v>1</v>
      </c>
      <c r="E29" s="30">
        <v>57</v>
      </c>
      <c r="F29" s="30">
        <f t="shared" si="0"/>
        <v>57</v>
      </c>
      <c r="G29" s="31">
        <v>4460.25</v>
      </c>
    </row>
    <row r="30">
      <c r="A30" s="0" t="s">
        <v>80</v>
      </c>
      <c r="B30" s="25" t="s">
        <v>81</v>
      </c>
      <c r="C30" s="38" t="s">
        <v>82</v>
      </c>
      <c r="D30" s="28">
        <v>1</v>
      </c>
      <c r="E30" s="30">
        <v>7</v>
      </c>
      <c r="F30" s="30">
        <f t="shared" si="0"/>
        <v>7</v>
      </c>
      <c r="G30" s="31">
        <v>330.75</v>
      </c>
    </row>
    <row r="31">
      <c r="A31" s="9" t="s">
        <v>83</v>
      </c>
      <c r="B31" s="39">
        <v>3070</v>
      </c>
      <c r="C31" s="40" t="s">
        <v>84</v>
      </c>
      <c r="D31" s="10"/>
      <c r="E31" s="11"/>
      <c r="F31" s="41">
        <f>SUM(F7:F30)</f>
        <v>310</v>
      </c>
      <c r="G31" s="42">
        <f>SUM(G7:G30)</f>
        <v>16093.260000000002</v>
      </c>
    </row>
    <row r="32">
      <c r="C32" s="1"/>
      <c r="D32" s="1"/>
      <c r="E32" s="5"/>
      <c r="F32" s="5"/>
      <c r="G32" s="5"/>
    </row>
    <row r="33">
      <c r="A33" s="2" t="s">
        <v>9</v>
      </c>
      <c r="B33" s="16" t="s">
        <v>10</v>
      </c>
      <c r="C33" s="18" t="s">
        <v>11</v>
      </c>
      <c r="D33" s="3" t="s">
        <v>12</v>
      </c>
      <c r="E33" s="20" t="s">
        <v>13</v>
      </c>
      <c r="F33" s="22" t="s">
        <v>14</v>
      </c>
      <c r="G33" s="4" t="s">
        <v>15</v>
      </c>
    </row>
    <row r="34">
      <c r="A34" s="33" t="s">
        <v>85</v>
      </c>
      <c r="B34" s="25" t="s">
        <v>86</v>
      </c>
      <c r="C34" s="34" t="s">
        <v>87</v>
      </c>
      <c r="D34" s="28">
        <v>1</v>
      </c>
      <c r="E34" s="30">
        <v>15</v>
      </c>
      <c r="F34" s="30">
        <f ref="F34:F61" t="shared" si="1">+D34*E34</f>
        <v>15</v>
      </c>
      <c r="G34" s="31">
        <v>468.9</v>
      </c>
    </row>
    <row r="35">
      <c r="A35" s="33" t="s">
        <v>85</v>
      </c>
      <c r="B35" s="25" t="s">
        <v>88</v>
      </c>
      <c r="C35" s="34" t="s">
        <v>89</v>
      </c>
      <c r="D35" s="28">
        <v>5</v>
      </c>
      <c r="E35" s="30">
        <v>4</v>
      </c>
      <c r="F35" s="30">
        <f t="shared" si="1"/>
        <v>20</v>
      </c>
      <c r="G35" s="31">
        <v>625.12</v>
      </c>
    </row>
    <row r="36">
      <c r="A36" s="24" t="s">
        <v>90</v>
      </c>
      <c r="B36" s="25" t="s">
        <v>91</v>
      </c>
      <c r="C36" s="26" t="s">
        <v>92</v>
      </c>
      <c r="D36" s="28">
        <v>1</v>
      </c>
      <c r="E36" s="30">
        <v>1</v>
      </c>
      <c r="F36" s="30">
        <f t="shared" si="1"/>
        <v>1</v>
      </c>
      <c r="G36" s="31">
        <v>50.01</v>
      </c>
    </row>
    <row r="37">
      <c r="A37" s="33" t="s">
        <v>93</v>
      </c>
      <c r="B37" s="25" t="s">
        <v>94</v>
      </c>
      <c r="C37" s="43" t="s">
        <v>95</v>
      </c>
      <c r="D37" s="28">
        <v>1</v>
      </c>
      <c r="E37" s="30">
        <v>7</v>
      </c>
      <c r="F37" s="30">
        <f t="shared" si="1"/>
        <v>7</v>
      </c>
      <c r="G37" s="31">
        <v>218.54</v>
      </c>
    </row>
    <row r="38">
      <c r="A38" s="33" t="s">
        <v>93</v>
      </c>
      <c r="B38" s="25" t="s">
        <v>96</v>
      </c>
      <c r="C38" s="34" t="s">
        <v>97</v>
      </c>
      <c r="D38" s="28">
        <v>1</v>
      </c>
      <c r="E38" s="30">
        <v>3</v>
      </c>
      <c r="F38" s="30">
        <f t="shared" si="1"/>
        <v>3</v>
      </c>
      <c r="G38" s="31">
        <v>93.66</v>
      </c>
    </row>
    <row r="39">
      <c r="A39" s="33" t="s">
        <v>93</v>
      </c>
      <c r="B39" s="25" t="s">
        <v>98</v>
      </c>
      <c r="C39" s="34" t="s">
        <v>99</v>
      </c>
      <c r="D39" s="28">
        <v>5</v>
      </c>
      <c r="E39" s="30">
        <v>9</v>
      </c>
      <c r="F39" s="30">
        <f t="shared" si="1"/>
        <v>45</v>
      </c>
      <c r="G39" s="31">
        <v>1404.9</v>
      </c>
    </row>
    <row r="40">
      <c r="A40" s="33" t="s">
        <v>93</v>
      </c>
      <c r="B40" s="25" t="s">
        <v>100</v>
      </c>
      <c r="C40" s="36" t="s">
        <v>101</v>
      </c>
      <c r="D40" s="28">
        <v>5</v>
      </c>
      <c r="E40" s="30">
        <v>32</v>
      </c>
      <c r="F40" s="30">
        <f t="shared" si="1"/>
        <v>160</v>
      </c>
      <c r="G40" s="31">
        <v>5502.4</v>
      </c>
    </row>
    <row r="41">
      <c r="A41" s="33" t="s">
        <v>102</v>
      </c>
      <c r="B41" s="25" t="s">
        <v>103</v>
      </c>
      <c r="C41" s="43" t="s">
        <v>104</v>
      </c>
      <c r="D41" s="28">
        <v>1</v>
      </c>
      <c r="E41" s="30">
        <v>9</v>
      </c>
      <c r="F41" s="30">
        <f t="shared" si="1"/>
        <v>9</v>
      </c>
      <c r="G41" s="31">
        <v>562.77</v>
      </c>
    </row>
    <row r="42">
      <c r="A42" s="33" t="s">
        <v>102</v>
      </c>
      <c r="B42" s="25" t="s">
        <v>105</v>
      </c>
      <c r="C42" s="36" t="s">
        <v>106</v>
      </c>
      <c r="D42" s="28">
        <v>1</v>
      </c>
      <c r="E42" s="30">
        <v>1</v>
      </c>
      <c r="F42" s="30">
        <f t="shared" si="1"/>
        <v>1</v>
      </c>
      <c r="G42" s="31">
        <v>62.53</v>
      </c>
    </row>
    <row r="43">
      <c r="A43" s="33" t="s">
        <v>107</v>
      </c>
      <c r="B43" s="25" t="s">
        <v>108</v>
      </c>
      <c r="C43" s="34" t="s">
        <v>109</v>
      </c>
      <c r="D43" s="28">
        <v>1</v>
      </c>
      <c r="E43" s="30">
        <v>4</v>
      </c>
      <c r="F43" s="30">
        <f t="shared" si="1"/>
        <v>4</v>
      </c>
      <c r="G43" s="31">
        <v>115.04</v>
      </c>
    </row>
    <row r="44">
      <c r="A44" s="33" t="s">
        <v>107</v>
      </c>
      <c r="B44" s="25" t="s">
        <v>110</v>
      </c>
      <c r="C44" s="34" t="s">
        <v>111</v>
      </c>
      <c r="D44" s="28">
        <v>3</v>
      </c>
      <c r="E44" s="30">
        <v>9</v>
      </c>
      <c r="F44" s="30">
        <f t="shared" si="1"/>
        <v>27</v>
      </c>
      <c r="G44" s="31">
        <v>776.43</v>
      </c>
    </row>
    <row r="45">
      <c r="A45" s="33" t="s">
        <v>107</v>
      </c>
      <c r="B45" s="25" t="s">
        <v>112</v>
      </c>
      <c r="C45" s="34" t="s">
        <v>113</v>
      </c>
      <c r="D45" s="28">
        <v>5</v>
      </c>
      <c r="E45" s="30">
        <v>2</v>
      </c>
      <c r="F45" s="30">
        <f t="shared" si="1"/>
        <v>10</v>
      </c>
      <c r="G45" s="31">
        <v>287.58</v>
      </c>
    </row>
    <row r="46">
      <c r="A46" s="33" t="s">
        <v>107</v>
      </c>
      <c r="B46" s="25" t="s">
        <v>114</v>
      </c>
      <c r="C46" s="36" t="s">
        <v>115</v>
      </c>
      <c r="D46" s="28">
        <v>1</v>
      </c>
      <c r="E46" s="30">
        <v>14</v>
      </c>
      <c r="F46" s="30">
        <f t="shared" si="1"/>
        <v>14</v>
      </c>
      <c r="G46" s="31">
        <v>490.14</v>
      </c>
    </row>
    <row r="47">
      <c r="A47" s="33" t="s">
        <v>107</v>
      </c>
      <c r="B47" s="25" t="s">
        <v>116</v>
      </c>
      <c r="C47" s="36" t="s">
        <v>117</v>
      </c>
      <c r="D47" s="28">
        <v>5</v>
      </c>
      <c r="E47" s="30">
        <v>1</v>
      </c>
      <c r="F47" s="30">
        <f t="shared" si="1"/>
        <v>5</v>
      </c>
      <c r="G47" s="31">
        <v>175.04</v>
      </c>
    </row>
    <row r="48">
      <c r="A48" s="33" t="s">
        <v>107</v>
      </c>
      <c r="B48" s="25" t="s">
        <v>118</v>
      </c>
      <c r="C48" s="34" t="s">
        <v>119</v>
      </c>
      <c r="D48" s="28">
        <v>1</v>
      </c>
      <c r="E48" s="30">
        <v>28</v>
      </c>
      <c r="F48" s="30">
        <f t="shared" si="1"/>
        <v>28</v>
      </c>
      <c r="G48" s="31">
        <v>980.28</v>
      </c>
    </row>
    <row r="49">
      <c r="A49" s="33" t="s">
        <v>107</v>
      </c>
      <c r="B49" s="25" t="s">
        <v>120</v>
      </c>
      <c r="C49" s="34" t="s">
        <v>121</v>
      </c>
      <c r="D49" s="28">
        <v>5</v>
      </c>
      <c r="E49" s="30">
        <v>4</v>
      </c>
      <c r="F49" s="30">
        <f t="shared" si="1"/>
        <v>20</v>
      </c>
      <c r="G49" s="31">
        <v>700.16</v>
      </c>
    </row>
    <row r="50">
      <c r="A50" s="33" t="s">
        <v>107</v>
      </c>
      <c r="B50" s="25" t="s">
        <v>122</v>
      </c>
      <c r="C50" s="34" t="s">
        <v>123</v>
      </c>
      <c r="D50" s="28">
        <v>1</v>
      </c>
      <c r="E50" s="30">
        <v>2</v>
      </c>
      <c r="F50" s="30">
        <f t="shared" si="1"/>
        <v>2</v>
      </c>
      <c r="G50" s="31">
        <v>70.02</v>
      </c>
    </row>
    <row r="51">
      <c r="A51" s="33" t="s">
        <v>107</v>
      </c>
      <c r="B51" s="25" t="s">
        <v>124</v>
      </c>
      <c r="C51" s="34" t="s">
        <v>125</v>
      </c>
      <c r="D51" s="28">
        <v>5</v>
      </c>
      <c r="E51" s="30">
        <v>6</v>
      </c>
      <c r="F51" s="30">
        <f t="shared" si="1"/>
        <v>30</v>
      </c>
      <c r="G51" s="31">
        <v>1050.24</v>
      </c>
    </row>
    <row r="52">
      <c r="A52" s="33" t="s">
        <v>107</v>
      </c>
      <c r="B52" s="25" t="s">
        <v>126</v>
      </c>
      <c r="C52" s="36" t="s">
        <v>127</v>
      </c>
      <c r="D52" s="28">
        <v>1</v>
      </c>
      <c r="E52" s="30">
        <v>18</v>
      </c>
      <c r="F52" s="30">
        <f t="shared" si="1"/>
        <v>18</v>
      </c>
      <c r="G52" s="31">
        <v>780.16</v>
      </c>
    </row>
    <row r="53">
      <c r="A53" s="33" t="s">
        <v>107</v>
      </c>
      <c r="B53" s="25" t="s">
        <v>128</v>
      </c>
      <c r="C53" s="36" t="s">
        <v>129</v>
      </c>
      <c r="D53" s="28">
        <v>5</v>
      </c>
      <c r="E53" s="30">
        <v>2</v>
      </c>
      <c r="F53" s="30">
        <f t="shared" si="1"/>
        <v>10</v>
      </c>
      <c r="G53" s="31">
        <v>431.29</v>
      </c>
    </row>
    <row r="54">
      <c r="A54" s="33" t="s">
        <v>107</v>
      </c>
      <c r="B54" s="25" t="s">
        <v>130</v>
      </c>
      <c r="C54" s="34" t="s">
        <v>131</v>
      </c>
      <c r="D54" s="28">
        <v>1</v>
      </c>
      <c r="E54" s="30">
        <v>14</v>
      </c>
      <c r="F54" s="30">
        <f t="shared" si="1"/>
        <v>14</v>
      </c>
      <c r="G54" s="31">
        <v>600.16</v>
      </c>
    </row>
    <row r="55">
      <c r="A55" s="33" t="s">
        <v>107</v>
      </c>
      <c r="B55" s="25" t="s">
        <v>132</v>
      </c>
      <c r="C55" s="34" t="s">
        <v>133</v>
      </c>
      <c r="D55" s="28">
        <v>5</v>
      </c>
      <c r="E55" s="30">
        <v>34</v>
      </c>
      <c r="F55" s="30">
        <f t="shared" si="1"/>
        <v>170</v>
      </c>
      <c r="G55" s="31">
        <v>7425.48</v>
      </c>
    </row>
    <row r="56">
      <c r="A56" s="33" t="s">
        <v>107</v>
      </c>
      <c r="B56" s="25" t="s">
        <v>134</v>
      </c>
      <c r="C56" s="34" t="s">
        <v>135</v>
      </c>
      <c r="D56" s="28">
        <v>1</v>
      </c>
      <c r="E56" s="30">
        <v>1</v>
      </c>
      <c r="F56" s="30">
        <f t="shared" si="1"/>
        <v>1</v>
      </c>
      <c r="G56" s="31">
        <v>41.27</v>
      </c>
    </row>
    <row r="57">
      <c r="A57" s="33" t="s">
        <v>136</v>
      </c>
      <c r="B57" s="25" t="s">
        <v>137</v>
      </c>
      <c r="C57" s="34" t="s">
        <v>138</v>
      </c>
      <c r="D57" s="28">
        <v>1</v>
      </c>
      <c r="E57" s="30">
        <v>2</v>
      </c>
      <c r="F57" s="30">
        <f t="shared" si="1"/>
        <v>2</v>
      </c>
      <c r="G57" s="31">
        <v>150.04</v>
      </c>
    </row>
    <row r="58">
      <c r="A58" s="33" t="s">
        <v>136</v>
      </c>
      <c r="B58" s="25" t="s">
        <v>139</v>
      </c>
      <c r="C58" s="34" t="s">
        <v>140</v>
      </c>
      <c r="D58" s="28">
        <v>5</v>
      </c>
      <c r="E58" s="30">
        <v>7</v>
      </c>
      <c r="F58" s="30">
        <f t="shared" si="1"/>
        <v>35</v>
      </c>
      <c r="G58" s="31">
        <v>2625.49</v>
      </c>
    </row>
    <row r="59">
      <c r="A59" s="33" t="s">
        <v>136</v>
      </c>
      <c r="B59" s="25" t="s">
        <v>141</v>
      </c>
      <c r="C59" s="34" t="s">
        <v>142</v>
      </c>
      <c r="D59" s="28">
        <v>5</v>
      </c>
      <c r="E59" s="30">
        <v>2</v>
      </c>
      <c r="F59" s="30">
        <f t="shared" si="1"/>
        <v>10</v>
      </c>
      <c r="G59" s="31">
        <v>772.82</v>
      </c>
    </row>
    <row r="60">
      <c r="A60" s="33" t="s">
        <v>143</v>
      </c>
      <c r="B60" s="25" t="s">
        <v>144</v>
      </c>
      <c r="C60" s="45" t="s">
        <v>145</v>
      </c>
      <c r="D60" s="28">
        <v>1</v>
      </c>
      <c r="E60" s="30">
        <v>5</v>
      </c>
      <c r="F60" s="30">
        <f t="shared" si="1"/>
        <v>5</v>
      </c>
      <c r="G60" s="31">
        <v>506.05</v>
      </c>
    </row>
    <row r="61">
      <c r="A61" s="33" t="s">
        <v>146</v>
      </c>
      <c r="B61" s="25" t="s">
        <v>147</v>
      </c>
      <c r="C61" s="36" t="s">
        <v>148</v>
      </c>
      <c r="D61" s="28">
        <v>1</v>
      </c>
      <c r="E61" s="30">
        <v>22</v>
      </c>
      <c r="F61" s="30">
        <f t="shared" si="1"/>
        <v>22</v>
      </c>
      <c r="G61" s="31">
        <v>1787.94</v>
      </c>
    </row>
    <row r="62">
      <c r="A62" s="9" t="s">
        <v>83</v>
      </c>
      <c r="B62" s="39">
        <v>3070</v>
      </c>
      <c r="C62" s="40" t="s">
        <v>84</v>
      </c>
      <c r="D62" s="10"/>
      <c r="E62" s="11"/>
      <c r="F62" s="41">
        <f>SUM(F34:F61)</f>
        <v>688</v>
      </c>
      <c r="G62" s="42">
        <f>SUM(G34:G61)</f>
        <v>28754.46</v>
      </c>
    </row>
    <row r="63">
      <c r="A63" s="9"/>
      <c r="B63" s="9"/>
      <c r="C63" s="10"/>
      <c r="D63" s="10"/>
      <c r="E63" s="11"/>
      <c r="F63" s="11"/>
      <c r="G63" s="12"/>
    </row>
    <row r="64" s="7" customFormat="1">
      <c r="A64" s="7" t="s">
        <v>149</v>
      </c>
      <c r="F64" s="47">
        <f>+F31+F62</f>
        <v>998</v>
      </c>
      <c r="G64" s="48">
        <f>+G31+G62</f>
        <v>44847.72</v>
      </c>
    </row>
    <row r="65" s="7" customFormat="1">
      <c r="A65" s="7" t="s">
        <v>150</v>
      </c>
      <c r="F65" s="49">
        <f>+F62/F64</f>
        <v>0.6893787575150301</v>
      </c>
      <c r="G65" s="49">
        <f>+G62/G64</f>
        <v>0.6411576775809339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2024-11-04T22:22:00Z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