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2.xml"/>
  <Override ContentType="application/vnd.openxmlformats-officedocument.custom-properties+xml" PartName="/docProps/custom.xml"/>
  <Override ContentType="text/plain" PartName="/EPPlusLicense.txt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icolajDjurhuus\Frisksnit\Fællesdrev - Kontor Dokumenter\kunder\01 Statistik offentlige kunder\2024\10 2024\"/>
    </mc:Choice>
  </mc:AlternateContent>
  <xr:revisionPtr revIDLastSave="0" documentId="13_ncr:1_{61C62AD9-5E88-483D-B78E-2330AEE2FF89}" xr6:coauthVersionLast="47" xr6:coauthVersionMax="47" xr10:uidLastSave="{00000000-0000-0000-0000-000000000000}"/>
  <bookViews>
    <workbookView xWindow="-28920" yWindow="-1830" windowWidth="29040" windowHeight="17640" xr2:uid="{F7DBD4D8-6B4C-4741-9988-5D5C7E34EB24}"/>
  </bookViews>
  <sheets>
    <sheet name="Ark1" sheetId="1" r:id="rId1"/>
    <sheet name="Ark1-analyzed" sheetId="2" r:id="rId6"/>
  </sheets>
  <calcPr calcId="191029" fullCalcOnLoad="1" fullPrecision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<sst xmlns="http://schemas.openxmlformats.org/spreadsheetml/2006/main" count="49" uniqueCount="49">
  <si>
    <t>1056930 - FRISKSNIT.dk</t>
  </si>
  <si>
    <t>Rapporter » Kunder »</t>
  </si>
  <si>
    <t>Omsætningsstatistik for kunder - perioden 01.10.24 - 31.10.24 - Frederikssund Hospital (FSH), Køkken</t>
  </si>
  <si>
    <t> </t>
  </si>
  <si>
    <t>Gruppe</t>
  </si>
  <si>
    <t>Nr.</t>
  </si>
  <si>
    <t>Kunde / Vare</t>
  </si>
  <si>
    <t>Enhed</t>
  </si>
  <si>
    <t>Antal</t>
  </si>
  <si>
    <t>Kg</t>
  </si>
  <si>
    <t>Omsætning</t>
  </si>
  <si>
    <t>Rodfrugtmix</t>
  </si>
  <si>
    <t>3932-5</t>
  </si>
  <si>
    <t>Rodfrugtmix - Tern 20x20mm (5kg)</t>
  </si>
  <si>
    <t>Løg - Rødløg - Skalotteløg</t>
  </si>
  <si>
    <t>4231-1</t>
  </si>
  <si>
    <t>Rødløg - Tern 5x5mm (1kg)</t>
  </si>
  <si>
    <t>Porre - Forårsløg</t>
  </si>
  <si>
    <t>4441-1</t>
  </si>
  <si>
    <t>Porre - Skiver 2mm (1kg)</t>
  </si>
  <si>
    <t>Frugtsnit</t>
  </si>
  <si>
    <t>7505-32</t>
  </si>
  <si>
    <t>Frugtsalat m/druer , håndskåret i lage (3,2kg)</t>
  </si>
  <si>
    <t>7508-1</t>
  </si>
  <si>
    <t>Frugtblanding (U/druer), 15x15mm SMÅ TERN håndskåret (1kg)</t>
  </si>
  <si>
    <t>Region H</t>
  </si>
  <si>
    <t>Frederikssund Hospital (FSH), Køkken i alt:</t>
  </si>
  <si>
    <t>Øko - Kartofler</t>
  </si>
  <si>
    <t>Ø8551-3</t>
  </si>
  <si>
    <t>Kartoffelbåde m/skræl (3kg Vakuum) - Økologisk</t>
  </si>
  <si>
    <t>Øko - Forkogte Kartofler</t>
  </si>
  <si>
    <t>Ø8607-3</t>
  </si>
  <si>
    <t>ØKO Kartoffel - forkogt, mos (3kg)</t>
  </si>
  <si>
    <t>Total:</t>
  </si>
  <si>
    <t>Øko%</t>
  </si>
  <si>
    <t>4% filler,47% containsProduct,47% containsAmount,</t>
  </si>
  <si>
    <t>9% filler,90% containsAmount,</t>
  </si>
  <si>
    <t>9% filler,90% NrHeader,</t>
  </si>
  <si>
    <t>9% filler,90% productNameHeader,</t>
  </si>
  <si>
    <t>9% filler,90% QuantityHeader,</t>
  </si>
  <si>
    <t>4% filler,47% SingleMassHeader,47% TotalMassHeader,</t>
  </si>
  <si>
    <t>4% filler,47% containsProduct,47% QuantityHeader,</t>
  </si>
  <si>
    <t>4% filler,47% containsProductNr,47% containsAmount,</t>
  </si>
  <si>
    <t>1% filler,14% containsTotalMass,14% containsSingleMass,14% containsProduct,14% containsAmount,14% SingleMassHeader,14% TotalMassHeader,14% QuantityHeader,</t>
  </si>
  <si>
    <t>5% filler,11% containsTotalMass,11% containsSingleMass,55% isInteger,5% containsProductNr,11% containsAmount,</t>
  </si>
  <si>
    <t>4% filler,23% containsTotalMass,23% containsSingleMass,47% isDecimal,</t>
  </si>
  <si>
    <t>9% filler,90% containsProduct,</t>
  </si>
  <si>
    <t>4% filler,47% containsAmount,47% NrHeader,</t>
  </si>
  <si>
    <t>1% filler,16% containsTotalMass,16% containsSingleMass,16% containsProduct,16% containsAmount,16% SingleMassHeader,16% TotalMassHeader,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</si>
</sst>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5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name val="Calibri"/>
    </font>
    <font>
      <b/>
      <sz val="11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rgb="FF0B437E"/>
      </patternFill>
    </fill>
    <fill>
      <patternFill patternType="solid">
        <fgColor rgb="FF160BF2"/>
      </patternFill>
    </fill>
    <fill>
      <patternFill patternType="solid">
        <fgColor rgb="FFFE9D79"/>
      </patternFill>
    </fill>
    <fill>
      <patternFill patternType="solid">
        <fgColor rgb="FF99E48D"/>
      </patternFill>
    </fill>
    <fill>
      <patternFill patternType="solid">
        <fgColor rgb="FF16F3F2"/>
      </patternFill>
    </fill>
    <fill>
      <patternFill patternType="solid">
        <fgColor rgb="FFFEB8C2"/>
      </patternFill>
    </fill>
    <fill>
      <patternFill patternType="solid">
        <fgColor rgb="FF0BBC7E"/>
      </patternFill>
    </fill>
    <fill>
      <patternFill patternType="solid">
        <fgColor rgb="FF0B067E"/>
      </patternFill>
    </fill>
    <fill>
      <patternFill patternType="solid">
        <fgColor rgb="FF82A3A5"/>
      </patternFill>
    </fill>
    <fill>
      <patternFill patternType="solid">
        <fgColor rgb="FF954A56"/>
      </patternFill>
    </fill>
    <fill>
      <patternFill patternType="solid">
        <fgColor rgb="FFE3DD42"/>
      </patternFill>
    </fill>
    <fill>
      <patternFill patternType="solid">
        <fgColor rgb="FF16800A"/>
      </patternFill>
    </fill>
    <fill>
      <patternFill patternType="solid">
        <fgColor rgb="FF8552B8"/>
      </patternFill>
    </fill>
    <fill>
      <patternFill patternType="solid">
        <fgColor rgb="FF989496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applyNumberFormat="1" fontId="1" applyFont="0" fillId="0" applyFill="0" borderId="0" applyBorder="0" applyProtection="0" applyAlignment="0"/>
  </cellStyleXfs>
  <cellXfs count="48">
    <xf numFmtId="0" fontId="0" fillId="0" borderId="0" xfId="0"/>
    <xf numFmtId="0" fontId="0" fillId="0" borderId="0" xfId="0" applyAlignment="1">
      <alignment wrapText="1"/>
    </xf>
    <xf numFmtId="0" fontId="3" applyFont="1" fillId="0" borderId="0" xfId="0"/>
    <xf numFmtId="0" fontId="3" applyFont="1" fillId="0" borderId="0" xfId="0" applyAlignment="1">
      <alignment wrapText="1"/>
    </xf>
    <xf numFmtId="0" fontId="3" applyFont="1" fillId="0" borderId="0" xfId="0" applyAlignment="1">
      <alignment horizontal="right"/>
    </xf>
    <xf numFmtId="4" applyNumberFormat="1" fontId="0" fillId="0" borderId="0" xfId="0" applyAlignment="1">
      <alignment horizontal="right"/>
    </xf>
    <xf numFmtId="0" fontId="3" applyFont="1" fillId="0" borderId="0" xfId="0" applyAlignment="1"/>
    <xf numFmtId="0" fontId="0" fillId="0" borderId="0" xfId="0" applyAlignment="1"/>
    <xf numFmtId="0" fontId="2" applyFont="1" fillId="0" borderId="0" xfId="0"/>
    <xf numFmtId="4" applyNumberFormat="1" fontId="2" applyFont="1" fillId="0" borderId="0" xfId="0"/>
    <xf numFmtId="10" applyNumberFormat="1" fontId="2" applyFont="1" fillId="0" borderId="0" xfId="1"/>
    <xf numFmtId="0" fontId="4" applyFont="1" fillId="0" borderId="0" xfId="0" applyAlignment="1"/>
    <xf numFmtId="0" fontId="4" applyFont="1" fillId="0" borderId="0" xfId="0"/>
    <xf numFmtId="0" fontId="4" applyFont="1" fillId="0" borderId="0" xfId="0" applyAlignment="1">
      <alignment wrapText="1"/>
    </xf>
    <xf numFmtId="0" fontId="4" applyFont="1" fillId="0" borderId="0" xfId="0" applyAlignment="1">
      <alignment horizontal="right"/>
    </xf>
    <xf numFmtId="4" applyNumberFormat="1" fontId="4" applyFont="1" fillId="0" borderId="0" xfId="0" applyAlignment="1">
      <alignment horizontal="right"/>
    </xf>
    <xf numFmtId="0" fontId="3" applyFont="1" fillId="2" applyFill="1" borderId="0" xfId="0" applyAlignment="1"/>
    <xf numFmtId="0" fontId="0" fillId="2" applyFill="1" borderId="0"/>
    <xf numFmtId="0" fontId="4" applyFont="1" fillId="3" applyFill="1" borderId="0" xfId="0" applyAlignment="1"/>
    <xf numFmtId="0" fontId="0" fillId="3" applyFill="1" borderId="0"/>
    <xf numFmtId="0" fontId="3" applyFont="1" fillId="4" applyFill="1" borderId="0" xfId="0"/>
    <xf numFmtId="0" fontId="0" fillId="4" applyFill="1" borderId="0"/>
    <xf numFmtId="0" fontId="3" applyFont="1" fillId="5" applyFill="1" borderId="0" xfId="0" applyAlignment="1">
      <alignment wrapText="1"/>
    </xf>
    <xf numFmtId="0" fontId="0" fillId="5" applyFill="1" borderId="0"/>
    <xf numFmtId="0" fontId="3" applyFont="1" fillId="6" applyFill="1" borderId="0" xfId="0" applyAlignment="1">
      <alignment horizontal="right"/>
    </xf>
    <xf numFmtId="0" fontId="0" fillId="6" applyFill="1" borderId="0"/>
    <xf numFmtId="0" fontId="3" applyFont="1" fillId="7" applyFill="1" borderId="0" xfId="0" applyAlignment="1">
      <alignment horizontal="right"/>
    </xf>
    <xf numFmtId="0" fontId="0" fillId="7" applyFill="1" borderId="0"/>
    <xf numFmtId="0" fontId="0" fillId="8" applyFill="1" borderId="0"/>
    <xf numFmtId="0" fontId="0" fillId="9" applyFill="1" borderId="0"/>
    <xf numFmtId="0" fontId="0" fillId="10" applyFill="1" borderId="0" xfId="0" applyAlignment="1">
      <alignment wrapText="1"/>
    </xf>
    <xf numFmtId="0" fontId="0" fillId="10" applyFill="1" borderId="0"/>
    <xf numFmtId="0" fontId="0" fillId="11" applyFill="1" borderId="0" xfId="0" applyAlignment="1">
      <alignment wrapText="1"/>
    </xf>
    <xf numFmtId="0" fontId="0" fillId="11" applyFill="1" borderId="0"/>
    <xf numFmtId="4" applyNumberFormat="1" fontId="0" fillId="11" applyFill="1" borderId="0" xfId="0" applyAlignment="1">
      <alignment horizontal="right"/>
    </xf>
    <xf numFmtId="4" applyNumberFormat="1" fontId="0" fillId="12" applyFill="1" borderId="0" xfId="0" applyAlignment="1">
      <alignment horizontal="right"/>
    </xf>
    <xf numFmtId="0" fontId="0" fillId="12" applyFill="1" borderId="0"/>
    <xf numFmtId="0" fontId="0" fillId="13" applyFill="1" borderId="0"/>
    <xf numFmtId="0" fontId="0" fillId="14" applyFill="1" borderId="0"/>
    <xf numFmtId="0" fontId="0" fillId="15" applyFill="1" borderId="0" xfId="0" applyAlignment="1">
      <alignment wrapText="1"/>
    </xf>
    <xf numFmtId="0" fontId="0" fillId="15" applyFill="1" borderId="0"/>
    <xf numFmtId="0" fontId="0" fillId="12" applyFill="1" borderId="0" xfId="0" applyAlignment="1">
      <alignment wrapText="1"/>
    </xf>
    <xf numFmtId="0" fontId="4" applyFont="1" fillId="11" applyFill="1" borderId="0" xfId="0"/>
    <xf numFmtId="4" applyNumberFormat="1" fontId="4" applyFont="1" fillId="11" applyFill="1" borderId="0" xfId="0" applyAlignment="1">
      <alignment horizontal="right"/>
    </xf>
    <xf numFmtId="4" applyNumberFormat="1" fontId="4" applyFont="1" fillId="12" applyFill="1" borderId="0" xfId="0" applyAlignment="1">
      <alignment horizontal="right"/>
    </xf>
    <xf numFmtId="4" applyNumberFormat="1" fontId="2" applyFont="1" fillId="11" applyFill="1" borderId="0" xfId="0"/>
    <xf numFmtId="4" applyNumberFormat="1" fontId="2" applyFont="1" fillId="12" applyFill="1" borderId="0" xfId="0"/>
    <xf numFmtId="10" applyNumberFormat="1" fontId="2" applyFont="1" fillId="12" applyFill="1" borderId="0" xfId="1"/>
  </cellXfs>
  <cellStyles count="2">
    <cellStyle name="Normal" xfId="0" builtinId="0"/>
    <cellStyle name="Pro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Relationship Id="rId6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CBFD69-4E36-4D5E-9A44-919F332A0E10}">
  <dimension ref="A1:G20"/>
  <sheetViews>
    <sheetView tabSelected="1" workbookViewId="0">
      <selection activeCell="C16" sqref="C16"/>
    </sheetView>
  </sheetViews>
  <sheetFormatPr defaultColWidth="74.77734375" defaultRowHeight="14.4" x14ac:dyDescent="0.3"/>
  <cols>
    <col min="1" max="1" bestFit="1" width="99.109375" customWidth="1"/>
    <col min="2" max="2" bestFit="1" width="8" customWidth="1"/>
    <col min="3" max="3" bestFit="1" width="54.5546875" customWidth="1"/>
    <col min="4" max="4" bestFit="1" width="6.33203125" customWidth="1"/>
    <col min="5" max="5" bestFit="1" width="6.5546875" customWidth="1"/>
    <col min="6" max="7" bestFit="1" width="13.44140625" customWidth="1"/>
  </cols>
  <sheetData>
    <row r="1">
      <c r="C1" s="1"/>
      <c r="D1" s="1"/>
    </row>
    <row r="2">
      <c r="A2" s="6" t="s">
        <v>0</v>
      </c>
      <c r="B2" s="7"/>
      <c r="C2" s="1"/>
      <c r="D2" s="1"/>
      <c r="E2" s="7"/>
      <c r="F2" s="7"/>
      <c r="G2" s="7"/>
    </row>
    <row r="3">
      <c r="A3" s="11" t="s">
        <v>1</v>
      </c>
      <c r="B3" s="7"/>
      <c r="C3" s="1"/>
      <c r="D3" s="1"/>
      <c r="E3" s="7"/>
      <c r="F3" s="7"/>
      <c r="G3" s="7"/>
    </row>
    <row r="4">
      <c r="A4" s="11" t="s">
        <v>2</v>
      </c>
      <c r="B4" s="7"/>
      <c r="C4" s="1"/>
      <c r="D4" s="1"/>
      <c r="E4" s="7"/>
      <c r="F4" s="7"/>
      <c r="G4" s="7"/>
    </row>
    <row r="5">
      <c r="A5" s="7" t="s">
        <v>3</v>
      </c>
      <c r="B5" s="7"/>
      <c r="C5" s="1"/>
      <c r="D5" s="1"/>
      <c r="E5" s="7"/>
      <c r="F5" s="7"/>
      <c r="G5" s="7"/>
    </row>
    <row r="6">
      <c r="A6" s="2" t="s">
        <v>4</v>
      </c>
      <c r="B6" s="2" t="s">
        <v>5</v>
      </c>
      <c r="C6" s="3" t="s">
        <v>6</v>
      </c>
      <c r="D6" s="3" t="s">
        <v>7</v>
      </c>
      <c r="E6" s="4" t="s">
        <v>8</v>
      </c>
      <c r="F6" s="4" t="s">
        <v>9</v>
      </c>
      <c r="G6" s="4" t="s">
        <v>10</v>
      </c>
    </row>
    <row r="7">
      <c r="A7" s="0" t="s">
        <v>11</v>
      </c>
      <c r="B7" s="0" t="s">
        <v>12</v>
      </c>
      <c r="C7" s="1" t="s">
        <v>13</v>
      </c>
      <c r="D7" s="1">
        <v>5</v>
      </c>
      <c r="E7" s="5">
        <v>2</v>
      </c>
      <c r="F7" s="5">
        <f>+D7*E7</f>
        <v>10</v>
      </c>
      <c r="G7" s="5">
        <v>357.22</v>
      </c>
    </row>
    <row r="8">
      <c r="A8" s="0" t="s">
        <v>14</v>
      </c>
      <c r="B8" s="0" t="s">
        <v>15</v>
      </c>
      <c r="C8" s="1" t="s">
        <v>16</v>
      </c>
      <c r="D8" s="1">
        <v>1</v>
      </c>
      <c r="E8" s="5">
        <v>4</v>
      </c>
      <c r="F8" s="5">
        <f ref="F8:F11" t="shared" si="0">+D8*E8</f>
        <v>4</v>
      </c>
      <c r="G8" s="5">
        <v>102.68</v>
      </c>
    </row>
    <row r="9">
      <c r="A9" s="0" t="s">
        <v>17</v>
      </c>
      <c r="B9" s="0" t="s">
        <v>18</v>
      </c>
      <c r="C9" s="1" t="s">
        <v>19</v>
      </c>
      <c r="D9" s="1">
        <v>1</v>
      </c>
      <c r="E9" s="5">
        <v>4</v>
      </c>
      <c r="F9" s="5">
        <f t="shared" si="0"/>
        <v>4</v>
      </c>
      <c r="G9" s="5">
        <v>197.56</v>
      </c>
    </row>
    <row r="10">
      <c r="A10" s="0" t="s">
        <v>20</v>
      </c>
      <c r="B10" s="0" t="s">
        <v>21</v>
      </c>
      <c r="C10" s="1" t="s">
        <v>22</v>
      </c>
      <c r="D10" s="1">
        <v>3.2</v>
      </c>
      <c r="E10" s="5">
        <v>5</v>
      </c>
      <c r="F10" s="5">
        <f t="shared" si="0"/>
        <v>16</v>
      </c>
      <c r="G10" s="5">
        <v>1094</v>
      </c>
    </row>
    <row r="11">
      <c r="A11" s="0" t="s">
        <v>20</v>
      </c>
      <c r="B11" s="0" t="s">
        <v>23</v>
      </c>
      <c r="C11" s="1" t="s">
        <v>24</v>
      </c>
      <c r="D11" s="1">
        <v>1</v>
      </c>
      <c r="E11" s="5">
        <v>75</v>
      </c>
      <c r="F11" s="5">
        <f t="shared" si="0"/>
        <v>75</v>
      </c>
      <c r="G11" s="5">
        <v>4501.5</v>
      </c>
    </row>
    <row r="12">
      <c r="A12" s="12" t="s">
        <v>25</v>
      </c>
      <c r="B12" s="12">
        <v>3110</v>
      </c>
      <c r="C12" s="13" t="s">
        <v>26</v>
      </c>
      <c r="D12" s="13"/>
      <c r="E12" s="14"/>
      <c r="F12" s="15">
        <f>SUM(F7:F11)</f>
        <v>109</v>
      </c>
      <c r="G12" s="15">
        <f>SUM(G7:G11)</f>
        <v>6252.96</v>
      </c>
    </row>
    <row r="13">
      <c r="C13" s="1"/>
      <c r="D13" s="1"/>
      <c r="E13" s="5"/>
      <c r="F13" s="5"/>
      <c r="G13" s="5"/>
    </row>
    <row r="14">
      <c r="A14" s="2" t="s">
        <v>4</v>
      </c>
      <c r="B14" s="2" t="s">
        <v>5</v>
      </c>
      <c r="C14" s="3" t="s">
        <v>6</v>
      </c>
      <c r="D14" s="3" t="s">
        <v>7</v>
      </c>
      <c r="E14" s="4" t="s">
        <v>8</v>
      </c>
      <c r="F14" s="4" t="s">
        <v>9</v>
      </c>
      <c r="G14" s="4" t="s">
        <v>10</v>
      </c>
    </row>
    <row r="15">
      <c r="A15" s="0" t="s">
        <v>27</v>
      </c>
      <c r="B15" s="0" t="s">
        <v>28</v>
      </c>
      <c r="C15" s="1" t="s">
        <v>29</v>
      </c>
      <c r="D15" s="1">
        <v>3</v>
      </c>
      <c r="E15" s="5">
        <v>18</v>
      </c>
      <c r="F15" s="5">
        <f ref="F15:F16" t="shared" si="1">+D15*E15</f>
        <v>54</v>
      </c>
      <c r="G15" s="5">
        <v>1080</v>
      </c>
    </row>
    <row r="16">
      <c r="A16" s="0" t="s">
        <v>30</v>
      </c>
      <c r="B16" s="0" t="s">
        <v>31</v>
      </c>
      <c r="C16" s="1" t="s">
        <v>32</v>
      </c>
      <c r="D16" s="1">
        <v>3</v>
      </c>
      <c r="E16" s="5">
        <v>22</v>
      </c>
      <c r="F16" s="5">
        <f t="shared" si="1"/>
        <v>66</v>
      </c>
      <c r="G16" s="5">
        <v>1732.5</v>
      </c>
    </row>
    <row r="17">
      <c r="A17" s="12" t="s">
        <v>25</v>
      </c>
      <c r="B17" s="12">
        <v>3110</v>
      </c>
      <c r="C17" s="13" t="s">
        <v>26</v>
      </c>
      <c r="D17" s="13"/>
      <c r="E17" s="14"/>
      <c r="F17" s="15">
        <f>SUM(F15:F16)</f>
        <v>120</v>
      </c>
      <c r="G17" s="15">
        <f>SUM(G15:G16)</f>
        <v>2812.5</v>
      </c>
    </row>
    <row r="18">
      <c r="A18" s="12"/>
      <c r="B18" s="12"/>
      <c r="C18" s="13"/>
      <c r="D18" s="13"/>
      <c r="E18" s="14"/>
      <c r="F18" s="14"/>
      <c r="G18" s="15"/>
    </row>
    <row r="19" s="8" customFormat="1">
      <c r="A19" s="8" t="s">
        <v>33</v>
      </c>
      <c r="F19" s="9">
        <f>+F12+F17</f>
        <v>229</v>
      </c>
      <c r="G19" s="9">
        <f>+G12+G17</f>
        <v>9065.46</v>
      </c>
    </row>
    <row r="20" s="8" customFormat="1">
      <c r="A20" s="8" t="s">
        <v>34</v>
      </c>
      <c r="F20" s="10">
        <f>+F17/F19</f>
        <v>0.5240174672489083</v>
      </c>
      <c r="G20" s="10">
        <f>+G17/G19</f>
        <v>0.3102434956416994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3807C-5BB0-40AC-874E-88079DBAC3F7}">
  <dimension ref="A1:H20"/>
  <sheetViews>
    <sheetView tabSelected="1" workbookViewId="0">
      <selection activeCell="C16" sqref="C16"/>
    </sheetView>
  </sheetViews>
  <sheetFormatPr defaultColWidth="74.77734375" defaultRowHeight="14.4" x14ac:dyDescent="0.3"/>
  <cols>
    <col min="1" max="1" bestFit="1" width="99.109375" customWidth="1"/>
    <col min="2" max="2" bestFit="1" width="8" customWidth="1"/>
    <col min="3" max="3" bestFit="1" width="54.5546875" customWidth="1"/>
    <col min="4" max="4" bestFit="1" width="6.33203125" customWidth="1"/>
    <col min="5" max="5" bestFit="1" width="6.5546875" customWidth="1"/>
    <col min="6" max="7" bestFit="1" width="13.44140625" customWidth="1"/>
  </cols>
  <sheetData>
    <row r="1">
      <c r="C1" s="1"/>
      <c r="D1" s="1"/>
      <c r="H1" s="17" t="s">
        <v>35</v>
      </c>
    </row>
    <row r="2">
      <c r="A2" s="16" t="s">
        <v>0</v>
      </c>
      <c r="B2" s="7"/>
      <c r="C2" s="1"/>
      <c r="D2" s="1"/>
      <c r="E2" s="7"/>
      <c r="F2" s="7"/>
      <c r="G2" s="7"/>
      <c r="H2" s="19" t="s">
        <v>36</v>
      </c>
    </row>
    <row r="3">
      <c r="A3" s="11" t="s">
        <v>1</v>
      </c>
      <c r="B3" s="7"/>
      <c r="C3" s="1"/>
      <c r="D3" s="1"/>
      <c r="E3" s="7"/>
      <c r="F3" s="7"/>
      <c r="G3" s="7"/>
      <c r="H3" s="21" t="s">
        <v>37</v>
      </c>
    </row>
    <row r="4">
      <c r="A4" s="18" t="s">
        <v>2</v>
      </c>
      <c r="B4" s="7"/>
      <c r="C4" s="1"/>
      <c r="D4" s="1"/>
      <c r="E4" s="7"/>
      <c r="F4" s="7"/>
      <c r="G4" s="7"/>
      <c r="H4" s="23" t="s">
        <v>38</v>
      </c>
    </row>
    <row r="5">
      <c r="A5" s="7" t="s">
        <v>3</v>
      </c>
      <c r="B5" s="7"/>
      <c r="C5" s="1"/>
      <c r="D5" s="1"/>
      <c r="E5" s="7"/>
      <c r="F5" s="7"/>
      <c r="G5" s="7"/>
      <c r="H5" s="25" t="s">
        <v>39</v>
      </c>
    </row>
    <row r="6">
      <c r="A6" s="2" t="s">
        <v>4</v>
      </c>
      <c r="B6" s="20" t="s">
        <v>5</v>
      </c>
      <c r="C6" s="22" t="s">
        <v>6</v>
      </c>
      <c r="D6" s="3" t="s">
        <v>7</v>
      </c>
      <c r="E6" s="24" t="s">
        <v>8</v>
      </c>
      <c r="F6" s="26" t="s">
        <v>9</v>
      </c>
      <c r="G6" s="4" t="s">
        <v>10</v>
      </c>
      <c r="H6" s="27" t="s">
        <v>40</v>
      </c>
    </row>
    <row r="7">
      <c r="A7" s="28" t="s">
        <v>11</v>
      </c>
      <c r="B7" s="29" t="s">
        <v>12</v>
      </c>
      <c r="C7" s="30" t="s">
        <v>13</v>
      </c>
      <c r="D7" s="32">
        <v>5</v>
      </c>
      <c r="E7" s="34">
        <v>2</v>
      </c>
      <c r="F7" s="34">
        <f>+D7*E7</f>
        <v>10</v>
      </c>
      <c r="G7" s="35">
        <v>357.22</v>
      </c>
      <c r="H7" s="28" t="s">
        <v>41</v>
      </c>
    </row>
    <row r="8">
      <c r="A8" s="37" t="s">
        <v>14</v>
      </c>
      <c r="B8" s="29" t="s">
        <v>15</v>
      </c>
      <c r="C8" s="30" t="s">
        <v>16</v>
      </c>
      <c r="D8" s="32">
        <v>1</v>
      </c>
      <c r="E8" s="34">
        <v>4</v>
      </c>
      <c r="F8" s="34">
        <f ref="F8:F11" t="shared" si="0">+D8*E8</f>
        <v>4</v>
      </c>
      <c r="G8" s="35">
        <v>102.68</v>
      </c>
      <c r="H8" s="29" t="s">
        <v>42</v>
      </c>
    </row>
    <row r="9">
      <c r="A9" s="37" t="s">
        <v>17</v>
      </c>
      <c r="B9" s="29" t="s">
        <v>18</v>
      </c>
      <c r="C9" s="39" t="s">
        <v>19</v>
      </c>
      <c r="D9" s="32">
        <v>1</v>
      </c>
      <c r="E9" s="34">
        <v>4</v>
      </c>
      <c r="F9" s="34">
        <f t="shared" si="0"/>
        <v>4</v>
      </c>
      <c r="G9" s="35">
        <v>197.56</v>
      </c>
      <c r="H9" s="31" t="s">
        <v>43</v>
      </c>
    </row>
    <row r="10">
      <c r="A10" s="37" t="s">
        <v>20</v>
      </c>
      <c r="B10" s="29" t="s">
        <v>21</v>
      </c>
      <c r="C10" s="39" t="s">
        <v>22</v>
      </c>
      <c r="D10" s="41">
        <v>3.2</v>
      </c>
      <c r="E10" s="34">
        <v>5</v>
      </c>
      <c r="F10" s="34">
        <f t="shared" si="0"/>
        <v>16</v>
      </c>
      <c r="G10" s="34">
        <v>1094</v>
      </c>
      <c r="H10" s="33" t="s">
        <v>44</v>
      </c>
    </row>
    <row r="11">
      <c r="A11" s="37" t="s">
        <v>20</v>
      </c>
      <c r="B11" s="29" t="s">
        <v>23</v>
      </c>
      <c r="C11" s="30" t="s">
        <v>24</v>
      </c>
      <c r="D11" s="32">
        <v>1</v>
      </c>
      <c r="E11" s="34">
        <v>75</v>
      </c>
      <c r="F11" s="34">
        <f t="shared" si="0"/>
        <v>75</v>
      </c>
      <c r="G11" s="35">
        <v>4501.5</v>
      </c>
      <c r="H11" s="36" t="s">
        <v>45</v>
      </c>
    </row>
    <row r="12">
      <c r="A12" s="12" t="s">
        <v>25</v>
      </c>
      <c r="B12" s="42">
        <v>3110</v>
      </c>
      <c r="C12" s="13" t="s">
        <v>26</v>
      </c>
      <c r="D12" s="13"/>
      <c r="E12" s="14"/>
      <c r="F12" s="43">
        <f>SUM(F7:F11)</f>
        <v>109</v>
      </c>
      <c r="G12" s="44">
        <f>SUM(G7:G11)</f>
        <v>6252.96</v>
      </c>
      <c r="H12" s="37" t="s">
        <v>46</v>
      </c>
    </row>
    <row r="13">
      <c r="C13" s="1"/>
      <c r="D13" s="1"/>
      <c r="E13" s="5"/>
      <c r="F13" s="5"/>
      <c r="G13" s="5"/>
      <c r="H13" s="38" t="s">
        <v>47</v>
      </c>
    </row>
    <row r="14">
      <c r="A14" s="2" t="s">
        <v>4</v>
      </c>
      <c r="B14" s="20" t="s">
        <v>5</v>
      </c>
      <c r="C14" s="22" t="s">
        <v>6</v>
      </c>
      <c r="D14" s="3" t="s">
        <v>7</v>
      </c>
      <c r="E14" s="24" t="s">
        <v>8</v>
      </c>
      <c r="F14" s="26" t="s">
        <v>9</v>
      </c>
      <c r="G14" s="4" t="s">
        <v>10</v>
      </c>
      <c r="H14" s="40" t="s">
        <v>48</v>
      </c>
    </row>
    <row r="15">
      <c r="A15" s="37" t="s">
        <v>27</v>
      </c>
      <c r="B15" s="29" t="s">
        <v>28</v>
      </c>
      <c r="C15" s="39" t="s">
        <v>29</v>
      </c>
      <c r="D15" s="32">
        <v>3</v>
      </c>
      <c r="E15" s="34">
        <v>18</v>
      </c>
      <c r="F15" s="34">
        <f ref="F15:F16" t="shared" si="1">+D15*E15</f>
        <v>54</v>
      </c>
      <c r="G15" s="34">
        <v>1080</v>
      </c>
    </row>
    <row r="16">
      <c r="A16" s="37" t="s">
        <v>30</v>
      </c>
      <c r="B16" s="29" t="s">
        <v>31</v>
      </c>
      <c r="C16" s="39" t="s">
        <v>32</v>
      </c>
      <c r="D16" s="32">
        <v>3</v>
      </c>
      <c r="E16" s="34">
        <v>22</v>
      </c>
      <c r="F16" s="34">
        <f t="shared" si="1"/>
        <v>66</v>
      </c>
      <c r="G16" s="35">
        <v>1732.5</v>
      </c>
    </row>
    <row r="17">
      <c r="A17" s="12" t="s">
        <v>25</v>
      </c>
      <c r="B17" s="42">
        <v>3110</v>
      </c>
      <c r="C17" s="13" t="s">
        <v>26</v>
      </c>
      <c r="D17" s="13"/>
      <c r="E17" s="14"/>
      <c r="F17" s="43">
        <f>SUM(F15:F16)</f>
        <v>120</v>
      </c>
      <c r="G17" s="44">
        <f>SUM(G15:G16)</f>
        <v>2812.5</v>
      </c>
    </row>
    <row r="18">
      <c r="A18" s="12"/>
      <c r="B18" s="12"/>
      <c r="C18" s="13"/>
      <c r="D18" s="13"/>
      <c r="E18" s="14"/>
      <c r="F18" s="14"/>
      <c r="G18" s="15"/>
    </row>
    <row r="19">
      <c r="A19" s="8" t="s">
        <v>33</v>
      </c>
      <c r="F19" s="45">
        <f>+F12+F17</f>
        <v>229</v>
      </c>
      <c r="G19" s="46">
        <f>+G12+G17</f>
        <v>9065.46</v>
      </c>
    </row>
    <row r="20">
      <c r="A20" s="8" t="s">
        <v>34</v>
      </c>
      <c r="F20" s="47">
        <f>+F17/F19</f>
        <v>0.5240174672489083</v>
      </c>
      <c r="G20" s="47">
        <f>+G17/G19</f>
        <v>0.3102434956416994</v>
      </c>
    </row>
  </sheetData>
  <pageMargins left="0.7" right="0.7" top="0.75" bottom="0.75" header="0.3" footer="0.3"/>
  <headerFooter/>
</worksheet>
</file>

<file path=EPPlusLicense.txt>This workbook was created with the EPPlus library, licensed to Nikolaj R Christensen under the Polyform Noncommercial license, see https://polyformproject.org/licenses/noncommercial/1.0.0
For more information about EPPlus, see https://epplussoftware.com/

</file>

<file path=docProps/app.xml><?xml version="1.0" encoding="utf-8"?>
<Properties xmlns="http://schemas.openxmlformats.org/officeDocument/2006/extended-properties" xmlns:vt="http://schemas.openxmlformats.org/officeDocument/2006/docPropsVTypes">
  <Application>EPPlus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8.0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Nikolaj R Christensen</dc:creator>
  <cp:lastModifiedBy>Nicolaj Djurhuus</cp:lastModifiedBy>
  <dcterms:created xsi:type="dcterms:W3CDTF">2024-11-04T22:12:13Z</dcterms:created>
  <dcterms:modified xsi:type="dcterms:W3CDTF">2024-11-04T22:26:59Z</dcterms:modified>
  <cp:keywords>EPPlus noncommercial use</cp:keywords>
  <dc:description>This workbook has been created with EPPlus licensed to Nikolaj R Christensen under The Polyform Noncommercial License: See https://polyformproject.org/licenses/noncommercial/1.0.0</dc:description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