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61C62AD9-5E88-483D-B78E-2330AEE2FF89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<sst xmlns="http://schemas.openxmlformats.org/spreadsheetml/2006/main" count="52" uniqueCount="52">
  <si>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1056930 - FRISKSNIT.dk</t>
  </si>
  <si>
    <t>Rapporter » Kunder »</t>
  </si>
  <si>
    <t>Omsætningsstatistik for kunder - perioden 01.10.24 - 31.10.24 -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</si>
  <si>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</si>
  <si>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</si>
  <si>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</si>
  <si>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</si>
  <si>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</si>
  <si>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</si>
  <si>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</si>
  <si>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</si>
  <si>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</si>
  <si>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</si>
  <si>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</si>
  <si>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</si>
  <si>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</si>
  <si>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</si>
  <si>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</si>
  <si>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</si>
  <si>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</si>
  <si>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</si>
  <si>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</si>
  <si>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</si>
  <si>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</si>
  <si>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</si>
  <si>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</si>
  <si>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</si>
  <si>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</si>
  <si>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</si>
  <si>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</si>
  <si>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</si>
  <si>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</si>
  <si>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</si>
  <si>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</si>
  <si>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</si>
  <si>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</si>
  <si>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</si>
  <si>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</si>
  <si>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</si>
  <si>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</si>
  <si>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</si>
  <si>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</si>
  <si>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</si>
  <si>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</si>
  <si>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</si>
  <si>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</si>
  <si>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</si>
  <si>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</si>
  <si>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 xml:space="preserve">VARENR, </t>
  </si>
  <si>
    <t xml:space="preserve">PRODUKT,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</si>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</sst>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5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 applyAlignment="1"/>
    <xf numFmtId="0" fontId="0" fillId="0" borderId="0" xfId="0" applyAlignment="1"/>
    <xf numFmtId="0" fontId="2" applyFont="1" fillId="0" borderId="0" xfId="0"/>
    <xf numFmtId="4" applyNumberFormat="1" fontId="2" applyFont="1" fillId="0" borderId="0" xfId="0"/>
    <xf numFmtId="10" applyNumberFormat="1" fontId="2" applyFont="1" fillId="0" borderId="0" xfId="1"/>
    <xf numFmtId="0" fontId="4" applyFont="1" fillId="0" borderId="0" xfId="0" applyAlignment="1"/>
    <xf numFmtId="0" fontId="4" applyFont="1" fillId="0" borderId="0" xfId="0"/>
    <xf numFmtId="0" fontId="4" applyFont="1" fillId="0" borderId="0" xfId="0" applyAlignment="1">
      <alignment wrapText="1"/>
    </xf>
    <xf numFmtId="0" fontId="4" applyFont="1" fillId="0" borderId="0" xfId="0" applyAlignment="1">
      <alignment horizontal="right"/>
    </xf>
    <xf numFmtId="4" applyNumberFormat="1" fontId="4" applyFont="1" fillId="0" borderId="0" xfId="0" applyAlignment="1">
      <alignment horizontal="right"/>
    </xf>
    <xf numFmtId="0" fontId="3" applyFont="1" fillId="2" applyFill="1" borderId="0" xfId="0" applyAlignment="1"/>
    <xf numFmtId="0" fontId="0" fillId="2" applyFill="1" borderId="0"/>
    <xf numFmtId="0" fontId="4" applyFont="1" fillId="3" applyFill="1" borderId="0" xfId="0" applyAlignment="1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4" applyFont="1" fillId="11" applyFill="1" borderId="0" xfId="0"/>
    <xf numFmtId="4" applyNumberFormat="1" fontId="4" applyFont="1" fillId="11" applyFill="1" borderId="0" xfId="0" applyAlignment="1">
      <alignment horizontal="right"/>
    </xf>
    <xf numFmtId="4" applyNumberFormat="1" fontId="4" applyFont="1" fillId="12" applyFill="1" borderId="0" xfId="0" applyAlignment="1">
      <alignment horizontal="right"/>
    </xf>
    <xf numFmtId="4" applyNumberFormat="1" fontId="2" applyFont="1" fillId="11" applyFill="1" borderId="0" xfId="0"/>
    <xf numFmtId="4" applyNumberFormat="1" fontId="2" applyFont="1" fillId="12" applyFill="1" borderId="0" xfId="0"/>
    <xf numFmtId="10" applyNumberFormat="1" fontId="2" applyFont="1" fillId="12" applyFill="1" borderId="0" xfId="1"/>
    <xf numFmtId="0" fontId="3" applyFont="1" fillId="15" applyFill="1" borderId="0" xfId="0" applyAlignment="1">
      <alignment wrapText="1"/>
    </xf>
    <xf numFmtId="0" fontId="3" applyFont="1" fillId="16" applyFill="1" borderId="0" xfId="0"/>
    <xf numFmtId="0" fontId="0" fillId="17" applyFill="1" borderId="0"/>
    <xf numFmtId="0" fontId="3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3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G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5</v>
      </c>
      <c r="E7" s="5">
        <v>2</v>
      </c>
      <c r="F7" s="5">
        <f>+D7*E7</f>
        <v>10</v>
      </c>
      <c r="G7" s="5">
        <v>357.22</v>
      </c>
    </row>
    <row r="8">
      <c r="A8" s="0" t="s">
        <v>14</v>
      </c>
      <c r="B8" s="0" t="s">
        <v>15</v>
      </c>
      <c r="C8" s="1" t="s">
        <v>16</v>
      </c>
      <c r="D8" s="1">
        <v>1</v>
      </c>
      <c r="E8" s="5">
        <v>4</v>
      </c>
      <c r="F8" s="5">
        <f ref="F8:F11" t="shared" si="0">+D8*E8</f>
        <v>4</v>
      </c>
      <c r="G8" s="5">
        <v>102.68</v>
      </c>
    </row>
    <row r="9">
      <c r="A9" s="0" t="s">
        <v>17</v>
      </c>
      <c r="B9" s="0" t="s">
        <v>18</v>
      </c>
      <c r="C9" s="1" t="s">
        <v>19</v>
      </c>
      <c r="D9" s="1">
        <v>1</v>
      </c>
      <c r="E9" s="5">
        <v>4</v>
      </c>
      <c r="F9" s="5">
        <f t="shared" si="0"/>
        <v>4</v>
      </c>
      <c r="G9" s="5">
        <v>197.56</v>
      </c>
    </row>
    <row r="10">
      <c r="A10" s="0" t="s">
        <v>20</v>
      </c>
      <c r="B10" s="0" t="s">
        <v>21</v>
      </c>
      <c r="C10" s="1" t="s">
        <v>22</v>
      </c>
      <c r="D10" s="1">
        <v>3.2</v>
      </c>
      <c r="E10" s="5">
        <v>5</v>
      </c>
      <c r="F10" s="5">
        <f t="shared" si="0"/>
        <v>16</v>
      </c>
      <c r="G10" s="5">
        <v>1094</v>
      </c>
    </row>
    <row r="11">
      <c r="A11" s="0" t="s">
        <v>20</v>
      </c>
      <c r="B11" s="0" t="s">
        <v>23</v>
      </c>
      <c r="C11" s="1" t="s">
        <v>24</v>
      </c>
      <c r="D11" s="1">
        <v>1</v>
      </c>
      <c r="E11" s="5">
        <v>75</v>
      </c>
      <c r="F11" s="5">
        <f t="shared" si="0"/>
        <v>75</v>
      </c>
      <c r="G11" s="5">
        <v>4501.5</v>
      </c>
    </row>
    <row r="12">
      <c r="A12" s="12" t="s">
        <v>25</v>
      </c>
      <c r="B12" s="12">
        <v>3110</v>
      </c>
      <c r="C12" s="13" t="s">
        <v>26</v>
      </c>
      <c r="D12" s="13"/>
      <c r="E12" s="14"/>
      <c r="F12" s="15">
        <f>SUM(F7:F11)</f>
        <v>109</v>
      </c>
      <c r="G12" s="15">
        <f>SUM(G7:G11)</f>
        <v>6252.96</v>
      </c>
    </row>
    <row r="13">
      <c r="C13" s="1"/>
      <c r="D13" s="1"/>
      <c r="E13" s="5"/>
      <c r="F13" s="5"/>
      <c r="G13" s="5"/>
    </row>
    <row r="14">
      <c r="A14" s="2" t="s">
        <v>4</v>
      </c>
      <c r="B14" s="2" t="s">
        <v>5</v>
      </c>
      <c r="C14" s="3" t="s">
        <v>6</v>
      </c>
      <c r="D14" s="3" t="s">
        <v>7</v>
      </c>
      <c r="E14" s="4" t="s">
        <v>8</v>
      </c>
      <c r="F14" s="4" t="s">
        <v>9</v>
      </c>
      <c r="G14" s="4" t="s">
        <v>10</v>
      </c>
    </row>
    <row r="15">
      <c r="A15" s="0" t="s">
        <v>27</v>
      </c>
      <c r="B15" s="0" t="s">
        <v>28</v>
      </c>
      <c r="C15" s="1" t="s">
        <v>29</v>
      </c>
      <c r="D15" s="1">
        <v>3</v>
      </c>
      <c r="E15" s="5">
        <v>18</v>
      </c>
      <c r="F15" s="5">
        <f ref="F15:F16" t="shared" si="1">+D15*E15</f>
        <v>54</v>
      </c>
      <c r="G15" s="5">
        <v>1080</v>
      </c>
    </row>
    <row r="16">
      <c r="A16" s="0" t="s">
        <v>30</v>
      </c>
      <c r="B16" s="0" t="s">
        <v>31</v>
      </c>
      <c r="C16" s="1" t="s">
        <v>32</v>
      </c>
      <c r="D16" s="1">
        <v>3</v>
      </c>
      <c r="E16" s="5">
        <v>22</v>
      </c>
      <c r="F16" s="5">
        <f t="shared" si="1"/>
        <v>66</v>
      </c>
      <c r="G16" s="5">
        <v>1732.5</v>
      </c>
    </row>
    <row r="17">
      <c r="A17" s="12" t="s">
        <v>25</v>
      </c>
      <c r="B17" s="12">
        <v>3110</v>
      </c>
      <c r="C17" s="13" t="s">
        <v>26</v>
      </c>
      <c r="D17" s="13"/>
      <c r="E17" s="14"/>
      <c r="F17" s="15">
        <f>SUM(F15:F16)</f>
        <v>120</v>
      </c>
      <c r="G17" s="15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 s="8" customFormat="1">
      <c r="A19" s="8" t="s">
        <v>33</v>
      </c>
      <c r="F19" s="9">
        <f>+F12+F17</f>
        <v>229</v>
      </c>
      <c r="G19" s="9">
        <f>+G12+G17</f>
        <v>9065.46</v>
      </c>
    </row>
    <row r="20" s="8" customFormat="1">
      <c r="A20" s="8" t="s">
        <v>34</v>
      </c>
      <c r="F20" s="10">
        <f>+F17/F19</f>
        <v>0.5240174672489083</v>
      </c>
      <c r="G20" s="10">
        <f>+G17/G19</f>
        <v>0.3102434956416994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8B79-0ECF-4415-90A8-8D086ABCDDA6}">
  <dimension ref="A1:H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  <c r="H1" s="17" t="s">
        <v>35</v>
      </c>
    </row>
    <row r="2">
      <c r="A2" s="16" t="s">
        <v>0</v>
      </c>
      <c r="B2" s="7"/>
      <c r="C2" s="1"/>
      <c r="D2" s="1"/>
      <c r="E2" s="7"/>
      <c r="F2" s="7"/>
      <c r="G2" s="7"/>
      <c r="H2" s="19" t="s">
        <v>36</v>
      </c>
    </row>
    <row r="3">
      <c r="A3" s="11" t="s">
        <v>1</v>
      </c>
      <c r="B3" s="7"/>
      <c r="C3" s="1"/>
      <c r="D3" s="1"/>
      <c r="E3" s="7"/>
      <c r="F3" s="7"/>
      <c r="G3" s="7"/>
      <c r="H3" s="21" t="s">
        <v>37</v>
      </c>
    </row>
    <row r="4">
      <c r="A4" s="18" t="s">
        <v>2</v>
      </c>
      <c r="B4" s="7"/>
      <c r="C4" s="1"/>
      <c r="D4" s="1"/>
      <c r="E4" s="7"/>
      <c r="F4" s="7"/>
      <c r="G4" s="7"/>
      <c r="H4" s="23" t="s">
        <v>38</v>
      </c>
    </row>
    <row r="5">
      <c r="A5" s="7" t="s">
        <v>3</v>
      </c>
      <c r="B5" s="7"/>
      <c r="C5" s="1"/>
      <c r="D5" s="1"/>
      <c r="E5" s="7"/>
      <c r="F5" s="7"/>
      <c r="G5" s="7"/>
      <c r="H5" s="25" t="s">
        <v>39</v>
      </c>
    </row>
    <row r="6">
      <c r="A6" s="2" t="s">
        <v>4</v>
      </c>
      <c r="B6" s="20" t="s">
        <v>5</v>
      </c>
      <c r="C6" s="22" t="s">
        <v>6</v>
      </c>
      <c r="D6" s="3" t="s">
        <v>7</v>
      </c>
      <c r="E6" s="24" t="s">
        <v>8</v>
      </c>
      <c r="F6" s="26" t="s">
        <v>9</v>
      </c>
      <c r="G6" s="4" t="s">
        <v>10</v>
      </c>
      <c r="H6" s="27" t="s">
        <v>40</v>
      </c>
    </row>
    <row r="7">
      <c r="A7" s="28" t="s">
        <v>11</v>
      </c>
      <c r="B7" s="29" t="s">
        <v>12</v>
      </c>
      <c r="C7" s="30" t="s">
        <v>13</v>
      </c>
      <c r="D7" s="32">
        <v>5</v>
      </c>
      <c r="E7" s="34">
        <v>2</v>
      </c>
      <c r="F7" s="34">
        <f>+D7*E7</f>
        <v>10</v>
      </c>
      <c r="G7" s="35">
        <v>357.22</v>
      </c>
      <c r="H7" s="28" t="s">
        <v>41</v>
      </c>
    </row>
    <row r="8">
      <c r="A8" s="37" t="s">
        <v>14</v>
      </c>
      <c r="B8" s="29" t="s">
        <v>15</v>
      </c>
      <c r="C8" s="30" t="s">
        <v>16</v>
      </c>
      <c r="D8" s="32">
        <v>1</v>
      </c>
      <c r="E8" s="34">
        <v>4</v>
      </c>
      <c r="F8" s="34">
        <f ref="F8:F11" t="shared" si="0">+D8*E8</f>
        <v>4</v>
      </c>
      <c r="G8" s="35">
        <v>102.68</v>
      </c>
      <c r="H8" s="29" t="s">
        <v>42</v>
      </c>
    </row>
    <row r="9">
      <c r="A9" s="37" t="s">
        <v>17</v>
      </c>
      <c r="B9" s="29" t="s">
        <v>18</v>
      </c>
      <c r="C9" s="38" t="s">
        <v>19</v>
      </c>
      <c r="D9" s="32">
        <v>1</v>
      </c>
      <c r="E9" s="34">
        <v>4</v>
      </c>
      <c r="F9" s="34">
        <f t="shared" si="0"/>
        <v>4</v>
      </c>
      <c r="G9" s="35">
        <v>197.56</v>
      </c>
      <c r="H9" s="31" t="s">
        <v>43</v>
      </c>
    </row>
    <row r="10">
      <c r="A10" s="37" t="s">
        <v>20</v>
      </c>
      <c r="B10" s="29" t="s">
        <v>21</v>
      </c>
      <c r="C10" s="38" t="s">
        <v>22</v>
      </c>
      <c r="D10" s="40">
        <v>3.2</v>
      </c>
      <c r="E10" s="34">
        <v>5</v>
      </c>
      <c r="F10" s="34">
        <f t="shared" si="0"/>
        <v>16</v>
      </c>
      <c r="G10" s="34">
        <v>1094</v>
      </c>
      <c r="H10" s="33" t="s">
        <v>44</v>
      </c>
    </row>
    <row r="11">
      <c r="A11" s="37" t="s">
        <v>20</v>
      </c>
      <c r="B11" s="29" t="s">
        <v>23</v>
      </c>
      <c r="C11" s="30" t="s">
        <v>24</v>
      </c>
      <c r="D11" s="32">
        <v>1</v>
      </c>
      <c r="E11" s="34">
        <v>75</v>
      </c>
      <c r="F11" s="34">
        <f t="shared" si="0"/>
        <v>75</v>
      </c>
      <c r="G11" s="35">
        <v>4501.5</v>
      </c>
      <c r="H11" s="36" t="s">
        <v>45</v>
      </c>
    </row>
    <row r="12">
      <c r="A12" s="12" t="s">
        <v>25</v>
      </c>
      <c r="B12" s="41">
        <v>3110</v>
      </c>
      <c r="C12" s="13" t="s">
        <v>26</v>
      </c>
      <c r="D12" s="13"/>
      <c r="E12" s="14"/>
      <c r="F12" s="42">
        <f>SUM(F7:F11)</f>
        <v>109</v>
      </c>
      <c r="G12" s="43">
        <f>SUM(G7:G11)</f>
        <v>6252.96</v>
      </c>
      <c r="H12" s="37" t="s">
        <v>46</v>
      </c>
    </row>
    <row r="13">
      <c r="C13" s="1"/>
      <c r="D13" s="1"/>
      <c r="E13" s="5"/>
      <c r="F13" s="5"/>
      <c r="G13" s="5"/>
      <c r="H13" s="39" t="s">
        <v>47</v>
      </c>
    </row>
    <row r="14">
      <c r="A14" s="2" t="s">
        <v>4</v>
      </c>
      <c r="B14" s="20" t="s">
        <v>5</v>
      </c>
      <c r="C14" s="22" t="s">
        <v>6</v>
      </c>
      <c r="D14" s="3" t="s">
        <v>7</v>
      </c>
      <c r="E14" s="24" t="s">
        <v>8</v>
      </c>
      <c r="F14" s="26" t="s">
        <v>9</v>
      </c>
      <c r="G14" s="4" t="s">
        <v>10</v>
      </c>
    </row>
    <row r="15">
      <c r="A15" s="37" t="s">
        <v>27</v>
      </c>
      <c r="B15" s="29" t="s">
        <v>28</v>
      </c>
      <c r="C15" s="38" t="s">
        <v>29</v>
      </c>
      <c r="D15" s="32">
        <v>3</v>
      </c>
      <c r="E15" s="34">
        <v>18</v>
      </c>
      <c r="F15" s="34">
        <f ref="F15:F16" t="shared" si="1">+D15*E15</f>
        <v>54</v>
      </c>
      <c r="G15" s="34">
        <v>1080</v>
      </c>
    </row>
    <row r="16">
      <c r="A16" s="37" t="s">
        <v>30</v>
      </c>
      <c r="B16" s="29" t="s">
        <v>31</v>
      </c>
      <c r="C16" s="38" t="s">
        <v>32</v>
      </c>
      <c r="D16" s="32">
        <v>3</v>
      </c>
      <c r="E16" s="34">
        <v>22</v>
      </c>
      <c r="F16" s="34">
        <f t="shared" si="1"/>
        <v>66</v>
      </c>
      <c r="G16" s="35">
        <v>1732.5</v>
      </c>
    </row>
    <row r="17">
      <c r="A17" s="12" t="s">
        <v>25</v>
      </c>
      <c r="B17" s="41">
        <v>3110</v>
      </c>
      <c r="C17" s="13" t="s">
        <v>26</v>
      </c>
      <c r="D17" s="13"/>
      <c r="E17" s="14"/>
      <c r="F17" s="42">
        <f>SUM(F15:F16)</f>
        <v>120</v>
      </c>
      <c r="G17" s="43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>
      <c r="A19" s="8" t="s">
        <v>33</v>
      </c>
      <c r="F19" s="44">
        <f>+F12+F17</f>
        <v>229</v>
      </c>
      <c r="G19" s="45">
        <f>+G12+G17</f>
        <v>9065.46</v>
      </c>
    </row>
    <row r="20">
      <c r="A20" s="8" t="s">
        <v>34</v>
      </c>
      <c r="F20" s="46">
        <f>+F17/F19</f>
        <v>0.5240174672489083</v>
      </c>
      <c r="G20" s="46">
        <f>+G17/G19</f>
        <v>0.3102434956416994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A3F9-9FB2-4E4D-92DB-928BAB3936B2}">
  <dimension ref="A1:G20"/>
  <sheetViews>
    <sheetView tabSelected="1" workbookViewId="0">
      <selection activeCell="C16" sqref="C16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7" bestFit="1" width="13.44140625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48" t="s">
        <v>48</v>
      </c>
      <c r="C6" s="50" t="s">
        <v>49</v>
      </c>
      <c r="D6" s="47" t="s">
        <v>7</v>
      </c>
      <c r="E6" s="52" t="s">
        <v>50</v>
      </c>
      <c r="F6" s="52" t="s">
        <v>51</v>
      </c>
      <c r="G6" s="4" t="s">
        <v>10</v>
      </c>
    </row>
    <row r="7">
      <c r="A7" s="0" t="s">
        <v>11</v>
      </c>
      <c r="B7" s="49" t="s">
        <v>12</v>
      </c>
      <c r="C7" s="51" t="s">
        <v>13</v>
      </c>
      <c r="D7" s="1">
        <v>5</v>
      </c>
      <c r="E7" s="53">
        <v>2</v>
      </c>
      <c r="F7" s="54">
        <f>+D7*E7</f>
        <v>10</v>
      </c>
      <c r="G7" s="5">
        <v>357.22</v>
      </c>
    </row>
    <row r="8">
      <c r="A8" s="0" t="s">
        <v>14</v>
      </c>
      <c r="B8" s="49" t="s">
        <v>15</v>
      </c>
      <c r="C8" s="51" t="s">
        <v>16</v>
      </c>
      <c r="D8" s="1">
        <v>1</v>
      </c>
      <c r="E8" s="53">
        <v>4</v>
      </c>
      <c r="F8" s="54">
        <f ref="F8:F11" t="shared" si="0">+D8*E8</f>
        <v>4</v>
      </c>
      <c r="G8" s="5">
        <v>102.68</v>
      </c>
    </row>
    <row r="9">
      <c r="A9" s="0" t="s">
        <v>17</v>
      </c>
      <c r="B9" s="49" t="s">
        <v>18</v>
      </c>
      <c r="C9" s="51" t="s">
        <v>19</v>
      </c>
      <c r="D9" s="1">
        <v>1</v>
      </c>
      <c r="E9" s="53">
        <v>4</v>
      </c>
      <c r="F9" s="54">
        <f t="shared" si="0"/>
        <v>4</v>
      </c>
      <c r="G9" s="5">
        <v>197.56</v>
      </c>
    </row>
    <row r="10">
      <c r="A10" s="0" t="s">
        <v>20</v>
      </c>
      <c r="B10" s="49" t="s">
        <v>21</v>
      </c>
      <c r="C10" s="51" t="s">
        <v>22</v>
      </c>
      <c r="D10" s="1">
        <v>3.2</v>
      </c>
      <c r="E10" s="53">
        <v>5</v>
      </c>
      <c r="F10" s="54">
        <f t="shared" si="0"/>
        <v>16</v>
      </c>
      <c r="G10" s="5">
        <v>1094</v>
      </c>
    </row>
    <row r="11">
      <c r="A11" s="0" t="s">
        <v>20</v>
      </c>
      <c r="B11" s="49" t="s">
        <v>23</v>
      </c>
      <c r="C11" s="51" t="s">
        <v>24</v>
      </c>
      <c r="D11" s="1">
        <v>1</v>
      </c>
      <c r="E11" s="53">
        <v>75</v>
      </c>
      <c r="F11" s="54">
        <f t="shared" si="0"/>
        <v>75</v>
      </c>
      <c r="G11" s="5">
        <v>4501.5</v>
      </c>
    </row>
    <row r="12">
      <c r="A12" s="12" t="s">
        <v>25</v>
      </c>
      <c r="B12" s="12">
        <v>3110</v>
      </c>
      <c r="C12" s="13" t="s">
        <v>26</v>
      </c>
      <c r="D12" s="13"/>
      <c r="E12" s="14"/>
      <c r="F12" s="15">
        <f>SUM(F7:F11)</f>
        <v>109</v>
      </c>
      <c r="G12" s="15">
        <f>SUM(G7:G11)</f>
        <v>6252.96</v>
      </c>
    </row>
    <row r="13">
      <c r="C13" s="1"/>
      <c r="D13" s="1"/>
      <c r="E13" s="5"/>
      <c r="F13" s="5"/>
      <c r="G13" s="5"/>
    </row>
    <row r="14">
      <c r="A14" s="2" t="s">
        <v>4</v>
      </c>
      <c r="B14" s="48" t="s">
        <v>48</v>
      </c>
      <c r="C14" s="50" t="s">
        <v>49</v>
      </c>
      <c r="D14" s="47" t="s">
        <v>7</v>
      </c>
      <c r="E14" s="52" t="s">
        <v>50</v>
      </c>
      <c r="F14" s="52" t="s">
        <v>51</v>
      </c>
      <c r="G14" s="4" t="s">
        <v>10</v>
      </c>
    </row>
    <row r="15">
      <c r="A15" s="0" t="s">
        <v>27</v>
      </c>
      <c r="B15" s="49" t="s">
        <v>28</v>
      </c>
      <c r="C15" s="51" t="s">
        <v>29</v>
      </c>
      <c r="D15" s="1">
        <v>3</v>
      </c>
      <c r="E15" s="53">
        <v>18</v>
      </c>
      <c r="F15" s="54">
        <f ref="F15:F16" t="shared" si="1">+D15*E15</f>
        <v>54</v>
      </c>
      <c r="G15" s="5">
        <v>1080</v>
      </c>
    </row>
    <row r="16">
      <c r="A16" s="0" t="s">
        <v>30</v>
      </c>
      <c r="B16" s="49" t="s">
        <v>31</v>
      </c>
      <c r="C16" s="51" t="s">
        <v>32</v>
      </c>
      <c r="D16" s="1">
        <v>3</v>
      </c>
      <c r="E16" s="53">
        <v>22</v>
      </c>
      <c r="F16" s="54">
        <f t="shared" si="1"/>
        <v>66</v>
      </c>
      <c r="G16" s="5">
        <v>1732.5</v>
      </c>
    </row>
    <row r="17">
      <c r="A17" s="12" t="s">
        <v>25</v>
      </c>
      <c r="B17" s="12">
        <v>3110</v>
      </c>
      <c r="C17" s="13" t="s">
        <v>26</v>
      </c>
      <c r="D17" s="13"/>
      <c r="E17" s="14"/>
      <c r="F17" s="15">
        <f>SUM(F15:F16)</f>
        <v>120</v>
      </c>
      <c r="G17" s="15">
        <f>SUM(G15:G16)</f>
        <v>2812.5</v>
      </c>
    </row>
    <row r="18">
      <c r="A18" s="12"/>
      <c r="B18" s="12"/>
      <c r="C18" s="13"/>
      <c r="D18" s="13"/>
      <c r="E18" s="14"/>
      <c r="F18" s="14"/>
      <c r="G18" s="15"/>
    </row>
    <row r="19">
      <c r="A19" s="8" t="s">
        <v>33</v>
      </c>
      <c r="F19" s="9">
        <f>+F12+F17</f>
        <v>229</v>
      </c>
      <c r="G19" s="9">
        <f>+G12+G17</f>
        <v>9065.46</v>
      </c>
    </row>
    <row r="20">
      <c r="A20" s="8" t="s">
        <v>34</v>
      </c>
      <c r="F20" s="10">
        <f>+F17/F19</f>
        <v>0.5240174672489083</v>
      </c>
      <c r="G20" s="10">
        <f>+G17/G19</f>
        <v>0.3102434956416994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2024-11-04T22:26:59Z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