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ajDjurhuus\Frisksnit\Fællesdrev - Kontor Dokumenter\kunder\01 Statistik offentlige kunder\2024\9 2024\"/>
    </mc:Choice>
  </mc:AlternateContent>
  <xr:revisionPtr revIDLastSave="0" documentId="8_{B27E958F-4F93-4943-9003-ABF13FB4D5A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FirstPass" sheetId="2" r:id="rId6"/>
    <sheet name="SecondPass" sheetId="3" r:id="rId7"/>
  </sheets>
  <calcPr calcId="191029" fullCalcOnLoad="1" fullPrecision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<sst xmlns="http://schemas.openxmlformats.org/spreadsheetml/2006/main" count="147" uniqueCount="147">
  <si>
    <t>1056930 - FRISKSNIT.dk</t>
  </si>
  <si>
    <t>Rapporter » Kunder »</t>
  </si>
  <si>
    <t>Omsætningsstatistik for kunder - perioden 01.09.24 - 30.09.24 - Glostrup Hospital (GLO), Centralkøkken</t>
  </si>
  <si>
    <t> </t>
  </si>
  <si>
    <t>Gruppe</t>
  </si>
  <si>
    <t>Nr.</t>
  </si>
  <si>
    <t>Kunde / Vare</t>
  </si>
  <si>
    <t>Enhed</t>
  </si>
  <si>
    <t>Antal</t>
  </si>
  <si>
    <t>Kg</t>
  </si>
  <si>
    <t>Omsætning</t>
  </si>
  <si>
    <t>Spidskål - Sommerkål</t>
  </si>
  <si>
    <t>2260-1</t>
  </si>
  <si>
    <t>Rød spidskål - Snittet 2mm (1kg)</t>
  </si>
  <si>
    <t>Løg - Rødløg - Skalotteløg</t>
  </si>
  <si>
    <t>4101-1</t>
  </si>
  <si>
    <t>Løg - Skrællede (1kg)</t>
  </si>
  <si>
    <t>4131-1</t>
  </si>
  <si>
    <t>Løg - Tern 5x5mm (1kg)</t>
  </si>
  <si>
    <t>Porre - Forårsløg</t>
  </si>
  <si>
    <t>4445-1</t>
  </si>
  <si>
    <t>Porre - Skiver 4mm (1kg)</t>
  </si>
  <si>
    <t>4445-5</t>
  </si>
  <si>
    <t>Porre - Skiver 4mm (5kg)</t>
  </si>
  <si>
    <t>4541-1</t>
  </si>
  <si>
    <t>Forårsløg - skiver 5mm (1kg)</t>
  </si>
  <si>
    <t>4541-3</t>
  </si>
  <si>
    <t>Forårsløg - Skiver 5mm(3kg)</t>
  </si>
  <si>
    <t>4541-5</t>
  </si>
  <si>
    <t>Forårsløg - Skiver 5mm (5kg)</t>
  </si>
  <si>
    <t>Tomat - Agurk</t>
  </si>
  <si>
    <t>5141-1</t>
  </si>
  <si>
    <t>Tomat - Skiver (1kg) - plastbakke</t>
  </si>
  <si>
    <t>Peberfrugt</t>
  </si>
  <si>
    <t>5322-3</t>
  </si>
  <si>
    <t>Gul peber - Tern 10x10mm (3kg)</t>
  </si>
  <si>
    <t>Courgetter - Aubergine</t>
  </si>
  <si>
    <t>6443-1</t>
  </si>
  <si>
    <t>Courgette - Skiver 10mm (1kg)</t>
  </si>
  <si>
    <t>Radis - Kinaradis</t>
  </si>
  <si>
    <t>6812-1</t>
  </si>
  <si>
    <t>Radise - Julienne 2x2mm (1kg)</t>
  </si>
  <si>
    <t>6812-3</t>
  </si>
  <si>
    <t>Radise - Julienne 2x2mm (3kg)</t>
  </si>
  <si>
    <t>6812-5</t>
  </si>
  <si>
    <t>Radise - Julienne 2x2mm (5kg)</t>
  </si>
  <si>
    <t>6842-1</t>
  </si>
  <si>
    <t>Radise - Skiver 3mm (1kg)</t>
  </si>
  <si>
    <t>Frugtsnit</t>
  </si>
  <si>
    <t>7111-1</t>
  </si>
  <si>
    <t>Honningmelon - Tern 10x10mm (1kg)</t>
  </si>
  <si>
    <t>7307-1</t>
  </si>
  <si>
    <t>Appelsin - tern 20x20mm (1kg)</t>
  </si>
  <si>
    <t>7501-1</t>
  </si>
  <si>
    <t>Frugtsalat basis, håndskåret (1kg)</t>
  </si>
  <si>
    <t>Savoykål - Kinakål - Glaskål - Grønkål</t>
  </si>
  <si>
    <t>9402-1</t>
  </si>
  <si>
    <t>Glaskål - Tern 5x5mm (1kg)</t>
  </si>
  <si>
    <t>Primærpant JUICE all</t>
  </si>
  <si>
    <t>9701-1</t>
  </si>
  <si>
    <t>Juice - Appelsin FRISKPRESSET ekskl. PANT C (1 Liter)</t>
  </si>
  <si>
    <t>Region H</t>
  </si>
  <si>
    <t>Glostrup Hospital (GLO), Centralkøkken i alt:</t>
  </si>
  <si>
    <t>Øko - Hvidkål</t>
  </si>
  <si>
    <t>Ø2102-1</t>
  </si>
  <si>
    <t>Hvidkål - 2mm (1kg) - Økologisk</t>
  </si>
  <si>
    <t>Øko - Spidskål - Sommerkål</t>
  </si>
  <si>
    <t>Ø2251-1</t>
  </si>
  <si>
    <t>Spidskål - 2mm (1kg) - Økologisk</t>
  </si>
  <si>
    <t>Ø2251-5</t>
  </si>
  <si>
    <t>Spidskål - 2mm (5kg) - Økologisk</t>
  </si>
  <si>
    <t>Ø2253-1</t>
  </si>
  <si>
    <t>Spidskål - 6mm (1kg) - Økologisk</t>
  </si>
  <si>
    <t>Ø2253-5</t>
  </si>
  <si>
    <t>Spidskål - 6mm (5kg) - Økologisk</t>
  </si>
  <si>
    <t>Øko - Gulerod</t>
  </si>
  <si>
    <t>Ø3111-1</t>
  </si>
  <si>
    <t>Gulerod - Revet 3mm (1kg) - Økologisk</t>
  </si>
  <si>
    <t>Ø3111-5</t>
  </si>
  <si>
    <t>Gulerod - Revet 3mm (5kg) - Økologisk</t>
  </si>
  <si>
    <t>Ø3112-1</t>
  </si>
  <si>
    <t>Gulerod - Julienne 2x2mm (1kg) - Økologisk</t>
  </si>
  <si>
    <t>Ø3112-5</t>
  </si>
  <si>
    <t>Gulerod - Julienne 2x2mm (5kg) - Økologisk</t>
  </si>
  <si>
    <t>Øko - Løg - Rødløg - Skalotteløg</t>
  </si>
  <si>
    <t>Ø4101-1</t>
  </si>
  <si>
    <t>Løg - Skrællede (1kg) - Økologisk</t>
  </si>
  <si>
    <t>Ø4101-3</t>
  </si>
  <si>
    <t>Løg - Skrællede (3kg) - Økologisk</t>
  </si>
  <si>
    <t>Ø4101-5</t>
  </si>
  <si>
    <t>Løg - Skrællede (5kg) - Økologisk</t>
  </si>
  <si>
    <t>Ø4131-1</t>
  </si>
  <si>
    <t>Løg - Tern 5x5mm (1kg) - Økologisk</t>
  </si>
  <si>
    <t>Ø4141-1</t>
  </si>
  <si>
    <t>Løg - ½ skiver 2mm (1kg) - Økologisk</t>
  </si>
  <si>
    <t>Ø4142-1</t>
  </si>
  <si>
    <t>Løg - ½ skiver 4mm (1kg) - Økologisk</t>
  </si>
  <si>
    <t>Ø4142-5</t>
  </si>
  <si>
    <t>Løg - ½ skiver 4mm (5kg) - Økologisk</t>
  </si>
  <si>
    <t>Ø4231-1</t>
  </si>
  <si>
    <t>Rødløg - Tern 5x5mm (1kg) - Økologisk</t>
  </si>
  <si>
    <t>Ø4231-5</t>
  </si>
  <si>
    <t>Rødløg - Tern 5x5mm (5kg) - Økologisk</t>
  </si>
  <si>
    <t>Ø4242-1</t>
  </si>
  <si>
    <t>Rødløg - ½ skiver 4mm (1kg) - Økologisk</t>
  </si>
  <si>
    <t>Ø4242-5</t>
  </si>
  <si>
    <t>Rødløg - ½ skiver 4mm (5kg) - Økologisk</t>
  </si>
  <si>
    <t>Ø4251-1</t>
  </si>
  <si>
    <t>Rødløg - Både-1/8 (1kg) - Økologisk</t>
  </si>
  <si>
    <t>Ø4251-5</t>
  </si>
  <si>
    <t>Rødløg - Både-1/8 (5kg) - Økologisk</t>
  </si>
  <si>
    <t>Ø4252-5</t>
  </si>
  <si>
    <t>Rødløg - Strimler 4mm (5kg) - Økologisk</t>
  </si>
  <si>
    <t>Øko - Porre - Forårsløg</t>
  </si>
  <si>
    <t>Ø4441-1</t>
  </si>
  <si>
    <t>Porre - Skiver 2mm (1kg) - Økologisk</t>
  </si>
  <si>
    <t>Ø4442-1</t>
  </si>
  <si>
    <t>Porre - Skiver 6mm (1kg) - Økologisk</t>
  </si>
  <si>
    <t>Øko - Peberfrugt</t>
  </si>
  <si>
    <t>Ø5311-5</t>
  </si>
  <si>
    <t>Rød peber - Strimler 5mm (5kg) - Økologisk</t>
  </si>
  <si>
    <t>Øko - Frugtsnit</t>
  </si>
  <si>
    <t>Ø7804-1</t>
  </si>
  <si>
    <t>Pærer - Tern 10x10mm (1kg) - Økologisk</t>
  </si>
  <si>
    <t/>
  </si>
  <si>
    <t>Total:</t>
  </si>
  <si>
    <t>Øko%</t>
  </si>
  <si>
    <t>3% filler,38% containsProduct,19% containsProductNr,38% containsAmount,</t>
  </si>
  <si>
    <t>9% filler,90% NrHeader,</t>
  </si>
  <si>
    <t>9% filler,90% productNameHeader,</t>
  </si>
  <si>
    <t>9% filler,90% QuantityHeader,</t>
  </si>
  <si>
    <t>4% filler,47% SingleMassHeader,47% TotalMassHeader,</t>
  </si>
  <si>
    <t>4% filler,47% containsProduct,47% NrHeader,</t>
  </si>
  <si>
    <t>4% filler,47% containsProductNr,47% containsAmount,</t>
  </si>
  <si>
    <t>1% filler,13% containsTotalMass,13% containsSingleMass,13% containsProduct,6% containsProductNr,13% containsAmount,13% NrHeader,13% SingleMassHeader,13% TotalMassHeader,</t>
  </si>
  <si>
    <t>5% filler,10% containsTotalMass,10% containsSingleMass,52% isInteger,10% containsProductNr,10% containsAmount,</t>
  </si>
  <si>
    <t>4% filler,23% containsTotalMass,23% containsSingleMass,47% isDecimal,</t>
  </si>
  <si>
    <t>9% filler,90% containsProduct,</t>
  </si>
  <si>
    <t>1% filler,15% containsTotalMass,15% containsSingleMass,15% containsProduct,7% containsProductNr,15% containsAmount,15% SingleMassHeader,15% TotalMassHeader,</t>
  </si>
  <si>
    <t>1% filler,13% containsTotalMass,13% containsSingleMass,13% containsProduct,6% containsProductNr,13% containsAmount,13% SingleMassHeader,13% TotalMassHeader,13% QuantityHeader,</t>
  </si>
  <si>
    <t>1% filler,17% containsTotalMass,17% containsSingleMass,8% containsProductNr,17% containsAmount,17% SingleMassHeader,17% TotalMassHeader,</t>
  </si>
  <si>
    <t>1% filler,17% containsSingleMass,17% containsProduct,8% containsProductNr,17% containsAmount,17% SingleMassHeader,17% QuantityHeader,</t>
  </si>
  <si>
    <t xml:space="preserve">VARENR, </t>
  </si>
  <si>
    <t xml:space="preserve">PRODUKT, VARENR, ANTAL, STK. MASSE, TOTAL MASSE </t>
  </si>
  <si>
    <t xml:space="preserve">ANTAL, </t>
  </si>
  <si>
    <t xml:space="preserve">STK. MASSE, TOTAL MASSE </t>
  </si>
  <si>
    <t xml:space="preserve">PRODUKT,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</si>
</sst>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name val="Calibri"/>
    </font>
    <font>
      <b/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093666"/>
      </patternFill>
    </fill>
    <fill>
      <patternFill patternType="solid">
        <fgColor rgb="FFFE9D79"/>
      </patternFill>
    </fill>
    <fill>
      <patternFill patternType="solid">
        <fgColor rgb="FF99E48D"/>
      </patternFill>
    </fill>
    <fill>
      <patternFill patternType="solid">
        <fgColor rgb="FF16F3F2"/>
      </patternFill>
    </fill>
    <fill>
      <patternFill patternType="solid">
        <fgColor rgb="FFFEB8C2"/>
      </patternFill>
    </fill>
    <fill>
      <patternFill patternType="solid">
        <fgColor rgb="FF858F3F"/>
      </patternFill>
    </fill>
    <fill>
      <patternFill patternType="solid">
        <fgColor rgb="FF0B067E"/>
      </patternFill>
    </fill>
    <fill>
      <patternFill patternType="solid">
        <fgColor rgb="FF9B8C88"/>
      </patternFill>
    </fill>
    <fill>
      <patternFill patternType="solid">
        <fgColor rgb="FF8D4651"/>
      </patternFill>
    </fill>
    <fill>
      <patternFill patternType="solid">
        <fgColor rgb="FFE3DD42"/>
      </patternFill>
    </fill>
    <fill>
      <patternFill patternType="solid">
        <fgColor rgb="FF16800A"/>
      </patternFill>
    </fill>
    <fill>
      <patternFill patternType="solid">
        <fgColor rgb="FF8C898B"/>
      </patternFill>
    </fill>
    <fill>
      <patternFill patternType="solid">
        <fgColor rgb="FF7A999A"/>
      </patternFill>
    </fill>
    <fill>
      <patternFill patternType="solid">
        <fgColor rgb="FFA58BA3"/>
      </patternFill>
    </fill>
    <fill>
      <patternFill patternType="solid">
        <fgColor rgb="FF5F94AD"/>
      </patternFill>
    </fill>
    <fill>
      <patternFill patternType="solid">
        <fgColor rgb="FFFF0000"/>
      </patternFill>
    </fill>
    <fill>
      <patternFill patternType="solid">
        <fgColor rgb="FF006400"/>
      </patternFill>
    </fill>
    <fill>
      <patternFill patternType="solid">
        <fgColor rgb="FF2E8B57"/>
      </patternFill>
    </fill>
    <fill>
      <patternFill patternType="solid">
        <fgColor rgb="FF0080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applyFont="1" fillId="0" borderId="0"/>
    <xf numFmtId="9" applyNumberFormat="1" fontId="2" applyFont="0" fillId="0" applyFill="0" borderId="0" applyBorder="0" applyProtection="0" applyAlignment="0"/>
  </cellStyleXfs>
  <cellXfs count="48">
    <xf numFmtId="0" fontId="0" fillId="0" borderId="0" xfId="0"/>
    <xf numFmtId="0" fontId="1" applyFont="1" fillId="0" borderId="0" xfId="0"/>
    <xf numFmtId="0" fontId="1" applyFont="1" fillId="0" borderId="0" xfId="0" applyAlignment="1">
      <alignment horizontal="right"/>
    </xf>
    <xf numFmtId="4" applyNumberFormat="1" fontId="0" fillId="0" borderId="0" xfId="0" applyAlignment="1">
      <alignment horizontal="right"/>
    </xf>
    <xf numFmtId="4" applyNumberFormat="1" fontId="1" applyFont="1" fillId="0" borderId="0" xfId="0" applyAlignment="1">
      <alignment horizontal="right"/>
    </xf>
    <xf numFmtId="0" fontId="1" applyFont="1" fillId="0" borderId="0" xfId="0"/>
    <xf numFmtId="0" fontId="0" fillId="0" borderId="0" xfId="0"/>
    <xf numFmtId="0" fontId="3" applyFont="1" fillId="0" borderId="0" xfId="1"/>
    <xf numFmtId="0" fontId="3" applyFont="1" fillId="0" borderId="0" xfId="1" applyAlignment="1">
      <alignment wrapText="1"/>
    </xf>
    <xf numFmtId="10" applyNumberFormat="1" fontId="3" applyFont="1" fillId="0" borderId="0" xfId="2"/>
    <xf numFmtId="0" fontId="1" applyFont="1" fillId="2" applyFill="1" borderId="0" xfId="0"/>
    <xf numFmtId="0" fontId="0" fillId="2" applyFill="1" borderId="0"/>
    <xf numFmtId="0" fontId="1" applyFont="1" fillId="3" applyFill="1" borderId="0" xfId="0"/>
    <xf numFmtId="0" fontId="0" fillId="3" applyFill="1" borderId="0"/>
    <xf numFmtId="0" fontId="1" applyFont="1" fillId="4" applyFill="1" borderId="0" xfId="0"/>
    <xf numFmtId="0" fontId="0" fillId="4" applyFill="1" borderId="0"/>
    <xf numFmtId="0" fontId="1" applyFont="1" fillId="5" applyFill="1" borderId="0" xfId="0" applyAlignment="1">
      <alignment horizontal="right"/>
    </xf>
    <xf numFmtId="0" fontId="0" fillId="5" applyFill="1" borderId="0"/>
    <xf numFmtId="0" fontId="1" applyFont="1" fillId="6" applyFill="1" borderId="0" xfId="0" applyAlignment="1">
      <alignment horizontal="right"/>
    </xf>
    <xf numFmtId="0" fontId="0" fillId="6" applyFill="1" borderId="0"/>
    <xf numFmtId="0" fontId="0" fillId="7" applyFill="1" borderId="0"/>
    <xf numFmtId="0" fontId="0" fillId="8" applyFill="1" borderId="0"/>
    <xf numFmtId="0" fontId="0" fillId="9" applyFill="1" borderId="0"/>
    <xf numFmtId="0" fontId="0" fillId="10" applyFill="1" borderId="0"/>
    <xf numFmtId="4" applyNumberFormat="1" fontId="0" fillId="10" applyFill="1" borderId="0" xfId="0" applyAlignment="1">
      <alignment horizontal="right"/>
    </xf>
    <xf numFmtId="4" applyNumberFormat="1" fontId="0" fillId="11" applyFill="1" borderId="0" xfId="0" applyAlignment="1">
      <alignment horizontal="right"/>
    </xf>
    <xf numFmtId="0" fontId="0" fillId="11" applyFill="1" borderId="0"/>
    <xf numFmtId="0" fontId="0" fillId="12" applyFill="1" borderId="0"/>
    <xf numFmtId="0" fontId="0" fillId="13" applyFill="1" borderId="0"/>
    <xf numFmtId="0" fontId="0" fillId="14" applyFill="1" borderId="0"/>
    <xf numFmtId="0" fontId="0" fillId="15" applyFill="1" borderId="0"/>
    <xf numFmtId="0" fontId="0" fillId="16" applyFill="1" borderId="0"/>
    <xf numFmtId="0" fontId="1" applyFont="1" fillId="10" applyFill="1" borderId="0" xfId="0"/>
    <xf numFmtId="0" fontId="1" applyFont="1" fillId="12" applyFill="1" borderId="0" xfId="0"/>
    <xf numFmtId="4" applyNumberFormat="1" fontId="1" applyFont="1" fillId="10" applyFill="1" borderId="0" xfId="0" applyAlignment="1">
      <alignment horizontal="right"/>
    </xf>
    <xf numFmtId="4" applyNumberFormat="1" fontId="1" applyFont="1" fillId="11" applyFill="1" borderId="0" xfId="0" applyAlignment="1">
      <alignment horizontal="right"/>
    </xf>
    <xf numFmtId="10" applyNumberFormat="1" fontId="3" applyFont="1" fillId="11" applyFill="1" borderId="0" xfId="2"/>
    <xf numFmtId="0" fontId="1" applyFont="1" fillId="17" applyFill="1" borderId="0" xfId="0"/>
    <xf numFmtId="0" fontId="1" applyFont="1" fillId="18" applyFill="1" borderId="0" xfId="0"/>
    <xf numFmtId="0" fontId="0" fillId="19" applyFill="1" borderId="0"/>
    <xf numFmtId="0" fontId="0" fillId="20" applyFill="1" borderId="0"/>
    <xf numFmtId="0" fontId="1" applyFont="1" fillId="18" applyFill="1" borderId="0" xfId="0" applyAlignment="1">
      <alignment horizontal="right"/>
    </xf>
    <xf numFmtId="4" applyNumberFormat="1" fontId="0" fillId="20" applyFill="1" borderId="0" xfId="0" applyAlignment="1">
      <alignment horizontal="right"/>
    </xf>
    <xf numFmtId="4" applyNumberFormat="1" fontId="0" fillId="19" applyFill="1" borderId="0" xfId="0" applyAlignment="1">
      <alignment horizontal="right"/>
    </xf>
    <xf numFmtId="0" fontId="1" applyFont="1" fillId="19" applyFill="1" borderId="0" xfId="0"/>
    <xf numFmtId="0" fontId="1" applyFont="1" fillId="20" applyFill="1" borderId="0" xfId="0"/>
    <xf numFmtId="0" fontId="1" applyFont="1" fillId="20" applyFill="1" borderId="0" xfId="0" applyAlignment="1">
      <alignment horizontal="right"/>
    </xf>
    <xf numFmtId="4" applyNumberFormat="1" fontId="1" applyFont="1" fillId="19" applyFill="1" borderId="0" xfId="0" applyAlignment="1">
      <alignment horizontal="right"/>
    </xf>
  </cellXfs>
  <cellStyles count="3">
    <cellStyle name="Normal" xfId="0" builtinId="0"/>
    <cellStyle name="Normal 2" xfId="1" xr:uid="{6204A41E-6CFD-44E2-87AE-10CD7C8DA882}"/>
    <cellStyle name="Procent 2" xfId="2" xr:uid="{D21BA589-B29A-48BC-B692-890CD1D941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60"/>
  <sheetViews>
    <sheetView tabSelected="1" topLeftCell="A49" workbookViewId="0">
      <selection activeCell="F61" sqref="F61"/>
    </sheetView>
  </sheetViews>
  <sheetFormatPr defaultRowHeight="14.4" x14ac:dyDescent="0.3"/>
  <cols>
    <col min="1" max="1" bestFit="1" width="31.21875" customWidth="1"/>
    <col min="2" max="2" bestFit="1" width="8" customWidth="1"/>
    <col min="3" max="3" bestFit="1" width="44.109375" customWidth="1"/>
    <col min="4" max="4" bestFit="1" width="6.33203125" customWidth="1"/>
    <col min="5" max="5" bestFit="1" width="5.44140625" customWidth="1"/>
    <col min="6" max="6" bestFit="1" width="7" customWidth="1"/>
    <col min="7" max="7" bestFit="1" width="10.6640625" customWidth="1"/>
  </cols>
  <sheetData>
    <row r="2">
      <c r="A2" s="5" t="s">
        <v>0</v>
      </c>
      <c r="B2" s="6"/>
      <c r="C2" s="6"/>
      <c r="D2" s="6"/>
      <c r="E2" s="6"/>
      <c r="F2" s="6"/>
      <c r="G2" s="6"/>
    </row>
    <row r="3">
      <c r="A3" s="5" t="s">
        <v>1</v>
      </c>
      <c r="B3" s="6"/>
      <c r="C3" s="6"/>
      <c r="D3" s="6"/>
      <c r="E3" s="6"/>
      <c r="F3" s="6"/>
      <c r="G3" s="6"/>
    </row>
    <row r="4">
      <c r="A4" s="5" t="s">
        <v>2</v>
      </c>
      <c r="B4" s="6"/>
      <c r="C4" s="6"/>
      <c r="D4" s="6"/>
      <c r="E4" s="6"/>
      <c r="F4" s="6"/>
      <c r="G4" s="6"/>
    </row>
    <row r="5">
      <c r="A5" s="6" t="s">
        <v>3</v>
      </c>
      <c r="B5" s="6"/>
      <c r="C5" s="6"/>
      <c r="D5" s="6"/>
      <c r="E5" s="6"/>
      <c r="F5" s="6"/>
      <c r="G5" s="6"/>
    </row>
    <row r="6">
      <c r="A6" s="1" t="s">
        <v>4</v>
      </c>
      <c r="B6" s="1" t="s">
        <v>5</v>
      </c>
      <c r="C6" s="1" t="s">
        <v>6</v>
      </c>
      <c r="D6" s="1" t="s">
        <v>7</v>
      </c>
      <c r="E6" s="2" t="s">
        <v>8</v>
      </c>
      <c r="F6" s="2" t="s">
        <v>9</v>
      </c>
      <c r="G6" s="2" t="s">
        <v>10</v>
      </c>
    </row>
    <row r="7">
      <c r="A7" s="0" t="s">
        <v>11</v>
      </c>
      <c r="B7" s="0" t="s">
        <v>12</v>
      </c>
      <c r="C7" s="0" t="s">
        <v>13</v>
      </c>
      <c r="D7" s="0">
        <v>1</v>
      </c>
      <c r="E7" s="3">
        <v>8</v>
      </c>
      <c r="F7" s="3">
        <f>+D7*E7</f>
        <v>8</v>
      </c>
      <c r="G7" s="3">
        <v>428.64</v>
      </c>
    </row>
    <row r="8">
      <c r="A8" s="0" t="s">
        <v>14</v>
      </c>
      <c r="B8" s="0" t="s">
        <v>15</v>
      </c>
      <c r="C8" s="0" t="s">
        <v>16</v>
      </c>
      <c r="D8" s="0">
        <v>1</v>
      </c>
      <c r="E8" s="3">
        <v>1</v>
      </c>
      <c r="F8" s="3">
        <f ref="F8:F26" t="shared" si="0">+D8*E8</f>
        <v>1</v>
      </c>
      <c r="G8" s="3">
        <v>21</v>
      </c>
    </row>
    <row r="9">
      <c r="A9" s="0" t="s">
        <v>14</v>
      </c>
      <c r="B9" s="0" t="s">
        <v>17</v>
      </c>
      <c r="C9" s="0" t="s">
        <v>18</v>
      </c>
      <c r="D9" s="0">
        <v>1</v>
      </c>
      <c r="E9" s="3">
        <v>2</v>
      </c>
      <c r="F9" s="3">
        <f t="shared" si="0"/>
        <v>2</v>
      </c>
      <c r="G9" s="3">
        <v>52.5</v>
      </c>
    </row>
    <row r="10">
      <c r="A10" s="0" t="s">
        <v>19</v>
      </c>
      <c r="B10" s="0" t="s">
        <v>20</v>
      </c>
      <c r="C10" s="0" t="s">
        <v>21</v>
      </c>
      <c r="D10" s="0">
        <v>1</v>
      </c>
      <c r="E10" s="3">
        <v>17</v>
      </c>
      <c r="F10" s="3">
        <f t="shared" si="0"/>
        <v>17</v>
      </c>
      <c r="G10" s="3">
        <v>809.71</v>
      </c>
    </row>
    <row r="11">
      <c r="A11" s="0" t="s">
        <v>19</v>
      </c>
      <c r="B11" s="0" t="s">
        <v>22</v>
      </c>
      <c r="C11" s="0" t="s">
        <v>23</v>
      </c>
      <c r="D11" s="0">
        <v>5</v>
      </c>
      <c r="E11" s="3">
        <v>5</v>
      </c>
      <c r="F11" s="3">
        <f t="shared" si="0"/>
        <v>25</v>
      </c>
      <c r="G11" s="3">
        <v>1190.7</v>
      </c>
    </row>
    <row r="12">
      <c r="A12" s="0" t="s">
        <v>19</v>
      </c>
      <c r="B12" s="0" t="s">
        <v>24</v>
      </c>
      <c r="C12" s="0" t="s">
        <v>25</v>
      </c>
      <c r="D12" s="0">
        <v>1</v>
      </c>
      <c r="E12" s="3">
        <v>6</v>
      </c>
      <c r="F12" s="3">
        <f t="shared" si="0"/>
        <v>6</v>
      </c>
      <c r="G12" s="3">
        <v>412.68</v>
      </c>
    </row>
    <row r="13">
      <c r="A13" s="0" t="s">
        <v>19</v>
      </c>
      <c r="B13" s="0" t="s">
        <v>26</v>
      </c>
      <c r="C13" s="0" t="s">
        <v>27</v>
      </c>
      <c r="D13" s="0">
        <v>3</v>
      </c>
      <c r="E13" s="3">
        <v>7</v>
      </c>
      <c r="F13" s="3">
        <f t="shared" si="0"/>
        <v>21</v>
      </c>
      <c r="G13" s="3">
        <v>1444.03</v>
      </c>
    </row>
    <row r="14">
      <c r="A14" s="0" t="s">
        <v>19</v>
      </c>
      <c r="B14" s="0" t="s">
        <v>28</v>
      </c>
      <c r="C14" s="0" t="s">
        <v>29</v>
      </c>
      <c r="D14" s="0">
        <v>5</v>
      </c>
      <c r="E14" s="3">
        <v>4</v>
      </c>
      <c r="F14" s="3">
        <f t="shared" si="0"/>
        <v>20</v>
      </c>
      <c r="G14" s="3">
        <v>1375.28</v>
      </c>
    </row>
    <row r="15">
      <c r="A15" s="0" t="s">
        <v>30</v>
      </c>
      <c r="B15" s="0" t="s">
        <v>31</v>
      </c>
      <c r="C15" s="0" t="s">
        <v>32</v>
      </c>
      <c r="D15" s="0">
        <v>1</v>
      </c>
      <c r="E15" s="3">
        <v>41</v>
      </c>
      <c r="F15" s="3">
        <f t="shared" si="0"/>
        <v>41</v>
      </c>
      <c r="G15" s="3">
        <v>1937.25</v>
      </c>
    </row>
    <row r="16">
      <c r="A16" s="0" t="s">
        <v>33</v>
      </c>
      <c r="B16" s="0" t="s">
        <v>34</v>
      </c>
      <c r="C16" s="0" t="s">
        <v>35</v>
      </c>
      <c r="D16" s="0">
        <v>3</v>
      </c>
      <c r="E16" s="3">
        <v>1</v>
      </c>
      <c r="F16" s="3">
        <f t="shared" si="0"/>
        <v>3</v>
      </c>
      <c r="G16" s="3">
        <v>210.04</v>
      </c>
    </row>
    <row r="17">
      <c r="A17" s="0" t="s">
        <v>36</v>
      </c>
      <c r="B17" s="0" t="s">
        <v>37</v>
      </c>
      <c r="C17" s="0" t="s">
        <v>38</v>
      </c>
      <c r="D17" s="0">
        <v>1</v>
      </c>
      <c r="E17" s="3">
        <v>2</v>
      </c>
      <c r="F17" s="3">
        <f t="shared" si="0"/>
        <v>2</v>
      </c>
      <c r="G17" s="3">
        <v>83.34</v>
      </c>
    </row>
    <row r="18">
      <c r="A18" s="0" t="s">
        <v>39</v>
      </c>
      <c r="B18" s="0" t="s">
        <v>40</v>
      </c>
      <c r="C18" s="0" t="s">
        <v>41</v>
      </c>
      <c r="D18" s="0">
        <v>1</v>
      </c>
      <c r="E18" s="3">
        <v>7</v>
      </c>
      <c r="F18" s="3">
        <f t="shared" si="0"/>
        <v>7</v>
      </c>
      <c r="G18" s="3">
        <v>285.67</v>
      </c>
    </row>
    <row r="19">
      <c r="A19" s="0" t="s">
        <v>39</v>
      </c>
      <c r="B19" s="0" t="s">
        <v>42</v>
      </c>
      <c r="C19" s="0" t="s">
        <v>43</v>
      </c>
      <c r="D19" s="0">
        <v>3</v>
      </c>
      <c r="E19" s="3">
        <v>14</v>
      </c>
      <c r="F19" s="3">
        <f t="shared" si="0"/>
        <v>42</v>
      </c>
      <c r="G19" s="3">
        <v>1714.16</v>
      </c>
    </row>
    <row r="20">
      <c r="A20" s="0" t="s">
        <v>39</v>
      </c>
      <c r="B20" s="0" t="s">
        <v>44</v>
      </c>
      <c r="C20" s="0" t="s">
        <v>45</v>
      </c>
      <c r="D20" s="0">
        <v>5</v>
      </c>
      <c r="E20" s="3">
        <v>5</v>
      </c>
      <c r="F20" s="3">
        <f t="shared" si="0"/>
        <v>25</v>
      </c>
      <c r="G20" s="3">
        <v>1020.35</v>
      </c>
    </row>
    <row r="21">
      <c r="A21" s="0" t="s">
        <v>39</v>
      </c>
      <c r="B21" s="0" t="s">
        <v>46</v>
      </c>
      <c r="C21" s="0" t="s">
        <v>47</v>
      </c>
      <c r="D21" s="0">
        <v>1</v>
      </c>
      <c r="E21" s="3">
        <v>32</v>
      </c>
      <c r="F21" s="3">
        <f t="shared" si="0"/>
        <v>32</v>
      </c>
      <c r="G21" s="3">
        <v>1305.92</v>
      </c>
    </row>
    <row r="22">
      <c r="A22" s="0" t="s">
        <v>48</v>
      </c>
      <c r="B22" s="0" t="s">
        <v>49</v>
      </c>
      <c r="C22" s="0" t="s">
        <v>50</v>
      </c>
      <c r="D22" s="0">
        <v>1</v>
      </c>
      <c r="E22" s="3">
        <v>12</v>
      </c>
      <c r="F22" s="3">
        <f t="shared" si="0"/>
        <v>12</v>
      </c>
      <c r="G22" s="3">
        <v>642.96</v>
      </c>
    </row>
    <row r="23">
      <c r="A23" s="0" t="s">
        <v>48</v>
      </c>
      <c r="B23" s="0" t="s">
        <v>51</v>
      </c>
      <c r="C23" s="0" t="s">
        <v>52</v>
      </c>
      <c r="D23" s="0">
        <v>1</v>
      </c>
      <c r="E23" s="3">
        <v>24</v>
      </c>
      <c r="F23" s="3">
        <f t="shared" si="0"/>
        <v>24</v>
      </c>
      <c r="G23" s="3">
        <v>1571.76</v>
      </c>
    </row>
    <row r="24">
      <c r="A24" s="0" t="s">
        <v>48</v>
      </c>
      <c r="B24" s="0" t="s">
        <v>53</v>
      </c>
      <c r="C24" s="0" t="s">
        <v>54</v>
      </c>
      <c r="D24" s="0">
        <v>1</v>
      </c>
      <c r="E24" s="3">
        <v>80</v>
      </c>
      <c r="F24" s="3">
        <f t="shared" si="0"/>
        <v>80</v>
      </c>
      <c r="G24" s="3">
        <v>4801.6</v>
      </c>
    </row>
    <row r="25">
      <c r="A25" s="0" t="s">
        <v>55</v>
      </c>
      <c r="B25" s="0" t="s">
        <v>56</v>
      </c>
      <c r="C25" s="0" t="s">
        <v>57</v>
      </c>
      <c r="D25" s="0">
        <v>1</v>
      </c>
      <c r="E25" s="3">
        <v>2</v>
      </c>
      <c r="F25" s="3">
        <f t="shared" si="0"/>
        <v>2</v>
      </c>
      <c r="G25" s="3">
        <v>130.98</v>
      </c>
    </row>
    <row r="26">
      <c r="A26" s="0" t="s">
        <v>58</v>
      </c>
      <c r="B26" s="0" t="s">
        <v>59</v>
      </c>
      <c r="C26" s="0" t="s">
        <v>60</v>
      </c>
      <c r="D26" s="0">
        <v>1</v>
      </c>
      <c r="E26" s="3">
        <v>2</v>
      </c>
      <c r="F26" s="3">
        <f t="shared" si="0"/>
        <v>2</v>
      </c>
      <c r="G26" s="3">
        <v>94.5</v>
      </c>
    </row>
    <row r="27">
      <c r="A27" s="1" t="s">
        <v>61</v>
      </c>
      <c r="B27" s="1">
        <v>3070</v>
      </c>
      <c r="C27" s="1" t="s">
        <v>62</v>
      </c>
      <c r="D27" s="1"/>
      <c r="E27" s="2"/>
      <c r="F27" s="4">
        <f>SUM(F7:F26)</f>
        <v>372</v>
      </c>
      <c r="G27" s="4">
        <f>SUM(G7:G26)</f>
        <v>19533.07</v>
      </c>
    </row>
    <row r="28">
      <c r="E28" s="3"/>
      <c r="F28" s="3"/>
      <c r="G28" s="3"/>
    </row>
    <row r="29">
      <c r="A29" s="1" t="s">
        <v>4</v>
      </c>
      <c r="B29" s="1" t="s">
        <v>5</v>
      </c>
      <c r="C29" s="1" t="s">
        <v>6</v>
      </c>
      <c r="D29" s="1" t="s">
        <v>7</v>
      </c>
      <c r="E29" s="2" t="s">
        <v>8</v>
      </c>
      <c r="F29" s="2" t="s">
        <v>9</v>
      </c>
      <c r="G29" s="2" t="s">
        <v>10</v>
      </c>
    </row>
    <row r="30">
      <c r="A30" s="0" t="s">
        <v>63</v>
      </c>
      <c r="B30" s="0" t="s">
        <v>64</v>
      </c>
      <c r="C30" s="0" t="s">
        <v>65</v>
      </c>
      <c r="D30" s="0">
        <v>1</v>
      </c>
      <c r="E30" s="3">
        <v>2</v>
      </c>
      <c r="F30" s="3">
        <f ref="F30:F56" t="shared" si="1">+D30*E30</f>
        <v>2</v>
      </c>
      <c r="G30" s="3">
        <v>56.7</v>
      </c>
    </row>
    <row r="31">
      <c r="A31" s="0" t="s">
        <v>66</v>
      </c>
      <c r="B31" s="0" t="s">
        <v>67</v>
      </c>
      <c r="C31" s="0" t="s">
        <v>68</v>
      </c>
      <c r="D31" s="0">
        <v>1</v>
      </c>
      <c r="E31" s="3">
        <v>5</v>
      </c>
      <c r="F31" s="3">
        <f t="shared" si="1"/>
        <v>5</v>
      </c>
      <c r="G31" s="3">
        <v>250.05</v>
      </c>
    </row>
    <row r="32">
      <c r="A32" s="0" t="s">
        <v>66</v>
      </c>
      <c r="B32" s="0" t="s">
        <v>69</v>
      </c>
      <c r="C32" s="0" t="s">
        <v>70</v>
      </c>
      <c r="D32" s="0">
        <v>5</v>
      </c>
      <c r="E32" s="3">
        <v>6</v>
      </c>
      <c r="F32" s="3">
        <f t="shared" si="1"/>
        <v>30</v>
      </c>
      <c r="G32" s="3">
        <v>1500.3</v>
      </c>
    </row>
    <row r="33">
      <c r="A33" s="0" t="s">
        <v>66</v>
      </c>
      <c r="B33" s="0" t="s">
        <v>71</v>
      </c>
      <c r="C33" s="0" t="s">
        <v>72</v>
      </c>
      <c r="D33" s="0">
        <v>1</v>
      </c>
      <c r="E33" s="3">
        <v>4</v>
      </c>
      <c r="F33" s="3">
        <f t="shared" si="1"/>
        <v>4</v>
      </c>
      <c r="G33" s="3">
        <v>200.04</v>
      </c>
    </row>
    <row r="34">
      <c r="A34" s="0" t="s">
        <v>66</v>
      </c>
      <c r="B34" s="0" t="s">
        <v>73</v>
      </c>
      <c r="C34" s="0" t="s">
        <v>74</v>
      </c>
      <c r="D34" s="0">
        <v>5</v>
      </c>
      <c r="E34" s="3">
        <v>2</v>
      </c>
      <c r="F34" s="3">
        <f t="shared" si="1"/>
        <v>10</v>
      </c>
      <c r="G34" s="3">
        <v>500.1</v>
      </c>
    </row>
    <row r="35">
      <c r="A35" s="0" t="s">
        <v>75</v>
      </c>
      <c r="B35" s="0" t="s">
        <v>76</v>
      </c>
      <c r="C35" s="0" t="s">
        <v>77</v>
      </c>
      <c r="D35" s="0">
        <v>1</v>
      </c>
      <c r="E35" s="3">
        <v>1</v>
      </c>
      <c r="F35" s="3">
        <f t="shared" si="1"/>
        <v>1</v>
      </c>
      <c r="G35" s="3">
        <v>31.22</v>
      </c>
    </row>
    <row r="36">
      <c r="A36" s="0" t="s">
        <v>75</v>
      </c>
      <c r="B36" s="0" t="s">
        <v>78</v>
      </c>
      <c r="C36" s="0" t="s">
        <v>79</v>
      </c>
      <c r="D36" s="0">
        <v>5</v>
      </c>
      <c r="E36" s="3">
        <v>2</v>
      </c>
      <c r="F36" s="3">
        <f t="shared" si="1"/>
        <v>10</v>
      </c>
      <c r="G36" s="3">
        <v>312.2</v>
      </c>
    </row>
    <row r="37">
      <c r="A37" s="0" t="s">
        <v>75</v>
      </c>
      <c r="B37" s="0" t="s">
        <v>80</v>
      </c>
      <c r="C37" s="0" t="s">
        <v>81</v>
      </c>
      <c r="D37" s="0">
        <v>1</v>
      </c>
      <c r="E37" s="3">
        <v>5</v>
      </c>
      <c r="F37" s="3">
        <f t="shared" si="1"/>
        <v>5</v>
      </c>
      <c r="G37" s="3">
        <v>156.1</v>
      </c>
    </row>
    <row r="38">
      <c r="A38" s="0" t="s">
        <v>75</v>
      </c>
      <c r="B38" s="0" t="s">
        <v>82</v>
      </c>
      <c r="C38" s="0" t="s">
        <v>83</v>
      </c>
      <c r="D38" s="0">
        <v>5</v>
      </c>
      <c r="E38" s="3">
        <v>1</v>
      </c>
      <c r="F38" s="3">
        <f t="shared" si="1"/>
        <v>5</v>
      </c>
      <c r="G38" s="3">
        <v>156.1</v>
      </c>
    </row>
    <row r="39">
      <c r="A39" s="0" t="s">
        <v>84</v>
      </c>
      <c r="B39" s="0" t="s">
        <v>85</v>
      </c>
      <c r="C39" s="0" t="s">
        <v>86</v>
      </c>
      <c r="D39" s="0">
        <v>1</v>
      </c>
      <c r="E39" s="3">
        <v>4</v>
      </c>
      <c r="F39" s="3">
        <f t="shared" si="1"/>
        <v>4</v>
      </c>
      <c r="G39" s="3">
        <v>115.04</v>
      </c>
    </row>
    <row r="40">
      <c r="A40" s="0" t="s">
        <v>84</v>
      </c>
      <c r="B40" s="0" t="s">
        <v>87</v>
      </c>
      <c r="C40" s="0" t="s">
        <v>88</v>
      </c>
      <c r="D40" s="0">
        <v>3</v>
      </c>
      <c r="E40" s="3">
        <v>2</v>
      </c>
      <c r="F40" s="3">
        <f t="shared" si="1"/>
        <v>6</v>
      </c>
      <c r="G40" s="3">
        <v>172.54</v>
      </c>
    </row>
    <row r="41">
      <c r="A41" s="0" t="s">
        <v>84</v>
      </c>
      <c r="B41" s="0" t="s">
        <v>89</v>
      </c>
      <c r="C41" s="0" t="s">
        <v>90</v>
      </c>
      <c r="D41" s="0">
        <v>5</v>
      </c>
      <c r="E41" s="3">
        <v>1</v>
      </c>
      <c r="F41" s="3">
        <f t="shared" si="1"/>
        <v>5</v>
      </c>
      <c r="G41" s="3">
        <v>143.79</v>
      </c>
    </row>
    <row r="42">
      <c r="A42" s="0" t="s">
        <v>84</v>
      </c>
      <c r="B42" s="0" t="s">
        <v>91</v>
      </c>
      <c r="C42" s="0" t="s">
        <v>92</v>
      </c>
      <c r="D42" s="0">
        <v>1</v>
      </c>
      <c r="E42" s="3">
        <v>11</v>
      </c>
      <c r="F42" s="3">
        <f t="shared" si="1"/>
        <v>11</v>
      </c>
      <c r="G42" s="3">
        <v>385.11</v>
      </c>
    </row>
    <row r="43">
      <c r="A43" s="0" t="s">
        <v>84</v>
      </c>
      <c r="B43" s="0" t="s">
        <v>93</v>
      </c>
      <c r="C43" s="0" t="s">
        <v>94</v>
      </c>
      <c r="D43" s="0">
        <v>1</v>
      </c>
      <c r="E43" s="3">
        <v>5</v>
      </c>
      <c r="F43" s="3">
        <f t="shared" si="1"/>
        <v>5</v>
      </c>
      <c r="G43" s="3">
        <v>175.05</v>
      </c>
    </row>
    <row r="44">
      <c r="A44" s="0" t="s">
        <v>84</v>
      </c>
      <c r="B44" s="0" t="s">
        <v>95</v>
      </c>
      <c r="C44" s="0" t="s">
        <v>96</v>
      </c>
      <c r="D44" s="0">
        <v>1</v>
      </c>
      <c r="E44" s="3">
        <v>10</v>
      </c>
      <c r="F44" s="3">
        <f t="shared" si="1"/>
        <v>10</v>
      </c>
      <c r="G44" s="3">
        <v>350.1</v>
      </c>
    </row>
    <row r="45">
      <c r="A45" s="0" t="s">
        <v>84</v>
      </c>
      <c r="B45" s="0" t="s">
        <v>97</v>
      </c>
      <c r="C45" s="0" t="s">
        <v>98</v>
      </c>
      <c r="D45" s="0">
        <v>5</v>
      </c>
      <c r="E45" s="3">
        <v>5</v>
      </c>
      <c r="F45" s="3">
        <f t="shared" si="1"/>
        <v>25</v>
      </c>
      <c r="G45" s="3">
        <v>875.2</v>
      </c>
    </row>
    <row r="46">
      <c r="A46" s="0" t="s">
        <v>84</v>
      </c>
      <c r="B46" s="0" t="s">
        <v>99</v>
      </c>
      <c r="C46" s="0" t="s">
        <v>100</v>
      </c>
      <c r="D46" s="0">
        <v>1</v>
      </c>
      <c r="E46" s="3">
        <v>39</v>
      </c>
      <c r="F46" s="3">
        <f t="shared" si="1"/>
        <v>39</v>
      </c>
      <c r="G46" s="3">
        <v>1609.53</v>
      </c>
    </row>
    <row r="47">
      <c r="A47" s="0" t="s">
        <v>84</v>
      </c>
      <c r="B47" s="0" t="s">
        <v>101</v>
      </c>
      <c r="C47" s="0" t="s">
        <v>102</v>
      </c>
      <c r="D47" s="0">
        <v>5</v>
      </c>
      <c r="E47" s="3">
        <v>9</v>
      </c>
      <c r="F47" s="3">
        <f t="shared" si="1"/>
        <v>45</v>
      </c>
      <c r="G47" s="3">
        <v>1856.61</v>
      </c>
    </row>
    <row r="48">
      <c r="A48" s="0" t="s">
        <v>84</v>
      </c>
      <c r="B48" s="0" t="s">
        <v>103</v>
      </c>
      <c r="C48" s="0" t="s">
        <v>104</v>
      </c>
      <c r="D48" s="0">
        <v>1</v>
      </c>
      <c r="E48" s="3">
        <v>8</v>
      </c>
      <c r="F48" s="3">
        <f t="shared" si="1"/>
        <v>8</v>
      </c>
      <c r="G48" s="3">
        <v>330.16</v>
      </c>
    </row>
    <row r="49">
      <c r="A49" s="0" t="s">
        <v>84</v>
      </c>
      <c r="B49" s="0" t="s">
        <v>105</v>
      </c>
      <c r="C49" s="0" t="s">
        <v>106</v>
      </c>
      <c r="D49" s="0">
        <v>5</v>
      </c>
      <c r="E49" s="3">
        <v>25</v>
      </c>
      <c r="F49" s="3">
        <f t="shared" si="1"/>
        <v>125</v>
      </c>
      <c r="G49" s="3">
        <v>5157.25</v>
      </c>
    </row>
    <row r="50">
      <c r="A50" s="0" t="s">
        <v>84</v>
      </c>
      <c r="B50" s="0" t="s">
        <v>107</v>
      </c>
      <c r="C50" s="0" t="s">
        <v>108</v>
      </c>
      <c r="D50" s="0">
        <v>1</v>
      </c>
      <c r="E50" s="3">
        <v>2</v>
      </c>
      <c r="F50" s="3">
        <f t="shared" si="1"/>
        <v>2</v>
      </c>
      <c r="G50" s="3">
        <v>82.54</v>
      </c>
    </row>
    <row r="51">
      <c r="A51" s="0" t="s">
        <v>84</v>
      </c>
      <c r="B51" s="0" t="s">
        <v>109</v>
      </c>
      <c r="C51" s="0" t="s">
        <v>110</v>
      </c>
      <c r="D51" s="0">
        <v>5</v>
      </c>
      <c r="E51" s="3">
        <v>33</v>
      </c>
      <c r="F51" s="3">
        <f t="shared" si="1"/>
        <v>165</v>
      </c>
      <c r="G51" s="3">
        <v>6807.57</v>
      </c>
    </row>
    <row r="52">
      <c r="A52" s="0" t="s">
        <v>84</v>
      </c>
      <c r="B52" s="0" t="s">
        <v>111</v>
      </c>
      <c r="C52" s="0" t="s">
        <v>112</v>
      </c>
      <c r="D52" s="0">
        <v>5</v>
      </c>
      <c r="E52" s="3">
        <v>7</v>
      </c>
      <c r="F52" s="3">
        <f t="shared" si="1"/>
        <v>35</v>
      </c>
      <c r="G52" s="3">
        <v>1444.03</v>
      </c>
    </row>
    <row r="53">
      <c r="A53" s="0" t="s">
        <v>113</v>
      </c>
      <c r="B53" s="0" t="s">
        <v>114</v>
      </c>
      <c r="C53" s="0" t="s">
        <v>115</v>
      </c>
      <c r="D53" s="0">
        <v>1</v>
      </c>
      <c r="E53" s="3">
        <v>2</v>
      </c>
      <c r="F53" s="3">
        <f t="shared" si="1"/>
        <v>2</v>
      </c>
      <c r="G53" s="3">
        <v>150.04</v>
      </c>
    </row>
    <row r="54">
      <c r="A54" s="0" t="s">
        <v>113</v>
      </c>
      <c r="B54" s="0" t="s">
        <v>116</v>
      </c>
      <c r="C54" s="0" t="s">
        <v>117</v>
      </c>
      <c r="D54" s="0">
        <v>1</v>
      </c>
      <c r="E54" s="3">
        <v>2</v>
      </c>
      <c r="F54" s="3">
        <f t="shared" si="1"/>
        <v>2</v>
      </c>
      <c r="G54" s="3">
        <v>150.04</v>
      </c>
    </row>
    <row r="55">
      <c r="A55" s="0" t="s">
        <v>118</v>
      </c>
      <c r="B55" s="0" t="s">
        <v>119</v>
      </c>
      <c r="C55" s="0" t="s">
        <v>120</v>
      </c>
      <c r="D55" s="0">
        <v>5</v>
      </c>
      <c r="E55" s="3">
        <v>2</v>
      </c>
      <c r="F55" s="3">
        <f t="shared" si="1"/>
        <v>10</v>
      </c>
      <c r="G55" s="3">
        <v>1012.1</v>
      </c>
    </row>
    <row r="56">
      <c r="A56" s="0" t="s">
        <v>121</v>
      </c>
      <c r="B56" s="0" t="s">
        <v>122</v>
      </c>
      <c r="C56" s="0" t="s">
        <v>123</v>
      </c>
      <c r="D56" s="0">
        <v>1</v>
      </c>
      <c r="E56" s="3">
        <v>7</v>
      </c>
      <c r="F56" s="3">
        <f t="shared" si="1"/>
        <v>7</v>
      </c>
      <c r="G56" s="3">
        <v>665</v>
      </c>
    </row>
    <row r="57">
      <c r="A57" s="1" t="s">
        <v>61</v>
      </c>
      <c r="B57" s="1">
        <v>3070</v>
      </c>
      <c r="C57" s="1" t="s">
        <v>62</v>
      </c>
      <c r="D57" s="1"/>
      <c r="E57" s="2"/>
      <c r="F57" s="4">
        <f>SUM(F30:F56)</f>
        <v>578</v>
      </c>
      <c r="G57" s="4">
        <f>SUM(G30:G56)</f>
        <v>24644.51</v>
      </c>
    </row>
    <row r="58">
      <c r="A58" s="0" t="s">
        <v>124</v>
      </c>
      <c r="B58" s="0" t="s">
        <v>124</v>
      </c>
      <c r="C58" s="0" t="s">
        <v>124</v>
      </c>
      <c r="G58" s="0" t="s">
        <v>124</v>
      </c>
    </row>
    <row r="59">
      <c r="A59" s="1" t="s">
        <v>125</v>
      </c>
      <c r="B59" s="0" t="s">
        <v>124</v>
      </c>
      <c r="C59" s="0" t="s">
        <v>124</v>
      </c>
      <c r="E59" s="0" t="s">
        <v>124</v>
      </c>
      <c r="F59" s="4">
        <f>+F27+F57</f>
        <v>950</v>
      </c>
      <c r="G59" s="4">
        <f>+G27+G57</f>
        <v>44177.58</v>
      </c>
    </row>
    <row r="60">
      <c r="A60" s="7" t="s">
        <v>126</v>
      </c>
      <c r="B60" s="7"/>
      <c r="C60" s="8"/>
      <c r="D60" s="8"/>
      <c r="E60" s="7"/>
      <c r="F60" s="9">
        <f>+F57/F59</f>
        <v>0.608421052631579</v>
      </c>
      <c r="G60" s="9">
        <f>+G57/G59</f>
        <v>0.5578510638201549</v>
      </c>
    </row>
  </sheetData>
  <mergeCells>
    <mergeCell ref="A2:G2"/>
    <mergeCell ref="A3:G3"/>
    <mergeCell ref="A4:G4"/>
    <mergeCell ref="A5:G5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3F6D0-A334-44A2-99D8-D6C1F5BE4927}">
  <dimension ref="A1:H60"/>
  <sheetViews>
    <sheetView tabSelected="1" topLeftCell="A49" workbookViewId="0">
      <selection activeCell="F61" sqref="F61"/>
    </sheetView>
  </sheetViews>
  <sheetFormatPr defaultRowHeight="14.4" x14ac:dyDescent="0.3"/>
  <cols>
    <col min="1" max="1" bestFit="1" width="31.21875" customWidth="1"/>
    <col min="2" max="2" bestFit="1" width="8" customWidth="1"/>
    <col min="3" max="3" bestFit="1" width="44.109375" customWidth="1"/>
    <col min="4" max="4" bestFit="1" width="6.33203125" customWidth="1"/>
    <col min="5" max="5" bestFit="1" width="5.44140625" customWidth="1"/>
    <col min="6" max="6" bestFit="1" width="7" customWidth="1"/>
    <col min="7" max="7" bestFit="1" width="10.6640625" customWidth="1"/>
  </cols>
  <sheetData>
    <row r="1">
      <c r="H1" s="11" t="s">
        <v>127</v>
      </c>
    </row>
    <row r="2">
      <c r="A2" s="10" t="s">
        <v>0</v>
      </c>
      <c r="B2" s="6"/>
      <c r="C2" s="6"/>
      <c r="D2" s="6"/>
      <c r="E2" s="6"/>
      <c r="F2" s="6"/>
      <c r="G2" s="6"/>
      <c r="H2" s="13" t="s">
        <v>128</v>
      </c>
    </row>
    <row r="3">
      <c r="A3" s="5" t="s">
        <v>1</v>
      </c>
      <c r="B3" s="6"/>
      <c r="C3" s="6"/>
      <c r="D3" s="6"/>
      <c r="E3" s="6"/>
      <c r="F3" s="6"/>
      <c r="G3" s="6"/>
      <c r="H3" s="15" t="s">
        <v>129</v>
      </c>
    </row>
    <row r="4">
      <c r="A4" s="10" t="s">
        <v>2</v>
      </c>
      <c r="B4" s="6"/>
      <c r="C4" s="6"/>
      <c r="D4" s="6"/>
      <c r="E4" s="6"/>
      <c r="F4" s="6"/>
      <c r="G4" s="6"/>
      <c r="H4" s="17" t="s">
        <v>130</v>
      </c>
    </row>
    <row r="5">
      <c r="A5" s="6" t="s">
        <v>3</v>
      </c>
      <c r="B5" s="6"/>
      <c r="C5" s="6"/>
      <c r="D5" s="6"/>
      <c r="E5" s="6"/>
      <c r="F5" s="6"/>
      <c r="G5" s="6"/>
      <c r="H5" s="19" t="s">
        <v>131</v>
      </c>
    </row>
    <row r="6">
      <c r="A6" s="1" t="s">
        <v>4</v>
      </c>
      <c r="B6" s="12" t="s">
        <v>5</v>
      </c>
      <c r="C6" s="14" t="s">
        <v>6</v>
      </c>
      <c r="D6" s="1" t="s">
        <v>7</v>
      </c>
      <c r="E6" s="16" t="s">
        <v>8</v>
      </c>
      <c r="F6" s="18" t="s">
        <v>9</v>
      </c>
      <c r="G6" s="2" t="s">
        <v>10</v>
      </c>
      <c r="H6" s="20" t="s">
        <v>132</v>
      </c>
    </row>
    <row r="7">
      <c r="A7" s="20" t="s">
        <v>11</v>
      </c>
      <c r="B7" s="21" t="s">
        <v>12</v>
      </c>
      <c r="C7" s="22" t="s">
        <v>13</v>
      </c>
      <c r="D7" s="23">
        <v>1</v>
      </c>
      <c r="E7" s="24">
        <v>8</v>
      </c>
      <c r="F7" s="24">
        <f>+D7*E7</f>
        <v>8</v>
      </c>
      <c r="G7" s="25">
        <v>428.64</v>
      </c>
      <c r="H7" s="21" t="s">
        <v>133</v>
      </c>
    </row>
    <row r="8">
      <c r="A8" s="27" t="s">
        <v>14</v>
      </c>
      <c r="B8" s="21" t="s">
        <v>15</v>
      </c>
      <c r="C8" s="28" t="s">
        <v>16</v>
      </c>
      <c r="D8" s="23">
        <v>1</v>
      </c>
      <c r="E8" s="24">
        <v>1</v>
      </c>
      <c r="F8" s="24">
        <f ref="F8:F26" t="shared" si="0">+D8*E8</f>
        <v>1</v>
      </c>
      <c r="G8" s="24">
        <v>21</v>
      </c>
      <c r="H8" s="22" t="s">
        <v>134</v>
      </c>
    </row>
    <row r="9">
      <c r="A9" s="27" t="s">
        <v>14</v>
      </c>
      <c r="B9" s="21" t="s">
        <v>17</v>
      </c>
      <c r="C9" s="29" t="s">
        <v>18</v>
      </c>
      <c r="D9" s="23">
        <v>1</v>
      </c>
      <c r="E9" s="24">
        <v>2</v>
      </c>
      <c r="F9" s="24">
        <f t="shared" si="0"/>
        <v>2</v>
      </c>
      <c r="G9" s="25">
        <v>52.5</v>
      </c>
      <c r="H9" s="23" t="s">
        <v>135</v>
      </c>
    </row>
    <row r="10">
      <c r="A10" s="27" t="s">
        <v>19</v>
      </c>
      <c r="B10" s="21" t="s">
        <v>20</v>
      </c>
      <c r="C10" s="28" t="s">
        <v>21</v>
      </c>
      <c r="D10" s="23">
        <v>1</v>
      </c>
      <c r="E10" s="24">
        <v>17</v>
      </c>
      <c r="F10" s="24">
        <f t="shared" si="0"/>
        <v>17</v>
      </c>
      <c r="G10" s="25">
        <v>809.71</v>
      </c>
      <c r="H10" s="26" t="s">
        <v>136</v>
      </c>
    </row>
    <row r="11">
      <c r="A11" s="27" t="s">
        <v>19</v>
      </c>
      <c r="B11" s="21" t="s">
        <v>22</v>
      </c>
      <c r="C11" s="28" t="s">
        <v>23</v>
      </c>
      <c r="D11" s="23">
        <v>5</v>
      </c>
      <c r="E11" s="24">
        <v>5</v>
      </c>
      <c r="F11" s="24">
        <f t="shared" si="0"/>
        <v>25</v>
      </c>
      <c r="G11" s="25">
        <v>1190.7</v>
      </c>
      <c r="H11" s="27" t="s">
        <v>137</v>
      </c>
    </row>
    <row r="12">
      <c r="A12" s="27" t="s">
        <v>19</v>
      </c>
      <c r="B12" s="21" t="s">
        <v>24</v>
      </c>
      <c r="C12" s="28" t="s">
        <v>25</v>
      </c>
      <c r="D12" s="23">
        <v>1</v>
      </c>
      <c r="E12" s="24">
        <v>6</v>
      </c>
      <c r="F12" s="24">
        <f t="shared" si="0"/>
        <v>6</v>
      </c>
      <c r="G12" s="25">
        <v>412.68</v>
      </c>
      <c r="H12" s="28" t="s">
        <v>138</v>
      </c>
    </row>
    <row r="13">
      <c r="A13" s="27" t="s">
        <v>19</v>
      </c>
      <c r="B13" s="21" t="s">
        <v>26</v>
      </c>
      <c r="C13" s="28" t="s">
        <v>27</v>
      </c>
      <c r="D13" s="23">
        <v>3</v>
      </c>
      <c r="E13" s="24">
        <v>7</v>
      </c>
      <c r="F13" s="24">
        <f t="shared" si="0"/>
        <v>21</v>
      </c>
      <c r="G13" s="25">
        <v>1444.03</v>
      </c>
      <c r="H13" s="29" t="s">
        <v>139</v>
      </c>
    </row>
    <row r="14">
      <c r="A14" s="27" t="s">
        <v>19</v>
      </c>
      <c r="B14" s="21" t="s">
        <v>28</v>
      </c>
      <c r="C14" s="28" t="s">
        <v>29</v>
      </c>
      <c r="D14" s="23">
        <v>5</v>
      </c>
      <c r="E14" s="24">
        <v>4</v>
      </c>
      <c r="F14" s="24">
        <f t="shared" si="0"/>
        <v>20</v>
      </c>
      <c r="G14" s="25">
        <v>1375.28</v>
      </c>
      <c r="H14" s="30" t="s">
        <v>140</v>
      </c>
    </row>
    <row r="15">
      <c r="A15" s="27" t="s">
        <v>30</v>
      </c>
      <c r="B15" s="21" t="s">
        <v>31</v>
      </c>
      <c r="C15" s="28" t="s">
        <v>32</v>
      </c>
      <c r="D15" s="23">
        <v>1</v>
      </c>
      <c r="E15" s="24">
        <v>41</v>
      </c>
      <c r="F15" s="24">
        <f t="shared" si="0"/>
        <v>41</v>
      </c>
      <c r="G15" s="25">
        <v>1937.25</v>
      </c>
      <c r="H15" s="31" t="s">
        <v>141</v>
      </c>
    </row>
    <row r="16">
      <c r="A16" s="27" t="s">
        <v>33</v>
      </c>
      <c r="B16" s="21" t="s">
        <v>34</v>
      </c>
      <c r="C16" s="29" t="s">
        <v>35</v>
      </c>
      <c r="D16" s="23">
        <v>3</v>
      </c>
      <c r="E16" s="24">
        <v>1</v>
      </c>
      <c r="F16" s="24">
        <f t="shared" si="0"/>
        <v>3</v>
      </c>
      <c r="G16" s="25">
        <v>210.04</v>
      </c>
    </row>
    <row r="17">
      <c r="A17" s="27" t="s">
        <v>36</v>
      </c>
      <c r="B17" s="21" t="s">
        <v>37</v>
      </c>
      <c r="C17" s="30" t="s">
        <v>38</v>
      </c>
      <c r="D17" s="23">
        <v>1</v>
      </c>
      <c r="E17" s="24">
        <v>2</v>
      </c>
      <c r="F17" s="24">
        <f t="shared" si="0"/>
        <v>2</v>
      </c>
      <c r="G17" s="25">
        <v>83.34</v>
      </c>
    </row>
    <row r="18">
      <c r="A18" s="0" t="s">
        <v>39</v>
      </c>
      <c r="B18" s="21" t="s">
        <v>40</v>
      </c>
      <c r="C18" s="31" t="s">
        <v>41</v>
      </c>
      <c r="D18" s="23">
        <v>1</v>
      </c>
      <c r="E18" s="24">
        <v>7</v>
      </c>
      <c r="F18" s="24">
        <f t="shared" si="0"/>
        <v>7</v>
      </c>
      <c r="G18" s="25">
        <v>285.67</v>
      </c>
    </row>
    <row r="19">
      <c r="A19" s="0" t="s">
        <v>39</v>
      </c>
      <c r="B19" s="21" t="s">
        <v>42</v>
      </c>
      <c r="C19" s="31" t="s">
        <v>43</v>
      </c>
      <c r="D19" s="23">
        <v>3</v>
      </c>
      <c r="E19" s="24">
        <v>14</v>
      </c>
      <c r="F19" s="24">
        <f t="shared" si="0"/>
        <v>42</v>
      </c>
      <c r="G19" s="25">
        <v>1714.16</v>
      </c>
    </row>
    <row r="20">
      <c r="A20" s="0" t="s">
        <v>39</v>
      </c>
      <c r="B20" s="21" t="s">
        <v>44</v>
      </c>
      <c r="C20" s="31" t="s">
        <v>45</v>
      </c>
      <c r="D20" s="23">
        <v>5</v>
      </c>
      <c r="E20" s="24">
        <v>5</v>
      </c>
      <c r="F20" s="24">
        <f t="shared" si="0"/>
        <v>25</v>
      </c>
      <c r="G20" s="25">
        <v>1020.35</v>
      </c>
    </row>
    <row r="21">
      <c r="A21" s="0" t="s">
        <v>39</v>
      </c>
      <c r="B21" s="21" t="s">
        <v>46</v>
      </c>
      <c r="C21" s="28" t="s">
        <v>47</v>
      </c>
      <c r="D21" s="23">
        <v>1</v>
      </c>
      <c r="E21" s="24">
        <v>32</v>
      </c>
      <c r="F21" s="24">
        <f t="shared" si="0"/>
        <v>32</v>
      </c>
      <c r="G21" s="25">
        <v>1305.92</v>
      </c>
    </row>
    <row r="22">
      <c r="A22" s="27" t="s">
        <v>48</v>
      </c>
      <c r="B22" s="21" t="s">
        <v>49</v>
      </c>
      <c r="C22" s="29" t="s">
        <v>50</v>
      </c>
      <c r="D22" s="23">
        <v>1</v>
      </c>
      <c r="E22" s="24">
        <v>12</v>
      </c>
      <c r="F22" s="24">
        <f t="shared" si="0"/>
        <v>12</v>
      </c>
      <c r="G22" s="25">
        <v>642.96</v>
      </c>
    </row>
    <row r="23">
      <c r="A23" s="27" t="s">
        <v>48</v>
      </c>
      <c r="B23" s="21" t="s">
        <v>51</v>
      </c>
      <c r="C23" s="29" t="s">
        <v>52</v>
      </c>
      <c r="D23" s="23">
        <v>1</v>
      </c>
      <c r="E23" s="24">
        <v>24</v>
      </c>
      <c r="F23" s="24">
        <f t="shared" si="0"/>
        <v>24</v>
      </c>
      <c r="G23" s="25">
        <v>1571.76</v>
      </c>
    </row>
    <row r="24">
      <c r="A24" s="27" t="s">
        <v>48</v>
      </c>
      <c r="B24" s="21" t="s">
        <v>53</v>
      </c>
      <c r="C24" s="28" t="s">
        <v>54</v>
      </c>
      <c r="D24" s="23">
        <v>1</v>
      </c>
      <c r="E24" s="24">
        <v>80</v>
      </c>
      <c r="F24" s="24">
        <f t="shared" si="0"/>
        <v>80</v>
      </c>
      <c r="G24" s="25">
        <v>4801.6</v>
      </c>
    </row>
    <row r="25">
      <c r="A25" s="27" t="s">
        <v>55</v>
      </c>
      <c r="B25" s="21" t="s">
        <v>56</v>
      </c>
      <c r="C25" s="29" t="s">
        <v>57</v>
      </c>
      <c r="D25" s="23">
        <v>1</v>
      </c>
      <c r="E25" s="24">
        <v>2</v>
      </c>
      <c r="F25" s="24">
        <f t="shared" si="0"/>
        <v>2</v>
      </c>
      <c r="G25" s="25">
        <v>130.98</v>
      </c>
    </row>
    <row r="26">
      <c r="A26" s="0" t="s">
        <v>58</v>
      </c>
      <c r="B26" s="21" t="s">
        <v>59</v>
      </c>
      <c r="C26" s="11" t="s">
        <v>60</v>
      </c>
      <c r="D26" s="23">
        <v>1</v>
      </c>
      <c r="E26" s="24">
        <v>2</v>
      </c>
      <c r="F26" s="24">
        <f t="shared" si="0"/>
        <v>2</v>
      </c>
      <c r="G26" s="25">
        <v>94.5</v>
      </c>
    </row>
    <row r="27">
      <c r="A27" s="1" t="s">
        <v>61</v>
      </c>
      <c r="B27" s="32">
        <v>3070</v>
      </c>
      <c r="C27" s="33" t="s">
        <v>62</v>
      </c>
      <c r="D27" s="1"/>
      <c r="E27" s="2"/>
      <c r="F27" s="34">
        <f>SUM(F7:F26)</f>
        <v>372</v>
      </c>
      <c r="G27" s="35">
        <f>SUM(G7:G26)</f>
        <v>19533.07</v>
      </c>
    </row>
    <row r="28">
      <c r="E28" s="3"/>
      <c r="F28" s="3"/>
      <c r="G28" s="3"/>
    </row>
    <row r="29">
      <c r="A29" s="1" t="s">
        <v>4</v>
      </c>
      <c r="B29" s="12" t="s">
        <v>5</v>
      </c>
      <c r="C29" s="14" t="s">
        <v>6</v>
      </c>
      <c r="D29" s="1" t="s">
        <v>7</v>
      </c>
      <c r="E29" s="16" t="s">
        <v>8</v>
      </c>
      <c r="F29" s="18" t="s">
        <v>9</v>
      </c>
      <c r="G29" s="2" t="s">
        <v>10</v>
      </c>
    </row>
    <row r="30">
      <c r="A30" s="20" t="s">
        <v>63</v>
      </c>
      <c r="B30" s="21" t="s">
        <v>64</v>
      </c>
      <c r="C30" s="22" t="s">
        <v>65</v>
      </c>
      <c r="D30" s="23">
        <v>1</v>
      </c>
      <c r="E30" s="24">
        <v>2</v>
      </c>
      <c r="F30" s="24">
        <f ref="F30:F56" t="shared" si="1">+D30*E30</f>
        <v>2</v>
      </c>
      <c r="G30" s="25">
        <v>56.7</v>
      </c>
    </row>
    <row r="31">
      <c r="A31" s="20" t="s">
        <v>66</v>
      </c>
      <c r="B31" s="21" t="s">
        <v>67</v>
      </c>
      <c r="C31" s="22" t="s">
        <v>68</v>
      </c>
      <c r="D31" s="23">
        <v>1</v>
      </c>
      <c r="E31" s="24">
        <v>5</v>
      </c>
      <c r="F31" s="24">
        <f t="shared" si="1"/>
        <v>5</v>
      </c>
      <c r="G31" s="25">
        <v>250.05</v>
      </c>
    </row>
    <row r="32">
      <c r="A32" s="20" t="s">
        <v>66</v>
      </c>
      <c r="B32" s="21" t="s">
        <v>69</v>
      </c>
      <c r="C32" s="22" t="s">
        <v>70</v>
      </c>
      <c r="D32" s="23">
        <v>5</v>
      </c>
      <c r="E32" s="24">
        <v>6</v>
      </c>
      <c r="F32" s="24">
        <f t="shared" si="1"/>
        <v>30</v>
      </c>
      <c r="G32" s="25">
        <v>1500.3</v>
      </c>
    </row>
    <row r="33">
      <c r="A33" s="20" t="s">
        <v>66</v>
      </c>
      <c r="B33" s="21" t="s">
        <v>71</v>
      </c>
      <c r="C33" s="22" t="s">
        <v>72</v>
      </c>
      <c r="D33" s="23">
        <v>1</v>
      </c>
      <c r="E33" s="24">
        <v>4</v>
      </c>
      <c r="F33" s="24">
        <f t="shared" si="1"/>
        <v>4</v>
      </c>
      <c r="G33" s="25">
        <v>200.04</v>
      </c>
    </row>
    <row r="34">
      <c r="A34" s="20" t="s">
        <v>66</v>
      </c>
      <c r="B34" s="21" t="s">
        <v>73</v>
      </c>
      <c r="C34" s="22" t="s">
        <v>74</v>
      </c>
      <c r="D34" s="23">
        <v>5</v>
      </c>
      <c r="E34" s="24">
        <v>2</v>
      </c>
      <c r="F34" s="24">
        <f t="shared" si="1"/>
        <v>10</v>
      </c>
      <c r="G34" s="25">
        <v>500.1</v>
      </c>
    </row>
    <row r="35">
      <c r="A35" s="27" t="s">
        <v>75</v>
      </c>
      <c r="B35" s="21" t="s">
        <v>76</v>
      </c>
      <c r="C35" s="28" t="s">
        <v>77</v>
      </c>
      <c r="D35" s="23">
        <v>1</v>
      </c>
      <c r="E35" s="24">
        <v>1</v>
      </c>
      <c r="F35" s="24">
        <f t="shared" si="1"/>
        <v>1</v>
      </c>
      <c r="G35" s="25">
        <v>31.22</v>
      </c>
    </row>
    <row r="36">
      <c r="A36" s="27" t="s">
        <v>75</v>
      </c>
      <c r="B36" s="21" t="s">
        <v>78</v>
      </c>
      <c r="C36" s="28" t="s">
        <v>79</v>
      </c>
      <c r="D36" s="23">
        <v>5</v>
      </c>
      <c r="E36" s="24">
        <v>2</v>
      </c>
      <c r="F36" s="24">
        <f t="shared" si="1"/>
        <v>10</v>
      </c>
      <c r="G36" s="25">
        <v>312.2</v>
      </c>
    </row>
    <row r="37">
      <c r="A37" s="27" t="s">
        <v>75</v>
      </c>
      <c r="B37" s="21" t="s">
        <v>80</v>
      </c>
      <c r="C37" s="31" t="s">
        <v>81</v>
      </c>
      <c r="D37" s="23">
        <v>1</v>
      </c>
      <c r="E37" s="24">
        <v>5</v>
      </c>
      <c r="F37" s="24">
        <f t="shared" si="1"/>
        <v>5</v>
      </c>
      <c r="G37" s="25">
        <v>156.1</v>
      </c>
    </row>
    <row r="38">
      <c r="A38" s="27" t="s">
        <v>75</v>
      </c>
      <c r="B38" s="21" t="s">
        <v>82</v>
      </c>
      <c r="C38" s="31" t="s">
        <v>83</v>
      </c>
      <c r="D38" s="23">
        <v>5</v>
      </c>
      <c r="E38" s="24">
        <v>1</v>
      </c>
      <c r="F38" s="24">
        <f t="shared" si="1"/>
        <v>5</v>
      </c>
      <c r="G38" s="25">
        <v>156.1</v>
      </c>
    </row>
    <row r="39">
      <c r="A39" s="27" t="s">
        <v>84</v>
      </c>
      <c r="B39" s="21" t="s">
        <v>85</v>
      </c>
      <c r="C39" s="28" t="s">
        <v>86</v>
      </c>
      <c r="D39" s="23">
        <v>1</v>
      </c>
      <c r="E39" s="24">
        <v>4</v>
      </c>
      <c r="F39" s="24">
        <f t="shared" si="1"/>
        <v>4</v>
      </c>
      <c r="G39" s="25">
        <v>115.04</v>
      </c>
    </row>
    <row r="40">
      <c r="A40" s="27" t="s">
        <v>84</v>
      </c>
      <c r="B40" s="21" t="s">
        <v>87</v>
      </c>
      <c r="C40" s="28" t="s">
        <v>88</v>
      </c>
      <c r="D40" s="23">
        <v>3</v>
      </c>
      <c r="E40" s="24">
        <v>2</v>
      </c>
      <c r="F40" s="24">
        <f t="shared" si="1"/>
        <v>6</v>
      </c>
      <c r="G40" s="25">
        <v>172.54</v>
      </c>
    </row>
    <row r="41">
      <c r="A41" s="27" t="s">
        <v>84</v>
      </c>
      <c r="B41" s="21" t="s">
        <v>89</v>
      </c>
      <c r="C41" s="28" t="s">
        <v>90</v>
      </c>
      <c r="D41" s="23">
        <v>5</v>
      </c>
      <c r="E41" s="24">
        <v>1</v>
      </c>
      <c r="F41" s="24">
        <f t="shared" si="1"/>
        <v>5</v>
      </c>
      <c r="G41" s="25">
        <v>143.79</v>
      </c>
    </row>
    <row r="42">
      <c r="A42" s="27" t="s">
        <v>84</v>
      </c>
      <c r="B42" s="21" t="s">
        <v>91</v>
      </c>
      <c r="C42" s="29" t="s">
        <v>92</v>
      </c>
      <c r="D42" s="23">
        <v>1</v>
      </c>
      <c r="E42" s="24">
        <v>11</v>
      </c>
      <c r="F42" s="24">
        <f t="shared" si="1"/>
        <v>11</v>
      </c>
      <c r="G42" s="25">
        <v>385.11</v>
      </c>
    </row>
    <row r="43">
      <c r="A43" s="27" t="s">
        <v>84</v>
      </c>
      <c r="B43" s="21" t="s">
        <v>93</v>
      </c>
      <c r="C43" s="28" t="s">
        <v>94</v>
      </c>
      <c r="D43" s="23">
        <v>1</v>
      </c>
      <c r="E43" s="24">
        <v>5</v>
      </c>
      <c r="F43" s="24">
        <f t="shared" si="1"/>
        <v>5</v>
      </c>
      <c r="G43" s="25">
        <v>175.05</v>
      </c>
    </row>
    <row r="44">
      <c r="A44" s="27" t="s">
        <v>84</v>
      </c>
      <c r="B44" s="21" t="s">
        <v>95</v>
      </c>
      <c r="C44" s="28" t="s">
        <v>96</v>
      </c>
      <c r="D44" s="23">
        <v>1</v>
      </c>
      <c r="E44" s="24">
        <v>10</v>
      </c>
      <c r="F44" s="24">
        <f t="shared" si="1"/>
        <v>10</v>
      </c>
      <c r="G44" s="25">
        <v>350.1</v>
      </c>
    </row>
    <row r="45">
      <c r="A45" s="27" t="s">
        <v>84</v>
      </c>
      <c r="B45" s="21" t="s">
        <v>97</v>
      </c>
      <c r="C45" s="28" t="s">
        <v>98</v>
      </c>
      <c r="D45" s="23">
        <v>5</v>
      </c>
      <c r="E45" s="24">
        <v>5</v>
      </c>
      <c r="F45" s="24">
        <f t="shared" si="1"/>
        <v>25</v>
      </c>
      <c r="G45" s="25">
        <v>875.2</v>
      </c>
    </row>
    <row r="46">
      <c r="A46" s="27" t="s">
        <v>84</v>
      </c>
      <c r="B46" s="21" t="s">
        <v>99</v>
      </c>
      <c r="C46" s="29" t="s">
        <v>100</v>
      </c>
      <c r="D46" s="23">
        <v>1</v>
      </c>
      <c r="E46" s="24">
        <v>39</v>
      </c>
      <c r="F46" s="24">
        <f t="shared" si="1"/>
        <v>39</v>
      </c>
      <c r="G46" s="25">
        <v>1609.53</v>
      </c>
    </row>
    <row r="47">
      <c r="A47" s="27" t="s">
        <v>84</v>
      </c>
      <c r="B47" s="21" t="s">
        <v>101</v>
      </c>
      <c r="C47" s="29" t="s">
        <v>102</v>
      </c>
      <c r="D47" s="23">
        <v>5</v>
      </c>
      <c r="E47" s="24">
        <v>9</v>
      </c>
      <c r="F47" s="24">
        <f t="shared" si="1"/>
        <v>45</v>
      </c>
      <c r="G47" s="25">
        <v>1856.61</v>
      </c>
    </row>
    <row r="48">
      <c r="A48" s="27" t="s">
        <v>84</v>
      </c>
      <c r="B48" s="21" t="s">
        <v>103</v>
      </c>
      <c r="C48" s="28" t="s">
        <v>104</v>
      </c>
      <c r="D48" s="23">
        <v>1</v>
      </c>
      <c r="E48" s="24">
        <v>8</v>
      </c>
      <c r="F48" s="24">
        <f t="shared" si="1"/>
        <v>8</v>
      </c>
      <c r="G48" s="25">
        <v>330.16</v>
      </c>
    </row>
    <row r="49">
      <c r="A49" s="27" t="s">
        <v>84</v>
      </c>
      <c r="B49" s="21" t="s">
        <v>105</v>
      </c>
      <c r="C49" s="28" t="s">
        <v>106</v>
      </c>
      <c r="D49" s="23">
        <v>5</v>
      </c>
      <c r="E49" s="24">
        <v>25</v>
      </c>
      <c r="F49" s="24">
        <f t="shared" si="1"/>
        <v>125</v>
      </c>
      <c r="G49" s="25">
        <v>5157.25</v>
      </c>
    </row>
    <row r="50">
      <c r="A50" s="27" t="s">
        <v>84</v>
      </c>
      <c r="B50" s="21" t="s">
        <v>107</v>
      </c>
      <c r="C50" s="28" t="s">
        <v>108</v>
      </c>
      <c r="D50" s="23">
        <v>1</v>
      </c>
      <c r="E50" s="24">
        <v>2</v>
      </c>
      <c r="F50" s="24">
        <f t="shared" si="1"/>
        <v>2</v>
      </c>
      <c r="G50" s="25">
        <v>82.54</v>
      </c>
    </row>
    <row r="51">
      <c r="A51" s="27" t="s">
        <v>84</v>
      </c>
      <c r="B51" s="21" t="s">
        <v>109</v>
      </c>
      <c r="C51" s="28" t="s">
        <v>110</v>
      </c>
      <c r="D51" s="23">
        <v>5</v>
      </c>
      <c r="E51" s="24">
        <v>33</v>
      </c>
      <c r="F51" s="24">
        <f t="shared" si="1"/>
        <v>165</v>
      </c>
      <c r="G51" s="25">
        <v>6807.57</v>
      </c>
    </row>
    <row r="52">
      <c r="A52" s="27" t="s">
        <v>84</v>
      </c>
      <c r="B52" s="21" t="s">
        <v>111</v>
      </c>
      <c r="C52" s="28" t="s">
        <v>112</v>
      </c>
      <c r="D52" s="23">
        <v>5</v>
      </c>
      <c r="E52" s="24">
        <v>7</v>
      </c>
      <c r="F52" s="24">
        <f t="shared" si="1"/>
        <v>35</v>
      </c>
      <c r="G52" s="25">
        <v>1444.03</v>
      </c>
    </row>
    <row r="53">
      <c r="A53" s="27" t="s">
        <v>113</v>
      </c>
      <c r="B53" s="21" t="s">
        <v>114</v>
      </c>
      <c r="C53" s="28" t="s">
        <v>115</v>
      </c>
      <c r="D53" s="23">
        <v>1</v>
      </c>
      <c r="E53" s="24">
        <v>2</v>
      </c>
      <c r="F53" s="24">
        <f t="shared" si="1"/>
        <v>2</v>
      </c>
      <c r="G53" s="25">
        <v>150.04</v>
      </c>
    </row>
    <row r="54">
      <c r="A54" s="27" t="s">
        <v>113</v>
      </c>
      <c r="B54" s="21" t="s">
        <v>116</v>
      </c>
      <c r="C54" s="28" t="s">
        <v>117</v>
      </c>
      <c r="D54" s="23">
        <v>1</v>
      </c>
      <c r="E54" s="24">
        <v>2</v>
      </c>
      <c r="F54" s="24">
        <f t="shared" si="1"/>
        <v>2</v>
      </c>
      <c r="G54" s="25">
        <v>150.04</v>
      </c>
    </row>
    <row r="55">
      <c r="A55" s="27" t="s">
        <v>118</v>
      </c>
      <c r="B55" s="21" t="s">
        <v>119</v>
      </c>
      <c r="C55" s="28" t="s">
        <v>120</v>
      </c>
      <c r="D55" s="23">
        <v>5</v>
      </c>
      <c r="E55" s="24">
        <v>2</v>
      </c>
      <c r="F55" s="24">
        <f t="shared" si="1"/>
        <v>10</v>
      </c>
      <c r="G55" s="25">
        <v>1012.1</v>
      </c>
    </row>
    <row r="56">
      <c r="A56" s="27" t="s">
        <v>121</v>
      </c>
      <c r="B56" s="21" t="s">
        <v>122</v>
      </c>
      <c r="C56" s="29" t="s">
        <v>123</v>
      </c>
      <c r="D56" s="23">
        <v>1</v>
      </c>
      <c r="E56" s="24">
        <v>7</v>
      </c>
      <c r="F56" s="24">
        <f t="shared" si="1"/>
        <v>7</v>
      </c>
      <c r="G56" s="24">
        <v>665</v>
      </c>
    </row>
    <row r="57">
      <c r="A57" s="1" t="s">
        <v>61</v>
      </c>
      <c r="B57" s="32">
        <v>3070</v>
      </c>
      <c r="C57" s="33" t="s">
        <v>62</v>
      </c>
      <c r="D57" s="1"/>
      <c r="E57" s="2"/>
      <c r="F57" s="34">
        <f>SUM(F30:F56)</f>
        <v>578</v>
      </c>
      <c r="G57" s="35">
        <f>SUM(G30:G56)</f>
        <v>24644.51</v>
      </c>
    </row>
    <row r="58">
      <c r="A58" s="0" t="s">
        <v>124</v>
      </c>
      <c r="B58" s="0" t="s">
        <v>124</v>
      </c>
      <c r="C58" s="0" t="s">
        <v>124</v>
      </c>
      <c r="G58" s="0" t="s">
        <v>124</v>
      </c>
    </row>
    <row r="59">
      <c r="A59" s="1" t="s">
        <v>125</v>
      </c>
      <c r="B59" s="0" t="s">
        <v>124</v>
      </c>
      <c r="C59" s="0" t="s">
        <v>124</v>
      </c>
      <c r="E59" s="0" t="s">
        <v>124</v>
      </c>
      <c r="F59" s="34">
        <f>+F27+F57</f>
        <v>950</v>
      </c>
      <c r="G59" s="35">
        <f>+G27+G57</f>
        <v>44177.58</v>
      </c>
    </row>
    <row r="60">
      <c r="A60" s="7" t="s">
        <v>126</v>
      </c>
      <c r="B60" s="7"/>
      <c r="C60" s="8"/>
      <c r="D60" s="8"/>
      <c r="E60" s="7"/>
      <c r="F60" s="36">
        <f>+F57/F59</f>
        <v>0.608421052631579</v>
      </c>
      <c r="G60" s="36">
        <f>+G57/G59</f>
        <v>0.5578510638201549</v>
      </c>
    </row>
  </sheetData>
  <mergeCells>
    <mergeCell ref="A2:G2"/>
    <mergeCell ref="A3:G3"/>
    <mergeCell ref="A4:G4"/>
    <mergeCell ref="A5:G5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80CE3-0793-496D-8C45-521082CFB963}">
  <dimension ref="A2:G60"/>
  <sheetViews>
    <sheetView tabSelected="1" topLeftCell="A49" workbookViewId="0">
      <selection activeCell="F61" sqref="F61"/>
    </sheetView>
  </sheetViews>
  <sheetFormatPr defaultRowHeight="14.4" x14ac:dyDescent="0.3"/>
  <cols>
    <col min="1" max="1" bestFit="1" width="31.21875" customWidth="1"/>
    <col min="2" max="2" bestFit="1" width="8" customWidth="1"/>
    <col min="3" max="3" bestFit="1" width="44.109375" customWidth="1"/>
    <col min="4" max="4" bestFit="1" width="6.33203125" customWidth="1"/>
    <col min="5" max="5" bestFit="1" width="5.44140625" customWidth="1"/>
    <col min="6" max="6" bestFit="1" width="7" customWidth="1"/>
    <col min="7" max="7" bestFit="1" width="10.6640625" customWidth="1"/>
  </cols>
  <sheetData>
    <row r="2">
      <c r="A2" s="5" t="s">
        <v>0</v>
      </c>
      <c r="B2" s="6"/>
      <c r="C2" s="6"/>
      <c r="D2" s="6"/>
      <c r="E2" s="6"/>
      <c r="F2" s="6"/>
      <c r="G2" s="6"/>
    </row>
    <row r="3">
      <c r="A3" s="5" t="s">
        <v>1</v>
      </c>
      <c r="B3" s="6"/>
      <c r="C3" s="6"/>
      <c r="D3" s="6"/>
      <c r="E3" s="6"/>
      <c r="F3" s="6"/>
      <c r="G3" s="6"/>
    </row>
    <row r="4">
      <c r="A4" s="5" t="s">
        <v>2</v>
      </c>
      <c r="B4" s="6"/>
      <c r="C4" s="6"/>
      <c r="D4" s="6"/>
      <c r="E4" s="6"/>
      <c r="F4" s="6"/>
      <c r="G4" s="6"/>
    </row>
    <row r="5">
      <c r="A5" s="6" t="s">
        <v>3</v>
      </c>
      <c r="B5" s="6"/>
      <c r="C5" s="6"/>
      <c r="D5" s="6"/>
      <c r="E5" s="6"/>
      <c r="F5" s="6"/>
      <c r="G5" s="6"/>
    </row>
    <row r="6">
      <c r="A6" s="1" t="s">
        <v>4</v>
      </c>
      <c r="B6" s="38" t="s">
        <v>142</v>
      </c>
      <c r="C6" s="38" t="s">
        <v>143</v>
      </c>
      <c r="D6" s="37" t="s">
        <v>7</v>
      </c>
      <c r="E6" s="41" t="s">
        <v>144</v>
      </c>
      <c r="F6" s="41" t="s">
        <v>145</v>
      </c>
      <c r="G6" s="2" t="s">
        <v>10</v>
      </c>
    </row>
    <row r="7">
      <c r="A7" s="0" t="s">
        <v>11</v>
      </c>
      <c r="B7" s="39" t="s">
        <v>12</v>
      </c>
      <c r="C7" s="40" t="s">
        <v>13</v>
      </c>
      <c r="D7" s="0">
        <v>1</v>
      </c>
      <c r="E7" s="42">
        <v>8</v>
      </c>
      <c r="F7" s="43">
        <f>+D7*E7</f>
        <v>8</v>
      </c>
      <c r="G7" s="3">
        <v>428.64</v>
      </c>
    </row>
    <row r="8">
      <c r="A8" s="0" t="s">
        <v>14</v>
      </c>
      <c r="B8" s="39" t="s">
        <v>15</v>
      </c>
      <c r="C8" s="40" t="s">
        <v>16</v>
      </c>
      <c r="D8" s="0">
        <v>1</v>
      </c>
      <c r="E8" s="42">
        <v>1</v>
      </c>
      <c r="F8" s="43">
        <f ref="F8:F26" t="shared" si="0">+D8*E8</f>
        <v>1</v>
      </c>
      <c r="G8" s="3">
        <v>21</v>
      </c>
    </row>
    <row r="9">
      <c r="A9" s="0" t="s">
        <v>14</v>
      </c>
      <c r="B9" s="39" t="s">
        <v>17</v>
      </c>
      <c r="C9" s="40" t="s">
        <v>18</v>
      </c>
      <c r="D9" s="0">
        <v>1</v>
      </c>
      <c r="E9" s="42">
        <v>2</v>
      </c>
      <c r="F9" s="43">
        <f t="shared" si="0"/>
        <v>2</v>
      </c>
      <c r="G9" s="3">
        <v>52.5</v>
      </c>
    </row>
    <row r="10">
      <c r="A10" s="0" t="s">
        <v>19</v>
      </c>
      <c r="B10" s="39" t="s">
        <v>20</v>
      </c>
      <c r="C10" s="40" t="s">
        <v>21</v>
      </c>
      <c r="D10" s="0">
        <v>1</v>
      </c>
      <c r="E10" s="42">
        <v>17</v>
      </c>
      <c r="F10" s="43">
        <f t="shared" si="0"/>
        <v>17</v>
      </c>
      <c r="G10" s="3">
        <v>809.71</v>
      </c>
    </row>
    <row r="11">
      <c r="A11" s="0" t="s">
        <v>19</v>
      </c>
      <c r="B11" s="39" t="s">
        <v>22</v>
      </c>
      <c r="C11" s="40" t="s">
        <v>23</v>
      </c>
      <c r="D11" s="0">
        <v>5</v>
      </c>
      <c r="E11" s="42">
        <v>5</v>
      </c>
      <c r="F11" s="43">
        <f t="shared" si="0"/>
        <v>25</v>
      </c>
      <c r="G11" s="3">
        <v>1190.7</v>
      </c>
    </row>
    <row r="12">
      <c r="A12" s="0" t="s">
        <v>19</v>
      </c>
      <c r="B12" s="39" t="s">
        <v>24</v>
      </c>
      <c r="C12" s="40" t="s">
        <v>25</v>
      </c>
      <c r="D12" s="0">
        <v>1</v>
      </c>
      <c r="E12" s="42">
        <v>6</v>
      </c>
      <c r="F12" s="43">
        <f t="shared" si="0"/>
        <v>6</v>
      </c>
      <c r="G12" s="3">
        <v>412.68</v>
      </c>
    </row>
    <row r="13">
      <c r="A13" s="0" t="s">
        <v>19</v>
      </c>
      <c r="B13" s="39" t="s">
        <v>26</v>
      </c>
      <c r="C13" s="40" t="s">
        <v>27</v>
      </c>
      <c r="D13" s="0">
        <v>3</v>
      </c>
      <c r="E13" s="42">
        <v>7</v>
      </c>
      <c r="F13" s="43">
        <f t="shared" si="0"/>
        <v>21</v>
      </c>
      <c r="G13" s="3">
        <v>1444.03</v>
      </c>
    </row>
    <row r="14">
      <c r="A14" s="0" t="s">
        <v>19</v>
      </c>
      <c r="B14" s="39" t="s">
        <v>28</v>
      </c>
      <c r="C14" s="40" t="s">
        <v>29</v>
      </c>
      <c r="D14" s="0">
        <v>5</v>
      </c>
      <c r="E14" s="42">
        <v>4</v>
      </c>
      <c r="F14" s="43">
        <f t="shared" si="0"/>
        <v>20</v>
      </c>
      <c r="G14" s="3">
        <v>1375.28</v>
      </c>
    </row>
    <row r="15">
      <c r="A15" s="0" t="s">
        <v>30</v>
      </c>
      <c r="B15" s="39" t="s">
        <v>31</v>
      </c>
      <c r="C15" s="40" t="s">
        <v>32</v>
      </c>
      <c r="D15" s="0">
        <v>1</v>
      </c>
      <c r="E15" s="42">
        <v>41</v>
      </c>
      <c r="F15" s="43">
        <f t="shared" si="0"/>
        <v>41</v>
      </c>
      <c r="G15" s="3">
        <v>1937.25</v>
      </c>
    </row>
    <row r="16">
      <c r="A16" s="0" t="s">
        <v>33</v>
      </c>
      <c r="B16" s="39" t="s">
        <v>34</v>
      </c>
      <c r="C16" s="40" t="s">
        <v>35</v>
      </c>
      <c r="D16" s="0">
        <v>3</v>
      </c>
      <c r="E16" s="42">
        <v>1</v>
      </c>
      <c r="F16" s="43">
        <f t="shared" si="0"/>
        <v>3</v>
      </c>
      <c r="G16" s="3">
        <v>210.04</v>
      </c>
    </row>
    <row r="17">
      <c r="A17" s="0" t="s">
        <v>36</v>
      </c>
      <c r="B17" s="0" t="s">
        <v>37</v>
      </c>
      <c r="C17" s="0" t="s">
        <v>38</v>
      </c>
      <c r="D17" s="0">
        <v>1</v>
      </c>
      <c r="E17" s="3">
        <v>2</v>
      </c>
      <c r="F17" s="3">
        <f t="shared" si="0"/>
        <v>2</v>
      </c>
      <c r="G17" s="3">
        <v>83.34</v>
      </c>
    </row>
    <row r="18">
      <c r="A18" s="0" t="s">
        <v>39</v>
      </c>
      <c r="B18" s="0" t="s">
        <v>40</v>
      </c>
      <c r="C18" s="0" t="s">
        <v>41</v>
      </c>
      <c r="D18" s="0">
        <v>1</v>
      </c>
      <c r="E18" s="3">
        <v>7</v>
      </c>
      <c r="F18" s="3">
        <f t="shared" si="0"/>
        <v>7</v>
      </c>
      <c r="G18" s="3">
        <v>285.67</v>
      </c>
    </row>
    <row r="19">
      <c r="A19" s="0" t="s">
        <v>39</v>
      </c>
      <c r="B19" s="0" t="s">
        <v>42</v>
      </c>
      <c r="C19" s="0" t="s">
        <v>43</v>
      </c>
      <c r="D19" s="0">
        <v>3</v>
      </c>
      <c r="E19" s="3">
        <v>14</v>
      </c>
      <c r="F19" s="3">
        <f t="shared" si="0"/>
        <v>42</v>
      </c>
      <c r="G19" s="3">
        <v>1714.16</v>
      </c>
    </row>
    <row r="20">
      <c r="A20" s="0" t="s">
        <v>39</v>
      </c>
      <c r="B20" s="0" t="s">
        <v>44</v>
      </c>
      <c r="C20" s="0" t="s">
        <v>45</v>
      </c>
      <c r="D20" s="0">
        <v>5</v>
      </c>
      <c r="E20" s="3">
        <v>5</v>
      </c>
      <c r="F20" s="3">
        <f t="shared" si="0"/>
        <v>25</v>
      </c>
      <c r="G20" s="3">
        <v>1020.35</v>
      </c>
    </row>
    <row r="21">
      <c r="A21" s="0" t="s">
        <v>39</v>
      </c>
      <c r="B21" s="0" t="s">
        <v>46</v>
      </c>
      <c r="C21" s="0" t="s">
        <v>47</v>
      </c>
      <c r="D21" s="0">
        <v>1</v>
      </c>
      <c r="E21" s="3">
        <v>32</v>
      </c>
      <c r="F21" s="3">
        <f t="shared" si="0"/>
        <v>32</v>
      </c>
      <c r="G21" s="3">
        <v>1305.92</v>
      </c>
    </row>
    <row r="22">
      <c r="A22" s="0" t="s">
        <v>48</v>
      </c>
      <c r="B22" s="0" t="s">
        <v>49</v>
      </c>
      <c r="C22" s="0" t="s">
        <v>50</v>
      </c>
      <c r="D22" s="0">
        <v>1</v>
      </c>
      <c r="E22" s="3">
        <v>12</v>
      </c>
      <c r="F22" s="3">
        <f t="shared" si="0"/>
        <v>12</v>
      </c>
      <c r="G22" s="3">
        <v>642.96</v>
      </c>
    </row>
    <row r="23">
      <c r="A23" s="0" t="s">
        <v>48</v>
      </c>
      <c r="B23" s="0" t="s">
        <v>51</v>
      </c>
      <c r="C23" s="0" t="s">
        <v>52</v>
      </c>
      <c r="D23" s="0">
        <v>1</v>
      </c>
      <c r="E23" s="3">
        <v>24</v>
      </c>
      <c r="F23" s="3">
        <f t="shared" si="0"/>
        <v>24</v>
      </c>
      <c r="G23" s="3">
        <v>1571.76</v>
      </c>
    </row>
    <row r="24">
      <c r="A24" s="0" t="s">
        <v>48</v>
      </c>
      <c r="B24" s="0" t="s">
        <v>53</v>
      </c>
      <c r="C24" s="0" t="s">
        <v>54</v>
      </c>
      <c r="D24" s="0">
        <v>1</v>
      </c>
      <c r="E24" s="3">
        <v>80</v>
      </c>
      <c r="F24" s="3">
        <f t="shared" si="0"/>
        <v>80</v>
      </c>
      <c r="G24" s="3">
        <v>4801.6</v>
      </c>
    </row>
    <row r="25">
      <c r="A25" s="0" t="s">
        <v>55</v>
      </c>
      <c r="B25" s="0" t="s">
        <v>56</v>
      </c>
      <c r="C25" s="0" t="s">
        <v>57</v>
      </c>
      <c r="D25" s="0">
        <v>1</v>
      </c>
      <c r="E25" s="3">
        <v>2</v>
      </c>
      <c r="F25" s="3">
        <f t="shared" si="0"/>
        <v>2</v>
      </c>
      <c r="G25" s="3">
        <v>130.98</v>
      </c>
    </row>
    <row r="26">
      <c r="A26" s="0" t="s">
        <v>58</v>
      </c>
      <c r="B26" s="0" t="s">
        <v>59</v>
      </c>
      <c r="C26" s="0" t="s">
        <v>60</v>
      </c>
      <c r="D26" s="0">
        <v>1</v>
      </c>
      <c r="E26" s="3">
        <v>2</v>
      </c>
      <c r="F26" s="3">
        <f t="shared" si="0"/>
        <v>2</v>
      </c>
      <c r="G26" s="3">
        <v>94.5</v>
      </c>
    </row>
    <row r="27">
      <c r="A27" s="1" t="s">
        <v>61</v>
      </c>
      <c r="B27" s="1">
        <v>3070</v>
      </c>
      <c r="C27" s="1" t="s">
        <v>62</v>
      </c>
      <c r="D27" s="1"/>
      <c r="E27" s="2"/>
      <c r="F27" s="4">
        <f>SUM(F7:F26)</f>
        <v>372</v>
      </c>
      <c r="G27" s="4">
        <f>SUM(G7:G26)</f>
        <v>19533.07</v>
      </c>
    </row>
    <row r="28">
      <c r="E28" s="3"/>
      <c r="F28" s="3"/>
      <c r="G28" s="3"/>
    </row>
    <row r="29">
      <c r="A29" s="1" t="s">
        <v>4</v>
      </c>
      <c r="B29" s="38" t="s">
        <v>142</v>
      </c>
      <c r="C29" s="38" t="s">
        <v>146</v>
      </c>
      <c r="D29" s="37" t="s">
        <v>7</v>
      </c>
      <c r="E29" s="41" t="s">
        <v>144</v>
      </c>
      <c r="F29" s="41" t="s">
        <v>145</v>
      </c>
      <c r="G29" s="2" t="s">
        <v>10</v>
      </c>
    </row>
    <row r="30">
      <c r="A30" s="0" t="s">
        <v>63</v>
      </c>
      <c r="B30" s="39" t="s">
        <v>64</v>
      </c>
      <c r="C30" s="40" t="s">
        <v>65</v>
      </c>
      <c r="D30" s="0">
        <v>1</v>
      </c>
      <c r="E30" s="42">
        <v>2</v>
      </c>
      <c r="F30" s="43">
        <f ref="F30:F56" t="shared" si="1">+D30*E30</f>
        <v>2</v>
      </c>
      <c r="G30" s="3">
        <v>56.7</v>
      </c>
    </row>
    <row r="31">
      <c r="A31" s="0" t="s">
        <v>66</v>
      </c>
      <c r="B31" s="39" t="s">
        <v>67</v>
      </c>
      <c r="C31" s="40" t="s">
        <v>68</v>
      </c>
      <c r="D31" s="0">
        <v>1</v>
      </c>
      <c r="E31" s="42">
        <v>5</v>
      </c>
      <c r="F31" s="43">
        <f t="shared" si="1"/>
        <v>5</v>
      </c>
      <c r="G31" s="3">
        <v>250.05</v>
      </c>
    </row>
    <row r="32">
      <c r="A32" s="0" t="s">
        <v>66</v>
      </c>
      <c r="B32" s="39" t="s">
        <v>69</v>
      </c>
      <c r="C32" s="40" t="s">
        <v>70</v>
      </c>
      <c r="D32" s="0">
        <v>5</v>
      </c>
      <c r="E32" s="42">
        <v>6</v>
      </c>
      <c r="F32" s="43">
        <f t="shared" si="1"/>
        <v>30</v>
      </c>
      <c r="G32" s="3">
        <v>1500.3</v>
      </c>
    </row>
    <row r="33">
      <c r="A33" s="0" t="s">
        <v>66</v>
      </c>
      <c r="B33" s="39" t="s">
        <v>71</v>
      </c>
      <c r="C33" s="40" t="s">
        <v>72</v>
      </c>
      <c r="D33" s="0">
        <v>1</v>
      </c>
      <c r="E33" s="42">
        <v>4</v>
      </c>
      <c r="F33" s="43">
        <f t="shared" si="1"/>
        <v>4</v>
      </c>
      <c r="G33" s="3">
        <v>200.04</v>
      </c>
    </row>
    <row r="34">
      <c r="A34" s="0" t="s">
        <v>66</v>
      </c>
      <c r="B34" s="39" t="s">
        <v>73</v>
      </c>
      <c r="C34" s="40" t="s">
        <v>74</v>
      </c>
      <c r="D34" s="0">
        <v>5</v>
      </c>
      <c r="E34" s="42">
        <v>2</v>
      </c>
      <c r="F34" s="43">
        <f t="shared" si="1"/>
        <v>10</v>
      </c>
      <c r="G34" s="3">
        <v>500.1</v>
      </c>
    </row>
    <row r="35">
      <c r="A35" s="0" t="s">
        <v>75</v>
      </c>
      <c r="B35" s="39" t="s">
        <v>76</v>
      </c>
      <c r="C35" s="40" t="s">
        <v>77</v>
      </c>
      <c r="D35" s="0">
        <v>1</v>
      </c>
      <c r="E35" s="42">
        <v>1</v>
      </c>
      <c r="F35" s="43">
        <f t="shared" si="1"/>
        <v>1</v>
      </c>
      <c r="G35" s="3">
        <v>31.22</v>
      </c>
    </row>
    <row r="36">
      <c r="A36" s="0" t="s">
        <v>75</v>
      </c>
      <c r="B36" s="39" t="s">
        <v>78</v>
      </c>
      <c r="C36" s="40" t="s">
        <v>79</v>
      </c>
      <c r="D36" s="0">
        <v>5</v>
      </c>
      <c r="E36" s="42">
        <v>2</v>
      </c>
      <c r="F36" s="43">
        <f t="shared" si="1"/>
        <v>10</v>
      </c>
      <c r="G36" s="3">
        <v>312.2</v>
      </c>
    </row>
    <row r="37">
      <c r="A37" s="0" t="s">
        <v>75</v>
      </c>
      <c r="B37" s="39" t="s">
        <v>80</v>
      </c>
      <c r="C37" s="40" t="s">
        <v>81</v>
      </c>
      <c r="D37" s="0">
        <v>1</v>
      </c>
      <c r="E37" s="42">
        <v>5</v>
      </c>
      <c r="F37" s="43">
        <f t="shared" si="1"/>
        <v>5</v>
      </c>
      <c r="G37" s="3">
        <v>156.1</v>
      </c>
    </row>
    <row r="38">
      <c r="A38" s="0" t="s">
        <v>75</v>
      </c>
      <c r="B38" s="39" t="s">
        <v>82</v>
      </c>
      <c r="C38" s="40" t="s">
        <v>83</v>
      </c>
      <c r="D38" s="0">
        <v>5</v>
      </c>
      <c r="E38" s="42">
        <v>1</v>
      </c>
      <c r="F38" s="43">
        <f t="shared" si="1"/>
        <v>5</v>
      </c>
      <c r="G38" s="3">
        <v>156.1</v>
      </c>
    </row>
    <row r="39">
      <c r="A39" s="0" t="s">
        <v>84</v>
      </c>
      <c r="B39" s="39" t="s">
        <v>85</v>
      </c>
      <c r="C39" s="40" t="s">
        <v>86</v>
      </c>
      <c r="D39" s="0">
        <v>1</v>
      </c>
      <c r="E39" s="42">
        <v>4</v>
      </c>
      <c r="F39" s="43">
        <f t="shared" si="1"/>
        <v>4</v>
      </c>
      <c r="G39" s="3">
        <v>115.04</v>
      </c>
    </row>
    <row r="40">
      <c r="A40" s="0" t="s">
        <v>84</v>
      </c>
      <c r="B40" s="39" t="s">
        <v>87</v>
      </c>
      <c r="C40" s="40" t="s">
        <v>88</v>
      </c>
      <c r="D40" s="0">
        <v>3</v>
      </c>
      <c r="E40" s="42">
        <v>2</v>
      </c>
      <c r="F40" s="43">
        <f t="shared" si="1"/>
        <v>6</v>
      </c>
      <c r="G40" s="3">
        <v>172.54</v>
      </c>
    </row>
    <row r="41">
      <c r="A41" s="0" t="s">
        <v>84</v>
      </c>
      <c r="B41" s="39" t="s">
        <v>89</v>
      </c>
      <c r="C41" s="40" t="s">
        <v>90</v>
      </c>
      <c r="D41" s="0">
        <v>5</v>
      </c>
      <c r="E41" s="42">
        <v>1</v>
      </c>
      <c r="F41" s="43">
        <f t="shared" si="1"/>
        <v>5</v>
      </c>
      <c r="G41" s="3">
        <v>143.79</v>
      </c>
    </row>
    <row r="42">
      <c r="A42" s="0" t="s">
        <v>84</v>
      </c>
      <c r="B42" s="39" t="s">
        <v>91</v>
      </c>
      <c r="C42" s="40" t="s">
        <v>92</v>
      </c>
      <c r="D42" s="0">
        <v>1</v>
      </c>
      <c r="E42" s="42">
        <v>11</v>
      </c>
      <c r="F42" s="43">
        <f t="shared" si="1"/>
        <v>11</v>
      </c>
      <c r="G42" s="3">
        <v>385.11</v>
      </c>
    </row>
    <row r="43">
      <c r="A43" s="0" t="s">
        <v>84</v>
      </c>
      <c r="B43" s="39" t="s">
        <v>93</v>
      </c>
      <c r="C43" s="40" t="s">
        <v>94</v>
      </c>
      <c r="D43" s="0">
        <v>1</v>
      </c>
      <c r="E43" s="42">
        <v>5</v>
      </c>
      <c r="F43" s="43">
        <f t="shared" si="1"/>
        <v>5</v>
      </c>
      <c r="G43" s="3">
        <v>175.05</v>
      </c>
    </row>
    <row r="44">
      <c r="A44" s="0" t="s">
        <v>84</v>
      </c>
      <c r="B44" s="39" t="s">
        <v>95</v>
      </c>
      <c r="C44" s="40" t="s">
        <v>96</v>
      </c>
      <c r="D44" s="0">
        <v>1</v>
      </c>
      <c r="E44" s="42">
        <v>10</v>
      </c>
      <c r="F44" s="43">
        <f t="shared" si="1"/>
        <v>10</v>
      </c>
      <c r="G44" s="3">
        <v>350.1</v>
      </c>
    </row>
    <row r="45">
      <c r="A45" s="0" t="s">
        <v>84</v>
      </c>
      <c r="B45" s="39" t="s">
        <v>97</v>
      </c>
      <c r="C45" s="40" t="s">
        <v>98</v>
      </c>
      <c r="D45" s="0">
        <v>5</v>
      </c>
      <c r="E45" s="42">
        <v>5</v>
      </c>
      <c r="F45" s="43">
        <f t="shared" si="1"/>
        <v>25</v>
      </c>
      <c r="G45" s="3">
        <v>875.2</v>
      </c>
    </row>
    <row r="46">
      <c r="A46" s="0" t="s">
        <v>84</v>
      </c>
      <c r="B46" s="39" t="s">
        <v>99</v>
      </c>
      <c r="C46" s="40" t="s">
        <v>100</v>
      </c>
      <c r="D46" s="0">
        <v>1</v>
      </c>
      <c r="E46" s="42">
        <v>39</v>
      </c>
      <c r="F46" s="43">
        <f t="shared" si="1"/>
        <v>39</v>
      </c>
      <c r="G46" s="3">
        <v>1609.53</v>
      </c>
    </row>
    <row r="47">
      <c r="A47" s="0" t="s">
        <v>84</v>
      </c>
      <c r="B47" s="39" t="s">
        <v>101</v>
      </c>
      <c r="C47" s="40" t="s">
        <v>102</v>
      </c>
      <c r="D47" s="0">
        <v>5</v>
      </c>
      <c r="E47" s="42">
        <v>9</v>
      </c>
      <c r="F47" s="43">
        <f t="shared" si="1"/>
        <v>45</v>
      </c>
      <c r="G47" s="3">
        <v>1856.61</v>
      </c>
    </row>
    <row r="48">
      <c r="A48" s="0" t="s">
        <v>84</v>
      </c>
      <c r="B48" s="39" t="s">
        <v>103</v>
      </c>
      <c r="C48" s="40" t="s">
        <v>104</v>
      </c>
      <c r="D48" s="0">
        <v>1</v>
      </c>
      <c r="E48" s="42">
        <v>8</v>
      </c>
      <c r="F48" s="43">
        <f t="shared" si="1"/>
        <v>8</v>
      </c>
      <c r="G48" s="3">
        <v>330.16</v>
      </c>
    </row>
    <row r="49">
      <c r="A49" s="0" t="s">
        <v>84</v>
      </c>
      <c r="B49" s="39" t="s">
        <v>105</v>
      </c>
      <c r="C49" s="40" t="s">
        <v>106</v>
      </c>
      <c r="D49" s="0">
        <v>5</v>
      </c>
      <c r="E49" s="42">
        <v>25</v>
      </c>
      <c r="F49" s="43">
        <f t="shared" si="1"/>
        <v>125</v>
      </c>
      <c r="G49" s="3">
        <v>5157.25</v>
      </c>
    </row>
    <row r="50">
      <c r="A50" s="0" t="s">
        <v>84</v>
      </c>
      <c r="B50" s="39" t="s">
        <v>107</v>
      </c>
      <c r="C50" s="40" t="s">
        <v>108</v>
      </c>
      <c r="D50" s="0">
        <v>1</v>
      </c>
      <c r="E50" s="42">
        <v>2</v>
      </c>
      <c r="F50" s="43">
        <f t="shared" si="1"/>
        <v>2</v>
      </c>
      <c r="G50" s="3">
        <v>82.54</v>
      </c>
    </row>
    <row r="51">
      <c r="A51" s="0" t="s">
        <v>84</v>
      </c>
      <c r="B51" s="39" t="s">
        <v>109</v>
      </c>
      <c r="C51" s="40" t="s">
        <v>110</v>
      </c>
      <c r="D51" s="0">
        <v>5</v>
      </c>
      <c r="E51" s="42">
        <v>33</v>
      </c>
      <c r="F51" s="43">
        <f t="shared" si="1"/>
        <v>165</v>
      </c>
      <c r="G51" s="3">
        <v>6807.57</v>
      </c>
    </row>
    <row r="52">
      <c r="A52" s="0" t="s">
        <v>84</v>
      </c>
      <c r="B52" s="39" t="s">
        <v>111</v>
      </c>
      <c r="C52" s="40" t="s">
        <v>112</v>
      </c>
      <c r="D52" s="0">
        <v>5</v>
      </c>
      <c r="E52" s="42">
        <v>7</v>
      </c>
      <c r="F52" s="43">
        <f t="shared" si="1"/>
        <v>35</v>
      </c>
      <c r="G52" s="3">
        <v>1444.03</v>
      </c>
    </row>
    <row r="53">
      <c r="A53" s="0" t="s">
        <v>113</v>
      </c>
      <c r="B53" s="39" t="s">
        <v>114</v>
      </c>
      <c r="C53" s="40" t="s">
        <v>115</v>
      </c>
      <c r="D53" s="0">
        <v>1</v>
      </c>
      <c r="E53" s="42">
        <v>2</v>
      </c>
      <c r="F53" s="43">
        <f t="shared" si="1"/>
        <v>2</v>
      </c>
      <c r="G53" s="3">
        <v>150.04</v>
      </c>
    </row>
    <row r="54">
      <c r="A54" s="0" t="s">
        <v>113</v>
      </c>
      <c r="B54" s="39" t="s">
        <v>116</v>
      </c>
      <c r="C54" s="40" t="s">
        <v>117</v>
      </c>
      <c r="D54" s="0">
        <v>1</v>
      </c>
      <c r="E54" s="42">
        <v>2</v>
      </c>
      <c r="F54" s="43">
        <f t="shared" si="1"/>
        <v>2</v>
      </c>
      <c r="G54" s="3">
        <v>150.04</v>
      </c>
    </row>
    <row r="55">
      <c r="A55" s="0" t="s">
        <v>118</v>
      </c>
      <c r="B55" s="39" t="s">
        <v>119</v>
      </c>
      <c r="C55" s="40" t="s">
        <v>120</v>
      </c>
      <c r="D55" s="0">
        <v>5</v>
      </c>
      <c r="E55" s="42">
        <v>2</v>
      </c>
      <c r="F55" s="43">
        <f t="shared" si="1"/>
        <v>10</v>
      </c>
      <c r="G55" s="3">
        <v>1012.1</v>
      </c>
    </row>
    <row r="56">
      <c r="A56" s="0" t="s">
        <v>121</v>
      </c>
      <c r="B56" s="39" t="s">
        <v>122</v>
      </c>
      <c r="C56" s="40" t="s">
        <v>123</v>
      </c>
      <c r="D56" s="0">
        <v>1</v>
      </c>
      <c r="E56" s="42">
        <v>7</v>
      </c>
      <c r="F56" s="43">
        <f t="shared" si="1"/>
        <v>7</v>
      </c>
      <c r="G56" s="3">
        <v>665</v>
      </c>
    </row>
    <row r="57">
      <c r="A57" s="1" t="s">
        <v>61</v>
      </c>
      <c r="B57" s="44">
        <v>3070</v>
      </c>
      <c r="C57" s="45" t="s">
        <v>62</v>
      </c>
      <c r="D57" s="1"/>
      <c r="E57" s="46"/>
      <c r="F57" s="47">
        <f>SUM(F30:F56)</f>
        <v>578</v>
      </c>
      <c r="G57" s="4">
        <f>SUM(G30:G56)</f>
        <v>24644.51</v>
      </c>
    </row>
    <row r="58">
      <c r="A58" s="0" t="s">
        <v>124</v>
      </c>
      <c r="B58" s="0" t="s">
        <v>124</v>
      </c>
      <c r="C58" s="0" t="s">
        <v>124</v>
      </c>
      <c r="G58" s="0" t="s">
        <v>124</v>
      </c>
    </row>
    <row r="59">
      <c r="A59" s="1" t="s">
        <v>125</v>
      </c>
      <c r="B59" s="0" t="s">
        <v>124</v>
      </c>
      <c r="C59" s="0" t="s">
        <v>124</v>
      </c>
      <c r="E59" s="0" t="s">
        <v>124</v>
      </c>
      <c r="F59" s="4">
        <f>+F27+F57</f>
        <v>950</v>
      </c>
      <c r="G59" s="4">
        <f>+G27+G57</f>
        <v>44177.58</v>
      </c>
    </row>
    <row r="60">
      <c r="A60" s="7" t="s">
        <v>126</v>
      </c>
      <c r="B60" s="7"/>
      <c r="C60" s="8"/>
      <c r="D60" s="8"/>
      <c r="E60" s="7"/>
      <c r="F60" s="9">
        <f>+F57/F59</f>
        <v>0.608421052631579</v>
      </c>
      <c r="G60" s="9">
        <f>+G57/G59</f>
        <v>0.5578510638201549</v>
      </c>
    </row>
  </sheetData>
  <mergeCells>
    <mergeCell ref="A2:G2"/>
    <mergeCell ref="A3:G3"/>
    <mergeCell ref="A4:G4"/>
    <mergeCell ref="A5:G5"/>
  </mergeCells>
  <pageMargins left="0.7" right="0.7" top="0.75" bottom="0.75" header="0.3" footer="0.3"/>
  <headerFooter/>
</worksheet>
</file>

<file path=EPPlusLicense.txt>This workbook was created with the EPPlus library, licensed to Nikolaj R Christensen under the Polyform Noncommercial license, see https://polyformproject.org/licenses/noncommercial/1.0.0
For more information about EPPlus, see https://epplussoftware.com/
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Nicolaj Djurhuus</cp:lastModifiedBy>
  <dcterms:created xsi:type="dcterms:W3CDTF">2024-10-14T09:12:34Z</dcterms:created>
  <dcterms:modified xsi:type="dcterms:W3CDTF">2024-10-14T09:12:34Z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