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12 2024\"/>
    </mc:Choice>
  </mc:AlternateContent>
  <xr:revisionPtr revIDLastSave="0" documentId="13_ncr:1_{1895CA2D-96F2-4694-97A3-D1795D6FA98B}" xr6:coauthVersionLast="47" xr6:coauthVersionMax="47" xr10:uidLastSave="{00000000-0000-0000-0000-000000000000}"/>
  <bookViews>
    <workbookView xWindow="28680" yWindow="-120" windowWidth="29040" windowHeight="15840" xr2:uid="{1146D3F2-CD11-4460-B128-1589A3EC5A8C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<sst xmlns="http://schemas.openxmlformats.org/spreadsheetml/2006/main" count="154" uniqueCount="154">
  <si>
    <t>1056930 - FRISKSNIT.dk</t>
  </si>
  <si>
    <t>Rapporter » Kunder »</t>
  </si>
  <si>
    <t>Omsætningsstatistik for kunder - perioden 01.12.24 - 31.12.24 - Nordsjælland Hospital (HIH),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</si>
  <si>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</si>
  <si>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</si>
  <si>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</si>
  <si>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</si>
  <si>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</si>
  <si>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</si>
  <si>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</si>
  <si>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</si>
  <si>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Savoykål - Kinakål - Glaskål - Grønkål</t>
  </si>
  <si>
    <t>2453-1</t>
  </si>
  <si>
    <t>Grønkål - 3mm (1kg)</t>
  </si>
  <si>
    <t>2453-3</t>
  </si>
  <si>
    <t>Grønkål - 3mm (3kg)</t>
  </si>
  <si>
    <t>Gulerødder</t>
  </si>
  <si>
    <t>3102-5</t>
  </si>
  <si>
    <t>Gulerødder - Knivskrællede (5kg)</t>
  </si>
  <si>
    <t>Beder</t>
  </si>
  <si>
    <t>3201-5</t>
  </si>
  <si>
    <t>Rødbede - Skrællet (5kg)</t>
  </si>
  <si>
    <t>3212-3</t>
  </si>
  <si>
    <t>Rødbede - Julienne 2x2mm (3kg)</t>
  </si>
  <si>
    <t>Selleri</t>
  </si>
  <si>
    <t>3312-3</t>
  </si>
  <si>
    <t>Knoldselleri - Julienne 2x2mm (3kg)</t>
  </si>
  <si>
    <t>3312-5</t>
  </si>
  <si>
    <t>Knoldselleri - Julienne 2x2mm (5kg)</t>
  </si>
  <si>
    <t>3322-5</t>
  </si>
  <si>
    <t>Knoldselleri - Stave 10x10mm (5kg)</t>
  </si>
  <si>
    <t>3331-1</t>
  </si>
  <si>
    <t>Knoldselleri - Tern 10x10mm (1kg)</t>
  </si>
  <si>
    <t>Pastinak</t>
  </si>
  <si>
    <t>3601-1</t>
  </si>
  <si>
    <t>Pastinak - Skrællede (1kg)</t>
  </si>
  <si>
    <t>Løg - Rødløg - Skalotteløg</t>
  </si>
  <si>
    <t>4232-1</t>
  </si>
  <si>
    <t>Rødløg - Tern 10x10mm (1kg)</t>
  </si>
  <si>
    <t>4242-1</t>
  </si>
  <si>
    <t>Rødløg - ½ skiver 4mm (1kg)</t>
  </si>
  <si>
    <t>Porre - Forårsløg</t>
  </si>
  <si>
    <t>4541-1</t>
  </si>
  <si>
    <t>Forårsløg - skiver 5mm (1kg)</t>
  </si>
  <si>
    <t>Peberfrugt</t>
  </si>
  <si>
    <t>5302-1</t>
  </si>
  <si>
    <t>Pebermix - Tern 10x10mm (1kg)</t>
  </si>
  <si>
    <t>5313-5</t>
  </si>
  <si>
    <t>Rød peber - Tern 20x20mm (5kg)</t>
  </si>
  <si>
    <t>5323-5</t>
  </si>
  <si>
    <t>Gul peber - Tern 20x20mm (5kg)</t>
  </si>
  <si>
    <t>5333-5</t>
  </si>
  <si>
    <t>Grøn peber - Tern 20x20mm (5kg)</t>
  </si>
  <si>
    <t>Champignon</t>
  </si>
  <si>
    <t>6351-3</t>
  </si>
  <si>
    <t>Champignon - Kvarte (3kg)</t>
  </si>
  <si>
    <t>6351-5</t>
  </si>
  <si>
    <t>Champignon - Kvarte (5kg)</t>
  </si>
  <si>
    <t>Courgetter - Aubergine</t>
  </si>
  <si>
    <t>6422-1</t>
  </si>
  <si>
    <t>Courgette - Stave 10x10mm (1kg)</t>
  </si>
  <si>
    <t>Radis - Kinaradis</t>
  </si>
  <si>
    <t>6812-3</t>
  </si>
  <si>
    <t>Radise - Julienne 2x2mm (3kg)</t>
  </si>
  <si>
    <t>Frugtsnit</t>
  </si>
  <si>
    <t>7508-1</t>
  </si>
  <si>
    <t>Frugtblanding (U/druer), 15x15mm SMÅ TERN håndskåret (1kg)</t>
  </si>
  <si>
    <t>Kartofler</t>
  </si>
  <si>
    <t>8000-3</t>
  </si>
  <si>
    <t>Kartoffel 15-25mm u/skræl (3kg)</t>
  </si>
  <si>
    <t>8005-3</t>
  </si>
  <si>
    <t>Kartoffel 25-40mm u/skræl (3kg)</t>
  </si>
  <si>
    <t>8008-3</t>
  </si>
  <si>
    <t>Kartoffel u/skræl - mos (3kg)</t>
  </si>
  <si>
    <t>Region H</t>
  </si>
  <si>
    <t>Nordsjælland Hospital (HIH), Centralkøkken i alt:</t>
  </si>
  <si>
    <t>Øko - Gulerod</t>
  </si>
  <si>
    <t>Ø3102-5</t>
  </si>
  <si>
    <t>Gulerødder knivskrællede (5kg) - Økologisk</t>
  </si>
  <si>
    <t>Ø3122-1</t>
  </si>
  <si>
    <t>Gulerod - Stave 10x10mm (1kg) - Økologisk</t>
  </si>
  <si>
    <t>Ø3142-1</t>
  </si>
  <si>
    <t>Gulerod - Skiver 5mm (1kg) - Økologisk</t>
  </si>
  <si>
    <t>Øko - Beder</t>
  </si>
  <si>
    <t>Ø3201-3</t>
  </si>
  <si>
    <t>Rødbede - Skrællet (3kg) - Økologisk</t>
  </si>
  <si>
    <t>Ø3212-1</t>
  </si>
  <si>
    <t>Rødbede - Julienne 2x2mm (1kg) - Økologisk</t>
  </si>
  <si>
    <t>Ø3222-3</t>
  </si>
  <si>
    <t>Rødbede - Stave 10x10mm (3kg) - Økologisk</t>
  </si>
  <si>
    <t>Ø3222-5</t>
  </si>
  <si>
    <t>Rødbede - Stave 10x10mm (5kg) - Økologisk</t>
  </si>
  <si>
    <t>Øko - Selleri</t>
  </si>
  <si>
    <t>Ø3301-3</t>
  </si>
  <si>
    <t>Knoldselleri - Skrællede (3kg) - Økologisk</t>
  </si>
  <si>
    <t>Ø3301-5</t>
  </si>
  <si>
    <t>Knoldselleri - Skrællede (5kg) - Økologisk</t>
  </si>
  <si>
    <t>Ø3312-1</t>
  </si>
  <si>
    <t>Knoldselleri - Julienne 2x2mm (1kg) - Økologisk</t>
  </si>
  <si>
    <t>Ø3331-1</t>
  </si>
  <si>
    <t>Knoldselleri - Tern 10x10mm (1kg) - Økologisk</t>
  </si>
  <si>
    <t>Øko - Kartofler</t>
  </si>
  <si>
    <t>Ø3701-1</t>
  </si>
  <si>
    <t>Søde kartofler - Håndskrællede (1kg) - Økologisk</t>
  </si>
  <si>
    <t>Øko - Rodfrugtermix</t>
  </si>
  <si>
    <t>Ø3931-5</t>
  </si>
  <si>
    <t>Rodfrugtmix - Tern 10x10mm (5kg) - Økologisk</t>
  </si>
  <si>
    <t>Øko - Løg - Rødløg - Skalotteløg</t>
  </si>
  <si>
    <t>Ø4131-1</t>
  </si>
  <si>
    <t>Løg - Tern 5x5mm (1kg) - Økologisk</t>
  </si>
  <si>
    <t>Ø4132-1</t>
  </si>
  <si>
    <t>Løg - Tern 10x10mm (1kg) - Økologisk</t>
  </si>
  <si>
    <t>Ø4142-1</t>
  </si>
  <si>
    <t>Løg - ½ skiver 4mm (1kg) - Økologisk</t>
  </si>
  <si>
    <t>Ø4231-1</t>
  </si>
  <si>
    <t>Rødløg - Tern 5x5mm (1kg) - Økologisk</t>
  </si>
  <si>
    <t>Ø4232-1</t>
  </si>
  <si>
    <t>Rødløg - Tern 10x10mm (1kg)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</si>
  <si>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</si>
  <si>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</si>
  <si>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</si>
  <si>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</si>
  <si>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</si>
  <si>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Ø4442-1</t>
  </si>
  <si>
    <t>Porre - Skiver 6mm (1kg) - Økologisk</t>
  </si>
  <si>
    <t>Ø8551-3</t>
  </si>
  <si>
    <t>Kartoffelbåde m/skræl (3kg Vakuum) - Økologisk</t>
  </si>
  <si>
    <t>Øko - Forkogte Kartofler</t>
  </si>
  <si>
    <t>Ø8607-3</t>
  </si>
  <si>
    <t>ØKO Kartoffel - forkogt, mos (3kg)</t>
  </si>
  <si>
    <t>Total:</t>
  </si>
  <si>
    <t/>
  </si>
  <si>
    <t>Øko 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</si>
  <si>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</si>
  <si>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</si>
  <si>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</si>
  <si>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</si>
  <si>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</si>
  <si>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</si>
  <si>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9% filler,90% containsProduct,</t>
  </si>
  <si>
    <t>4% filler,47% containsProductNr,47% containsAmount,</t>
  </si>
  <si>
    <t>1% filler,15% containsTotalMass,15% containsSingleMass,15% containsProduct,7% containsProductNr,15% containsAmount,15% SingleMassHeader,15% TotalMassHeader,</t>
  </si>
  <si>
    <t>5% filler,10% containsTotalMass,10% containsSingleMass,52% isInteger,10% containsProductNr,10% containsAmount,</t>
  </si>
  <si>
    <t>4% filler,23% containsTotalMass,23% containsSingleMass,47% isDecimal,</t>
  </si>
  <si>
    <t>1% filler,17% containsSingleMass,17% containsProduct,8% containsProductNr,17% containsAmount,17% SingleMassHeader,17% QuantityHeader,</t>
  </si>
  <si>
    <t>1% filler,13% containsTotalMass,13% containsSingleMass,13% containsProduct,6% containsProductNr,13% containsAmount,13% SingleMassHeader,13% TotalMassHeader,13% QuantityHeader,</t>
  </si>
  <si>
    <t>1% filler,15% containsTotalMass,15% containsSingleMass,7% containsProductNr,15% containsAmount,15% SingleMassHeader,15% TotalMassHeader,15% QuantityHeader,</t>
  </si>
  <si>
    <t>1% filler,14% containsTotalMass,14% containsSingleMass,14% containsProduct,14% containsProductNr,14% containsAmount,14% SingleMassHeader,14% TotalMassHeader,</t>
  </si>
  <si>
    <t>4% filler,47% containsProduct,47% QuantityHeader,</t>
  </si>
  <si>
    <t xml:space="preserve">VARENR, </t>
  </si>
  <si>
    <t xml:space="preserve">PRODUKT, VARENR, ANTAL, STK. MASSE, TOTAL MASSE </t>
  </si>
  <si>
    <t xml:space="preserve">ANTAL, </t>
  </si>
  <si>
    <t xml:space="preserve">STK. MASSE, TOTAL MASSE </t>
  </si>
  <si>
    <t xml:space="preserve">PRODUKT, ANTAL, 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</si>
</sst>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0B067E"/>
      </patternFill>
    </fill>
    <fill>
      <patternFill patternType="solid">
        <fgColor rgb="FF8C898B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8C9CB1"/>
      </patternFill>
    </fill>
    <fill>
      <patternFill patternType="solid">
        <fgColor rgb="FF828081"/>
      </patternFill>
    </fill>
    <fill>
      <patternFill patternType="solid">
        <fgColor rgb="FF0BBC7E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1">
    <xf numFmtId="0" fontId="0" fillId="0" borderId="0" xfId="0"/>
    <xf numFmtId="10" applyNumberFormat="1" fontId="2" applyFont="1" fillId="0" borderId="0" xfId="1"/>
    <xf numFmtId="10" applyNumberFormat="1" fontId="2" applyFont="1" fillId="0" borderId="0" xfId="1" applyAlignment="1">
      <alignment wrapText="1"/>
    </xf>
    <xf numFmtId="4" applyNumberFormat="1" fontId="3" applyFont="1" fillId="0" borderId="0" xfId="0" applyAlignment="1">
      <alignment horizontal="right"/>
    </xf>
    <xf numFmtId="0" fontId="3" applyFont="1" fillId="0" borderId="0" xfId="0" applyAlignment="1">
      <alignment horizontal="right"/>
    </xf>
    <xf numFmtId="0" fontId="0" fillId="0" borderId="0" xfId="0" applyAlignment="1">
      <alignment wrapText="1"/>
    </xf>
    <xf numFmtId="0" fontId="3" applyFont="1" fillId="0" borderId="0" xfId="0"/>
    <xf numFmtId="0" fontId="3" applyFont="1" fillId="0" borderId="0" xfId="0" applyAlignment="1">
      <alignment wrapText="1"/>
    </xf>
    <xf numFmtId="4" applyNumberFormat="1" fontId="0" fillId="0" borderId="0" xfId="0" applyAlignment="1">
      <alignment horizontal="right"/>
    </xf>
    <xf numFmtId="0" fontId="3" applyFont="1" fillId="2" applyFill="1" borderId="0" xfId="0"/>
    <xf numFmtId="0" fontId="0" fillId="2" applyFill="1" borderId="0"/>
    <xf numFmtId="0" fontId="3" applyFont="1" fillId="3" applyFill="1" borderId="0" xfId="0"/>
    <xf numFmtId="0" fontId="0" fillId="3" applyFill="1" borderId="0"/>
    <xf numFmtId="0" fontId="3" applyFont="1" fillId="4" applyFill="1" borderId="0" xfId="0"/>
    <xf numFmtId="0" fontId="0" fillId="4" applyFill="1" borderId="0"/>
    <xf numFmtId="0" fontId="3" applyFont="1" fillId="5" applyFill="1" borderId="0" xfId="0" applyAlignment="1">
      <alignment wrapText="1"/>
    </xf>
    <xf numFmtId="0" fontId="0" fillId="5" applyFill="1" borderId="0"/>
    <xf numFmtId="0" fontId="3" applyFont="1" fillId="6" applyFill="1" borderId="0" xfId="0" applyAlignment="1">
      <alignment horizontal="right"/>
    </xf>
    <xf numFmtId="0" fontId="0" fillId="6" applyFill="1" borderId="0"/>
    <xf numFmtId="0" fontId="3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3" applyFont="1" fillId="11" applyFill="1" borderId="0" xfId="0"/>
    <xf numFmtId="4" applyNumberFormat="1" fontId="3" applyFont="1" fillId="11" applyFill="1" borderId="0" xfId="0" applyAlignment="1">
      <alignment horizontal="right"/>
    </xf>
    <xf numFmtId="4" applyNumberFormat="1" fontId="3" applyFont="1" fillId="12" applyFill="1" borderId="0" xfId="0" applyAlignment="1">
      <alignment horizontal="right"/>
    </xf>
    <xf numFmtId="0" fontId="0" fillId="17" applyFill="1" borderId="0"/>
    <xf numFmtId="10" applyNumberFormat="1" fontId="2" applyFont="1" fillId="12" applyFill="1" borderId="0" xfId="1"/>
    <xf numFmtId="0" fontId="3" applyFont="1" fillId="18" applyFill="1" borderId="0" xfId="0" applyAlignment="1">
      <alignment wrapText="1"/>
    </xf>
    <xf numFmtId="0" fontId="3" applyFont="1" fillId="19" applyFill="1" borderId="0" xfId="0"/>
    <xf numFmtId="0" fontId="0" fillId="20" applyFill="1" borderId="0"/>
    <xf numFmtId="0" fontId="3" applyFont="1" fillId="19" applyFill="1" borderId="0" xfId="0" applyAlignment="1">
      <alignment wrapText="1"/>
    </xf>
    <xf numFmtId="0" fontId="0" fillId="21" applyFill="1" borderId="0" xfId="0" applyAlignment="1">
      <alignment wrapText="1"/>
    </xf>
    <xf numFmtId="0" fontId="3" applyFont="1" fillId="19" applyFill="1" borderId="0" xfId="0" applyAlignment="1">
      <alignment horizontal="right"/>
    </xf>
    <xf numFmtId="4" applyNumberFormat="1" fontId="0" fillId="21" applyFill="1" borderId="0" xfId="0" applyAlignment="1">
      <alignment horizontal="right"/>
    </xf>
    <xf numFmtId="4" applyNumberFormat="1" fontId="0" fillId="20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19C-ADE7-44D9-AD6F-227113C31E91}">
  <dimension ref="A1:G61"/>
  <sheetViews>
    <sheetView tabSelected="1" workbookViewId="0">
      <selection activeCell="C58" sqref="C58"/>
    </sheetView>
  </sheetViews>
  <sheetFormatPr defaultColWidth="89.7109375" defaultRowHeight="15" x14ac:dyDescent="0.25"/>
  <cols>
    <col min="1" max="1" bestFit="1" width="98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5"/>
    </row>
    <row r="2">
      <c r="A2" s="6" t="s">
        <v>0</v>
      </c>
      <c r="C2" s="5"/>
    </row>
    <row r="3">
      <c r="A3" s="6" t="s">
        <v>1</v>
      </c>
      <c r="C3" s="5"/>
    </row>
    <row r="4">
      <c r="A4" s="6" t="s">
        <v>2</v>
      </c>
      <c r="C4" s="5"/>
    </row>
    <row r="5">
      <c r="A5" s="0" t="s">
        <v>3</v>
      </c>
      <c r="C5" s="5"/>
    </row>
    <row r="6">
      <c r="A6" s="6" t="s">
        <v>4</v>
      </c>
      <c r="B6" s="6" t="s">
        <v>5</v>
      </c>
      <c r="C6" s="7" t="s">
        <v>6</v>
      </c>
      <c r="D6" s="7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5" t="s">
        <v>13</v>
      </c>
      <c r="D7" s="5">
        <v>1</v>
      </c>
      <c r="E7" s="8">
        <v>1</v>
      </c>
      <c r="F7" s="8">
        <f>+D7*E7</f>
        <v>1</v>
      </c>
      <c r="G7" s="8">
        <v>94.5</v>
      </c>
    </row>
    <row r="8">
      <c r="A8" s="0" t="s">
        <v>11</v>
      </c>
      <c r="B8" s="0" t="s">
        <v>14</v>
      </c>
      <c r="C8" s="5" t="s">
        <v>15</v>
      </c>
      <c r="D8" s="5">
        <v>3</v>
      </c>
      <c r="E8" s="8">
        <v>2</v>
      </c>
      <c r="F8" s="8">
        <f ref="F8:F31" t="shared" si="0">+D8*E8</f>
        <v>6</v>
      </c>
      <c r="G8" s="8">
        <v>567</v>
      </c>
    </row>
    <row r="9">
      <c r="A9" s="0" t="s">
        <v>16</v>
      </c>
      <c r="B9" s="0" t="s">
        <v>17</v>
      </c>
      <c r="C9" s="5" t="s">
        <v>18</v>
      </c>
      <c r="D9" s="5">
        <v>5</v>
      </c>
      <c r="E9" s="8">
        <v>3</v>
      </c>
      <c r="F9" s="8">
        <f t="shared" si="0"/>
        <v>15</v>
      </c>
      <c r="G9" s="8">
        <v>309.84</v>
      </c>
    </row>
    <row r="10">
      <c r="A10" s="0" t="s">
        <v>19</v>
      </c>
      <c r="B10" s="0" t="s">
        <v>20</v>
      </c>
      <c r="C10" s="5" t="s">
        <v>21</v>
      </c>
      <c r="D10" s="5">
        <v>5</v>
      </c>
      <c r="E10" s="8">
        <v>3</v>
      </c>
      <c r="F10" s="8">
        <f t="shared" si="0"/>
        <v>15</v>
      </c>
      <c r="G10" s="8">
        <v>291.06</v>
      </c>
    </row>
    <row r="11">
      <c r="A11" s="0" t="s">
        <v>19</v>
      </c>
      <c r="B11" s="0" t="s">
        <v>22</v>
      </c>
      <c r="C11" s="5" t="s">
        <v>23</v>
      </c>
      <c r="D11" s="5">
        <v>3</v>
      </c>
      <c r="E11" s="8">
        <v>19</v>
      </c>
      <c r="F11" s="8">
        <f t="shared" si="0"/>
        <v>57</v>
      </c>
      <c r="G11" s="8">
        <v>1382.82</v>
      </c>
    </row>
    <row r="12">
      <c r="A12" s="0" t="s">
        <v>24</v>
      </c>
      <c r="B12" s="0" t="s">
        <v>25</v>
      </c>
      <c r="C12" s="5" t="s">
        <v>26</v>
      </c>
      <c r="D12" s="5">
        <v>3</v>
      </c>
      <c r="E12" s="8">
        <v>8</v>
      </c>
      <c r="F12" s="8">
        <f t="shared" si="0"/>
        <v>24</v>
      </c>
      <c r="G12" s="8">
        <v>1200.24</v>
      </c>
    </row>
    <row r="13">
      <c r="A13" s="0" t="s">
        <v>24</v>
      </c>
      <c r="B13" s="0" t="s">
        <v>27</v>
      </c>
      <c r="C13" s="5" t="s">
        <v>28</v>
      </c>
      <c r="D13" s="5">
        <v>5</v>
      </c>
      <c r="E13" s="8">
        <v>12</v>
      </c>
      <c r="F13" s="8">
        <f t="shared" si="0"/>
        <v>60</v>
      </c>
      <c r="G13" s="8">
        <v>3000.6</v>
      </c>
    </row>
    <row r="14">
      <c r="A14" s="0" t="s">
        <v>24</v>
      </c>
      <c r="B14" s="0" t="s">
        <v>29</v>
      </c>
      <c r="C14" s="5" t="s">
        <v>30</v>
      </c>
      <c r="D14" s="5">
        <v>5</v>
      </c>
      <c r="E14" s="8">
        <v>1</v>
      </c>
      <c r="F14" s="8">
        <f t="shared" si="0"/>
        <v>5</v>
      </c>
      <c r="G14" s="8">
        <v>281.31</v>
      </c>
    </row>
    <row r="15">
      <c r="A15" s="0" t="s">
        <v>24</v>
      </c>
      <c r="B15" s="0" t="s">
        <v>31</v>
      </c>
      <c r="C15" s="5" t="s">
        <v>32</v>
      </c>
      <c r="D15" s="5">
        <v>1</v>
      </c>
      <c r="E15" s="8">
        <v>46</v>
      </c>
      <c r="F15" s="8">
        <f t="shared" si="0"/>
        <v>46</v>
      </c>
      <c r="G15" s="8">
        <v>2300.46</v>
      </c>
    </row>
    <row r="16">
      <c r="A16" s="0" t="s">
        <v>33</v>
      </c>
      <c r="B16" s="0" t="s">
        <v>34</v>
      </c>
      <c r="C16" s="5" t="s">
        <v>35</v>
      </c>
      <c r="D16" s="5">
        <v>1</v>
      </c>
      <c r="E16" s="8">
        <v>88</v>
      </c>
      <c r="F16" s="8">
        <f t="shared" si="0"/>
        <v>88</v>
      </c>
      <c r="G16" s="8">
        <v>3666.96</v>
      </c>
    </row>
    <row r="17">
      <c r="A17" s="0" t="s">
        <v>36</v>
      </c>
      <c r="B17" s="0" t="s">
        <v>37</v>
      </c>
      <c r="C17" s="5" t="s">
        <v>38</v>
      </c>
      <c r="D17" s="5">
        <v>1</v>
      </c>
      <c r="E17" s="8">
        <v>5</v>
      </c>
      <c r="F17" s="8">
        <f t="shared" si="0"/>
        <v>5</v>
      </c>
      <c r="G17" s="8">
        <v>128.35</v>
      </c>
    </row>
    <row r="18">
      <c r="A18" s="0" t="s">
        <v>36</v>
      </c>
      <c r="B18" s="0" t="s">
        <v>39</v>
      </c>
      <c r="C18" s="5" t="s">
        <v>40</v>
      </c>
      <c r="D18" s="5">
        <v>1</v>
      </c>
      <c r="E18" s="8">
        <v>8</v>
      </c>
      <c r="F18" s="8">
        <f t="shared" si="0"/>
        <v>8</v>
      </c>
      <c r="G18" s="8">
        <v>205.36</v>
      </c>
    </row>
    <row r="19">
      <c r="A19" s="0" t="s">
        <v>41</v>
      </c>
      <c r="B19" s="0" t="s">
        <v>42</v>
      </c>
      <c r="C19" s="5" t="s">
        <v>43</v>
      </c>
      <c r="D19" s="5">
        <v>1</v>
      </c>
      <c r="E19" s="8">
        <v>15</v>
      </c>
      <c r="F19" s="8">
        <f t="shared" si="0"/>
        <v>15</v>
      </c>
      <c r="G19" s="8">
        <v>1031.7</v>
      </c>
    </row>
    <row r="20">
      <c r="A20" s="0" t="s">
        <v>44</v>
      </c>
      <c r="B20" s="0" t="s">
        <v>45</v>
      </c>
      <c r="C20" s="5" t="s">
        <v>46</v>
      </c>
      <c r="D20" s="5">
        <v>1</v>
      </c>
      <c r="E20" s="8">
        <v>66</v>
      </c>
      <c r="F20" s="8">
        <f t="shared" si="0"/>
        <v>66</v>
      </c>
      <c r="G20" s="8">
        <v>4620.66</v>
      </c>
    </row>
    <row r="21">
      <c r="A21" s="0" t="s">
        <v>44</v>
      </c>
      <c r="B21" s="0" t="s">
        <v>47</v>
      </c>
      <c r="C21" s="5" t="s">
        <v>48</v>
      </c>
      <c r="D21" s="5">
        <v>5</v>
      </c>
      <c r="E21" s="8">
        <v>5</v>
      </c>
      <c r="F21" s="8">
        <f t="shared" si="0"/>
        <v>25</v>
      </c>
      <c r="G21" s="8">
        <v>1750.35</v>
      </c>
    </row>
    <row r="22">
      <c r="A22" s="0" t="s">
        <v>44</v>
      </c>
      <c r="B22" s="0" t="s">
        <v>49</v>
      </c>
      <c r="C22" s="5" t="s">
        <v>50</v>
      </c>
      <c r="D22" s="5">
        <v>5</v>
      </c>
      <c r="E22" s="8">
        <v>4</v>
      </c>
      <c r="F22" s="8">
        <f t="shared" si="0"/>
        <v>20</v>
      </c>
      <c r="G22" s="8">
        <v>1400.28</v>
      </c>
    </row>
    <row r="23">
      <c r="A23" s="0" t="s">
        <v>44</v>
      </c>
      <c r="B23" s="0" t="s">
        <v>51</v>
      </c>
      <c r="C23" s="5" t="s">
        <v>52</v>
      </c>
      <c r="D23" s="5">
        <v>5</v>
      </c>
      <c r="E23" s="8">
        <v>4</v>
      </c>
      <c r="F23" s="8">
        <f t="shared" si="0"/>
        <v>20</v>
      </c>
      <c r="G23" s="8">
        <v>1400.28</v>
      </c>
    </row>
    <row r="24">
      <c r="A24" s="0" t="s">
        <v>53</v>
      </c>
      <c r="B24" s="0" t="s">
        <v>54</v>
      </c>
      <c r="C24" s="5" t="s">
        <v>55</v>
      </c>
      <c r="D24" s="5">
        <v>3</v>
      </c>
      <c r="E24" s="8">
        <v>10</v>
      </c>
      <c r="F24" s="8">
        <f t="shared" si="0"/>
        <v>30</v>
      </c>
      <c r="G24" s="8">
        <v>1643.3</v>
      </c>
    </row>
    <row r="25">
      <c r="A25" s="0" t="s">
        <v>53</v>
      </c>
      <c r="B25" s="0" t="s">
        <v>56</v>
      </c>
      <c r="C25" s="5" t="s">
        <v>57</v>
      </c>
      <c r="D25" s="5">
        <v>5</v>
      </c>
      <c r="E25" s="8">
        <v>2</v>
      </c>
      <c r="F25" s="8">
        <f t="shared" si="0"/>
        <v>10</v>
      </c>
      <c r="G25" s="8">
        <v>575.12</v>
      </c>
    </row>
    <row r="26">
      <c r="A26" s="0" t="s">
        <v>58</v>
      </c>
      <c r="B26" s="0" t="s">
        <v>59</v>
      </c>
      <c r="C26" s="5" t="s">
        <v>60</v>
      </c>
      <c r="D26" s="5">
        <v>1</v>
      </c>
      <c r="E26" s="8">
        <v>50</v>
      </c>
      <c r="F26" s="8">
        <f t="shared" si="0"/>
        <v>50</v>
      </c>
      <c r="G26" s="8">
        <v>2083.5</v>
      </c>
    </row>
    <row r="27">
      <c r="A27" s="0" t="s">
        <v>61</v>
      </c>
      <c r="B27" s="0" t="s">
        <v>62</v>
      </c>
      <c r="C27" s="5" t="s">
        <v>63</v>
      </c>
      <c r="D27" s="5">
        <v>3</v>
      </c>
      <c r="E27" s="8">
        <v>2</v>
      </c>
      <c r="F27" s="8">
        <f t="shared" si="0"/>
        <v>6</v>
      </c>
      <c r="G27" s="8">
        <v>244.88</v>
      </c>
    </row>
    <row r="28">
      <c r="A28" s="0" t="s">
        <v>64</v>
      </c>
      <c r="B28" s="0" t="s">
        <v>65</v>
      </c>
      <c r="C28" s="5" t="s">
        <v>66</v>
      </c>
      <c r="D28" s="5">
        <v>1</v>
      </c>
      <c r="E28" s="8">
        <v>528</v>
      </c>
      <c r="F28" s="8">
        <f t="shared" si="0"/>
        <v>528</v>
      </c>
      <c r="G28" s="8">
        <v>31690.56</v>
      </c>
    </row>
    <row r="29">
      <c r="A29" s="0" t="s">
        <v>67</v>
      </c>
      <c r="B29" s="0" t="s">
        <v>68</v>
      </c>
      <c r="C29" s="5" t="s">
        <v>69</v>
      </c>
      <c r="D29" s="5">
        <v>3</v>
      </c>
      <c r="E29" s="8">
        <v>84</v>
      </c>
      <c r="F29" s="8">
        <f t="shared" si="0"/>
        <v>252</v>
      </c>
      <c r="G29" s="8">
        <v>6000.96</v>
      </c>
    </row>
    <row r="30">
      <c r="A30" s="0" t="s">
        <v>67</v>
      </c>
      <c r="B30" s="0" t="s">
        <v>70</v>
      </c>
      <c r="C30" s="5" t="s">
        <v>71</v>
      </c>
      <c r="D30" s="5">
        <v>3</v>
      </c>
      <c r="E30" s="8">
        <v>27</v>
      </c>
      <c r="F30" s="8">
        <f t="shared" si="0"/>
        <v>81</v>
      </c>
      <c r="G30" s="8">
        <v>1360.8</v>
      </c>
    </row>
    <row r="31">
      <c r="A31" s="0" t="s">
        <v>67</v>
      </c>
      <c r="B31" s="0" t="s">
        <v>72</v>
      </c>
      <c r="C31" s="5" t="s">
        <v>73</v>
      </c>
      <c r="D31" s="5">
        <v>3</v>
      </c>
      <c r="E31" s="8">
        <v>168</v>
      </c>
      <c r="F31" s="8">
        <f t="shared" si="0"/>
        <v>504</v>
      </c>
      <c r="G31" s="8">
        <v>8467.2</v>
      </c>
    </row>
    <row r="32">
      <c r="A32" s="6" t="s">
        <v>74</v>
      </c>
      <c r="B32" s="6">
        <v>3100</v>
      </c>
      <c r="C32" s="7" t="s">
        <v>75</v>
      </c>
      <c r="D32" s="7"/>
      <c r="E32" s="4"/>
      <c r="F32" s="3">
        <f>SUM(F7:F31)</f>
        <v>1937</v>
      </c>
      <c r="G32" s="3">
        <f>SUM(G7:G31)</f>
        <v>75698.09</v>
      </c>
    </row>
    <row r="33">
      <c r="C33" s="5"/>
      <c r="D33" s="5"/>
      <c r="E33" s="8"/>
      <c r="F33" s="8"/>
      <c r="G33" s="8"/>
    </row>
    <row r="34">
      <c r="A34" s="6" t="s">
        <v>4</v>
      </c>
      <c r="B34" s="6" t="s">
        <v>5</v>
      </c>
      <c r="C34" s="7" t="s">
        <v>6</v>
      </c>
      <c r="D34" s="7" t="s">
        <v>7</v>
      </c>
      <c r="E34" s="4" t="s">
        <v>8</v>
      </c>
      <c r="F34" s="4" t="s">
        <v>9</v>
      </c>
      <c r="G34" s="4" t="s">
        <v>10</v>
      </c>
    </row>
    <row r="35">
      <c r="A35" s="0" t="s">
        <v>76</v>
      </c>
      <c r="B35" s="0" t="s">
        <v>77</v>
      </c>
      <c r="C35" s="5" t="s">
        <v>78</v>
      </c>
      <c r="D35" s="5">
        <v>5</v>
      </c>
      <c r="E35" s="8">
        <v>138</v>
      </c>
      <c r="F35" s="8">
        <f>+D35*E35</f>
        <v>690</v>
      </c>
      <c r="G35" s="8">
        <v>19324.14</v>
      </c>
    </row>
    <row r="36">
      <c r="A36" s="0" t="s">
        <v>76</v>
      </c>
      <c r="B36" s="0" t="s">
        <v>79</v>
      </c>
      <c r="C36" s="5" t="s">
        <v>80</v>
      </c>
      <c r="D36" s="5">
        <v>1</v>
      </c>
      <c r="E36" s="8">
        <v>53</v>
      </c>
      <c r="F36" s="8">
        <f ref="F36:F57" t="shared" si="1">+D36*E36</f>
        <v>53</v>
      </c>
      <c r="G36" s="8">
        <v>1654.66</v>
      </c>
    </row>
    <row r="37">
      <c r="A37" s="0" t="s">
        <v>76</v>
      </c>
      <c r="B37" s="0" t="s">
        <v>81</v>
      </c>
      <c r="C37" s="5" t="s">
        <v>82</v>
      </c>
      <c r="D37" s="5">
        <v>1</v>
      </c>
      <c r="E37" s="8">
        <v>33</v>
      </c>
      <c r="F37" s="8">
        <f t="shared" si="1"/>
        <v>33</v>
      </c>
      <c r="G37" s="8">
        <v>1030.26</v>
      </c>
    </row>
    <row r="38">
      <c r="A38" s="0" t="s">
        <v>83</v>
      </c>
      <c r="B38" s="0" t="s">
        <v>84</v>
      </c>
      <c r="C38" s="5" t="s">
        <v>85</v>
      </c>
      <c r="D38" s="5">
        <v>3</v>
      </c>
      <c r="E38" s="8">
        <v>18</v>
      </c>
      <c r="F38" s="8">
        <f t="shared" si="1"/>
        <v>54</v>
      </c>
      <c r="G38" s="8">
        <v>1688.04</v>
      </c>
    </row>
    <row r="39">
      <c r="A39" s="0" t="s">
        <v>83</v>
      </c>
      <c r="B39" s="0" t="s">
        <v>86</v>
      </c>
      <c r="C39" s="5" t="s">
        <v>87</v>
      </c>
      <c r="D39" s="5">
        <v>1</v>
      </c>
      <c r="E39" s="8">
        <v>40</v>
      </c>
      <c r="F39" s="8">
        <f t="shared" si="1"/>
        <v>40</v>
      </c>
      <c r="G39" s="8">
        <v>1500.8</v>
      </c>
    </row>
    <row r="40">
      <c r="A40" s="0" t="s">
        <v>83</v>
      </c>
      <c r="B40" s="0" t="s">
        <v>88</v>
      </c>
      <c r="C40" s="5" t="s">
        <v>89</v>
      </c>
      <c r="D40" s="5">
        <v>3</v>
      </c>
      <c r="E40" s="8">
        <v>18</v>
      </c>
      <c r="F40" s="8">
        <f t="shared" si="1"/>
        <v>54</v>
      </c>
      <c r="G40" s="8">
        <v>2295.54</v>
      </c>
    </row>
    <row r="41">
      <c r="A41" s="0" t="s">
        <v>83</v>
      </c>
      <c r="B41" s="0" t="s">
        <v>90</v>
      </c>
      <c r="C41" s="5" t="s">
        <v>91</v>
      </c>
      <c r="D41" s="5">
        <v>5</v>
      </c>
      <c r="E41" s="8">
        <v>13</v>
      </c>
      <c r="F41" s="8">
        <f t="shared" si="1"/>
        <v>65</v>
      </c>
      <c r="G41" s="8">
        <v>2763.15</v>
      </c>
    </row>
    <row r="42">
      <c r="A42" s="0" t="s">
        <v>92</v>
      </c>
      <c r="B42" s="0" t="s">
        <v>93</v>
      </c>
      <c r="C42" s="5" t="s">
        <v>94</v>
      </c>
      <c r="D42" s="5">
        <v>3</v>
      </c>
      <c r="E42" s="8">
        <v>1</v>
      </c>
      <c r="F42" s="8">
        <f t="shared" si="1"/>
        <v>3</v>
      </c>
      <c r="G42" s="8">
        <v>168.79</v>
      </c>
    </row>
    <row r="43">
      <c r="A43" s="0" t="s">
        <v>92</v>
      </c>
      <c r="B43" s="0" t="s">
        <v>95</v>
      </c>
      <c r="C43" s="5" t="s">
        <v>96</v>
      </c>
      <c r="D43" s="5">
        <v>5</v>
      </c>
      <c r="E43" s="8">
        <v>4</v>
      </c>
      <c r="F43" s="8">
        <f t="shared" si="1"/>
        <v>20</v>
      </c>
      <c r="G43" s="8">
        <v>1125.24</v>
      </c>
    </row>
    <row r="44">
      <c r="A44" s="0" t="s">
        <v>92</v>
      </c>
      <c r="B44" s="0" t="s">
        <v>97</v>
      </c>
      <c r="C44" s="5" t="s">
        <v>98</v>
      </c>
      <c r="D44" s="5">
        <v>1</v>
      </c>
      <c r="E44" s="8">
        <v>2</v>
      </c>
      <c r="F44" s="8">
        <f t="shared" si="1"/>
        <v>2</v>
      </c>
      <c r="G44" s="8">
        <v>125.06</v>
      </c>
    </row>
    <row r="45">
      <c r="A45" s="0" t="s">
        <v>92</v>
      </c>
      <c r="B45" s="0" t="s">
        <v>99</v>
      </c>
      <c r="C45" s="5" t="s">
        <v>100</v>
      </c>
      <c r="D45" s="5">
        <v>1</v>
      </c>
      <c r="E45" s="8">
        <v>2</v>
      </c>
      <c r="F45" s="8">
        <f t="shared" si="1"/>
        <v>2</v>
      </c>
      <c r="G45" s="8">
        <v>125.06</v>
      </c>
    </row>
    <row r="46">
      <c r="A46" s="0" t="s">
        <v>101</v>
      </c>
      <c r="B46" s="0" t="s">
        <v>102</v>
      </c>
      <c r="C46" s="5" t="s">
        <v>103</v>
      </c>
      <c r="D46" s="5">
        <v>1</v>
      </c>
      <c r="E46" s="8">
        <v>52</v>
      </c>
      <c r="F46" s="8">
        <f t="shared" si="1"/>
        <v>52</v>
      </c>
      <c r="G46" s="8">
        <v>3166.8</v>
      </c>
    </row>
    <row r="47">
      <c r="A47" s="0" t="s">
        <v>104</v>
      </c>
      <c r="B47" s="0" t="s">
        <v>105</v>
      </c>
      <c r="C47" s="5" t="s">
        <v>106</v>
      </c>
      <c r="D47" s="5">
        <v>5</v>
      </c>
      <c r="E47" s="8">
        <v>5</v>
      </c>
      <c r="F47" s="8">
        <f t="shared" si="1"/>
        <v>25</v>
      </c>
      <c r="G47" s="8">
        <v>1260</v>
      </c>
    </row>
    <row r="48">
      <c r="A48" s="0" t="s">
        <v>107</v>
      </c>
      <c r="B48" s="0" t="s">
        <v>108</v>
      </c>
      <c r="C48" s="5" t="s">
        <v>109</v>
      </c>
      <c r="D48" s="5">
        <v>1</v>
      </c>
      <c r="E48" s="8">
        <v>12</v>
      </c>
      <c r="F48" s="8">
        <f t="shared" si="1"/>
        <v>12</v>
      </c>
      <c r="G48" s="8">
        <v>420.12</v>
      </c>
    </row>
    <row r="49">
      <c r="A49" s="0" t="s">
        <v>107</v>
      </c>
      <c r="B49" s="0" t="s">
        <v>110</v>
      </c>
      <c r="C49" s="5" t="s">
        <v>111</v>
      </c>
      <c r="D49" s="5">
        <v>1</v>
      </c>
      <c r="E49" s="8">
        <v>8</v>
      </c>
      <c r="F49" s="8">
        <f t="shared" si="1"/>
        <v>8</v>
      </c>
      <c r="G49" s="8">
        <v>280.08</v>
      </c>
    </row>
    <row r="50">
      <c r="A50" s="0" t="s">
        <v>107</v>
      </c>
      <c r="B50" s="0" t="s">
        <v>112</v>
      </c>
      <c r="C50" s="5" t="s">
        <v>113</v>
      </c>
      <c r="D50" s="5">
        <v>1</v>
      </c>
      <c r="E50" s="8">
        <v>24</v>
      </c>
      <c r="F50" s="8">
        <f t="shared" si="1"/>
        <v>24</v>
      </c>
      <c r="G50" s="8">
        <v>840.24</v>
      </c>
    </row>
    <row r="51">
      <c r="A51" s="0" t="s">
        <v>107</v>
      </c>
      <c r="B51" s="0" t="s">
        <v>114</v>
      </c>
      <c r="C51" s="5" t="s">
        <v>115</v>
      </c>
      <c r="D51" s="5">
        <v>1</v>
      </c>
      <c r="E51" s="8">
        <v>21</v>
      </c>
      <c r="F51" s="8">
        <f t="shared" si="1"/>
        <v>21</v>
      </c>
      <c r="G51" s="8">
        <v>945</v>
      </c>
    </row>
    <row r="52">
      <c r="A52" s="0" t="s">
        <v>107</v>
      </c>
      <c r="B52" s="0" t="s">
        <v>116</v>
      </c>
      <c r="C52" s="5" t="s">
        <v>117</v>
      </c>
      <c r="D52" s="5">
        <v>1</v>
      </c>
      <c r="E52" s="8">
        <v>10</v>
      </c>
      <c r="F52" s="8">
        <f t="shared" si="1"/>
        <v>10</v>
      </c>
      <c r="G52" s="8">
        <v>450</v>
      </c>
    </row>
    <row r="53">
      <c r="A53" s="0" t="s">
        <v>107</v>
      </c>
      <c r="B53" s="0" t="s">
        <v>118</v>
      </c>
      <c r="C53" s="5" t="s">
        <v>119</v>
      </c>
      <c r="D53" s="5">
        <v>5</v>
      </c>
      <c r="E53" s="8">
        <v>6</v>
      </c>
      <c r="F53" s="8">
        <f t="shared" si="1"/>
        <v>30</v>
      </c>
      <c r="G53" s="8">
        <v>1350</v>
      </c>
    </row>
    <row r="54">
      <c r="A54" s="0" t="s">
        <v>120</v>
      </c>
      <c r="B54" s="0" t="s">
        <v>121</v>
      </c>
      <c r="C54" s="5" t="s">
        <v>122</v>
      </c>
      <c r="D54" s="5">
        <v>1</v>
      </c>
      <c r="E54" s="8">
        <v>69</v>
      </c>
      <c r="F54" s="8">
        <f t="shared" si="1"/>
        <v>69</v>
      </c>
      <c r="G54" s="8">
        <v>5176.38</v>
      </c>
    </row>
    <row r="55">
      <c r="A55" s="0" t="s">
        <v>120</v>
      </c>
      <c r="B55" s="0" t="s">
        <v>123</v>
      </c>
      <c r="C55" s="5" t="s">
        <v>124</v>
      </c>
      <c r="D55" s="5">
        <v>1</v>
      </c>
      <c r="E55" s="8">
        <v>47</v>
      </c>
      <c r="F55" s="8">
        <f t="shared" si="1"/>
        <v>47</v>
      </c>
      <c r="G55" s="8">
        <v>3525.94</v>
      </c>
    </row>
    <row r="56">
      <c r="A56" s="0" t="s">
        <v>101</v>
      </c>
      <c r="B56" s="0" t="s">
        <v>125</v>
      </c>
      <c r="C56" s="5" t="s">
        <v>126</v>
      </c>
      <c r="D56" s="5">
        <v>3</v>
      </c>
      <c r="E56" s="8">
        <v>139</v>
      </c>
      <c r="F56" s="8">
        <f t="shared" si="1"/>
        <v>417</v>
      </c>
      <c r="G56" s="8">
        <v>8340</v>
      </c>
    </row>
    <row r="57">
      <c r="A57" s="0" t="s">
        <v>127</v>
      </c>
      <c r="B57" s="0" t="s">
        <v>128</v>
      </c>
      <c r="C57" s="5" t="s">
        <v>129</v>
      </c>
      <c r="D57" s="5">
        <v>3</v>
      </c>
      <c r="E57" s="8">
        <v>12</v>
      </c>
      <c r="F57" s="8">
        <f t="shared" si="1"/>
        <v>36</v>
      </c>
      <c r="G57" s="8">
        <v>945</v>
      </c>
    </row>
    <row r="58">
      <c r="A58" s="6" t="s">
        <v>74</v>
      </c>
      <c r="B58" s="6">
        <v>3100</v>
      </c>
      <c r="C58" s="7" t="s">
        <v>75</v>
      </c>
      <c r="D58" s="7"/>
      <c r="E58" s="4"/>
      <c r="F58" s="3">
        <f>SUM(F35:F57)</f>
        <v>1767</v>
      </c>
      <c r="G58" s="3">
        <f>SUM(G35:G57)</f>
        <v>58500.30000000001</v>
      </c>
    </row>
    <row r="60">
      <c r="A60" s="6" t="s">
        <v>130</v>
      </c>
      <c r="B60" s="0" t="s">
        <v>131</v>
      </c>
      <c r="C60" s="5" t="s">
        <v>131</v>
      </c>
      <c r="E60" s="4"/>
      <c r="F60" s="3">
        <f>+F32+F58</f>
        <v>3704</v>
      </c>
      <c r="G60" s="3">
        <f>+G32+G58</f>
        <v>134198.39</v>
      </c>
    </row>
    <row r="61">
      <c r="A61" s="1" t="s">
        <v>132</v>
      </c>
      <c r="B61" s="1" t="s">
        <v>131</v>
      </c>
      <c r="C61" s="2" t="s">
        <v>131</v>
      </c>
      <c r="D61" s="2"/>
      <c r="E61" s="1" t="s">
        <v>131</v>
      </c>
      <c r="F61" s="1">
        <f>+F58/F60</f>
        <v>0.47705183585313177</v>
      </c>
      <c r="G61" s="1">
        <f>+G58/G60</f>
        <v>0.4359240077321345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71535-1849-46F1-8D61-7319806E8A47}">
  <dimension ref="A1:H61"/>
  <sheetViews>
    <sheetView tabSelected="1" workbookViewId="0">
      <selection activeCell="C58" sqref="C58"/>
    </sheetView>
  </sheetViews>
  <sheetFormatPr defaultColWidth="89.7109375" defaultRowHeight="15" x14ac:dyDescent="0.25"/>
  <cols>
    <col min="1" max="1" bestFit="1" width="98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5"/>
      <c r="H1" s="10" t="s">
        <v>133</v>
      </c>
    </row>
    <row r="2">
      <c r="A2" s="9" t="s">
        <v>0</v>
      </c>
      <c r="C2" s="5"/>
      <c r="H2" s="12" t="s">
        <v>134</v>
      </c>
    </row>
    <row r="3">
      <c r="A3" s="6" t="s">
        <v>1</v>
      </c>
      <c r="C3" s="5"/>
      <c r="H3" s="14" t="s">
        <v>135</v>
      </c>
    </row>
    <row r="4">
      <c r="A4" s="11" t="s">
        <v>2</v>
      </c>
      <c r="C4" s="5"/>
      <c r="H4" s="16" t="s">
        <v>136</v>
      </c>
    </row>
    <row r="5">
      <c r="A5" s="0" t="s">
        <v>3</v>
      </c>
      <c r="C5" s="5"/>
      <c r="H5" s="18" t="s">
        <v>137</v>
      </c>
    </row>
    <row r="6">
      <c r="A6" s="6" t="s">
        <v>4</v>
      </c>
      <c r="B6" s="13" t="s">
        <v>5</v>
      </c>
      <c r="C6" s="15" t="s">
        <v>6</v>
      </c>
      <c r="D6" s="7" t="s">
        <v>7</v>
      </c>
      <c r="E6" s="17" t="s">
        <v>8</v>
      </c>
      <c r="F6" s="19" t="s">
        <v>9</v>
      </c>
      <c r="G6" s="4" t="s">
        <v>10</v>
      </c>
      <c r="H6" s="20" t="s">
        <v>138</v>
      </c>
    </row>
    <row r="7">
      <c r="A7" s="21" t="s">
        <v>11</v>
      </c>
      <c r="B7" s="22" t="s">
        <v>12</v>
      </c>
      <c r="C7" s="23" t="s">
        <v>13</v>
      </c>
      <c r="D7" s="25">
        <v>1</v>
      </c>
      <c r="E7" s="27">
        <v>1</v>
      </c>
      <c r="F7" s="27">
        <f>+D7*E7</f>
        <v>1</v>
      </c>
      <c r="G7" s="28">
        <v>94.5</v>
      </c>
      <c r="H7" s="21" t="s">
        <v>139</v>
      </c>
    </row>
    <row r="8">
      <c r="A8" s="21" t="s">
        <v>11</v>
      </c>
      <c r="B8" s="22" t="s">
        <v>14</v>
      </c>
      <c r="C8" s="23" t="s">
        <v>15</v>
      </c>
      <c r="D8" s="25">
        <v>3</v>
      </c>
      <c r="E8" s="27">
        <v>2</v>
      </c>
      <c r="F8" s="27">
        <f ref="F8:F31" t="shared" si="0">+D8*E8</f>
        <v>6</v>
      </c>
      <c r="G8" s="27">
        <v>567</v>
      </c>
      <c r="H8" s="22" t="s">
        <v>140</v>
      </c>
    </row>
    <row r="9">
      <c r="A9" s="21" t="s">
        <v>16</v>
      </c>
      <c r="B9" s="22" t="s">
        <v>17</v>
      </c>
      <c r="C9" s="23" t="s">
        <v>18</v>
      </c>
      <c r="D9" s="25">
        <v>5</v>
      </c>
      <c r="E9" s="27">
        <v>3</v>
      </c>
      <c r="F9" s="27">
        <f t="shared" si="0"/>
        <v>15</v>
      </c>
      <c r="G9" s="28">
        <v>309.84</v>
      </c>
      <c r="H9" s="24" t="s">
        <v>141</v>
      </c>
    </row>
    <row r="10">
      <c r="A10" s="21" t="s">
        <v>19</v>
      </c>
      <c r="B10" s="22" t="s">
        <v>20</v>
      </c>
      <c r="C10" s="23" t="s">
        <v>21</v>
      </c>
      <c r="D10" s="25">
        <v>5</v>
      </c>
      <c r="E10" s="27">
        <v>3</v>
      </c>
      <c r="F10" s="27">
        <f t="shared" si="0"/>
        <v>15</v>
      </c>
      <c r="G10" s="28">
        <v>291.06</v>
      </c>
      <c r="H10" s="26" t="s">
        <v>142</v>
      </c>
    </row>
    <row r="11">
      <c r="A11" s="21" t="s">
        <v>19</v>
      </c>
      <c r="B11" s="22" t="s">
        <v>22</v>
      </c>
      <c r="C11" s="30" t="s">
        <v>23</v>
      </c>
      <c r="D11" s="25">
        <v>3</v>
      </c>
      <c r="E11" s="27">
        <v>19</v>
      </c>
      <c r="F11" s="27">
        <f t="shared" si="0"/>
        <v>57</v>
      </c>
      <c r="G11" s="28">
        <v>1382.82</v>
      </c>
      <c r="H11" s="29" t="s">
        <v>143</v>
      </c>
    </row>
    <row r="12">
      <c r="A12" s="21" t="s">
        <v>24</v>
      </c>
      <c r="B12" s="22" t="s">
        <v>25</v>
      </c>
      <c r="C12" s="30" t="s">
        <v>26</v>
      </c>
      <c r="D12" s="25">
        <v>3</v>
      </c>
      <c r="E12" s="27">
        <v>8</v>
      </c>
      <c r="F12" s="27">
        <f t="shared" si="0"/>
        <v>24</v>
      </c>
      <c r="G12" s="28">
        <v>1200.24</v>
      </c>
      <c r="H12" s="31" t="s">
        <v>144</v>
      </c>
    </row>
    <row r="13">
      <c r="A13" s="21" t="s">
        <v>24</v>
      </c>
      <c r="B13" s="22" t="s">
        <v>27</v>
      </c>
      <c r="C13" s="30" t="s">
        <v>28</v>
      </c>
      <c r="D13" s="25">
        <v>5</v>
      </c>
      <c r="E13" s="27">
        <v>12</v>
      </c>
      <c r="F13" s="27">
        <f t="shared" si="0"/>
        <v>60</v>
      </c>
      <c r="G13" s="28">
        <v>3000.6</v>
      </c>
      <c r="H13" s="33" t="s">
        <v>145</v>
      </c>
    </row>
    <row r="14">
      <c r="A14" s="21" t="s">
        <v>24</v>
      </c>
      <c r="B14" s="22" t="s">
        <v>29</v>
      </c>
      <c r="C14" s="32" t="s">
        <v>30</v>
      </c>
      <c r="D14" s="25">
        <v>5</v>
      </c>
      <c r="E14" s="27">
        <v>1</v>
      </c>
      <c r="F14" s="27">
        <f t="shared" si="0"/>
        <v>5</v>
      </c>
      <c r="G14" s="28">
        <v>281.31</v>
      </c>
      <c r="H14" s="35" t="s">
        <v>146</v>
      </c>
    </row>
    <row r="15">
      <c r="A15" s="21" t="s">
        <v>24</v>
      </c>
      <c r="B15" s="22" t="s">
        <v>31</v>
      </c>
      <c r="C15" s="32" t="s">
        <v>32</v>
      </c>
      <c r="D15" s="25">
        <v>1</v>
      </c>
      <c r="E15" s="27">
        <v>46</v>
      </c>
      <c r="F15" s="27">
        <f t="shared" si="0"/>
        <v>46</v>
      </c>
      <c r="G15" s="28">
        <v>2300.46</v>
      </c>
      <c r="H15" s="37" t="s">
        <v>147</v>
      </c>
    </row>
    <row r="16">
      <c r="A16" s="21" t="s">
        <v>33</v>
      </c>
      <c r="B16" s="22" t="s">
        <v>34</v>
      </c>
      <c r="C16" s="23" t="s">
        <v>35</v>
      </c>
      <c r="D16" s="25">
        <v>1</v>
      </c>
      <c r="E16" s="27">
        <v>88</v>
      </c>
      <c r="F16" s="27">
        <f t="shared" si="0"/>
        <v>88</v>
      </c>
      <c r="G16" s="28">
        <v>3666.96</v>
      </c>
      <c r="H16" s="41" t="s">
        <v>148</v>
      </c>
    </row>
    <row r="17">
      <c r="A17" s="21" t="s">
        <v>36</v>
      </c>
      <c r="B17" s="22" t="s">
        <v>37</v>
      </c>
      <c r="C17" s="32" t="s">
        <v>38</v>
      </c>
      <c r="D17" s="25">
        <v>1</v>
      </c>
      <c r="E17" s="27">
        <v>5</v>
      </c>
      <c r="F17" s="27">
        <f t="shared" si="0"/>
        <v>5</v>
      </c>
      <c r="G17" s="28">
        <v>128.35</v>
      </c>
    </row>
    <row r="18">
      <c r="A18" s="21" t="s">
        <v>36</v>
      </c>
      <c r="B18" s="22" t="s">
        <v>39</v>
      </c>
      <c r="C18" s="23" t="s">
        <v>40</v>
      </c>
      <c r="D18" s="25">
        <v>1</v>
      </c>
      <c r="E18" s="27">
        <v>8</v>
      </c>
      <c r="F18" s="27">
        <f t="shared" si="0"/>
        <v>8</v>
      </c>
      <c r="G18" s="28">
        <v>205.36</v>
      </c>
    </row>
    <row r="19">
      <c r="A19" s="21" t="s">
        <v>41</v>
      </c>
      <c r="B19" s="22" t="s">
        <v>42</v>
      </c>
      <c r="C19" s="23" t="s">
        <v>43</v>
      </c>
      <c r="D19" s="25">
        <v>1</v>
      </c>
      <c r="E19" s="27">
        <v>15</v>
      </c>
      <c r="F19" s="27">
        <f t="shared" si="0"/>
        <v>15</v>
      </c>
      <c r="G19" s="28">
        <v>1031.7</v>
      </c>
    </row>
    <row r="20">
      <c r="A20" s="21" t="s">
        <v>44</v>
      </c>
      <c r="B20" s="22" t="s">
        <v>45</v>
      </c>
      <c r="C20" s="32" t="s">
        <v>46</v>
      </c>
      <c r="D20" s="25">
        <v>1</v>
      </c>
      <c r="E20" s="27">
        <v>66</v>
      </c>
      <c r="F20" s="27">
        <f t="shared" si="0"/>
        <v>66</v>
      </c>
      <c r="G20" s="28">
        <v>4620.66</v>
      </c>
    </row>
    <row r="21">
      <c r="A21" s="21" t="s">
        <v>44</v>
      </c>
      <c r="B21" s="22" t="s">
        <v>47</v>
      </c>
      <c r="C21" s="32" t="s">
        <v>48</v>
      </c>
      <c r="D21" s="25">
        <v>5</v>
      </c>
      <c r="E21" s="27">
        <v>5</v>
      </c>
      <c r="F21" s="27">
        <f t="shared" si="0"/>
        <v>25</v>
      </c>
      <c r="G21" s="28">
        <v>1750.35</v>
      </c>
    </row>
    <row r="22">
      <c r="A22" s="21" t="s">
        <v>44</v>
      </c>
      <c r="B22" s="22" t="s">
        <v>49</v>
      </c>
      <c r="C22" s="32" t="s">
        <v>50</v>
      </c>
      <c r="D22" s="25">
        <v>5</v>
      </c>
      <c r="E22" s="27">
        <v>4</v>
      </c>
      <c r="F22" s="27">
        <f t="shared" si="0"/>
        <v>20</v>
      </c>
      <c r="G22" s="28">
        <v>1400.28</v>
      </c>
    </row>
    <row r="23">
      <c r="A23" s="21" t="s">
        <v>44</v>
      </c>
      <c r="B23" s="22" t="s">
        <v>51</v>
      </c>
      <c r="C23" s="32" t="s">
        <v>52</v>
      </c>
      <c r="D23" s="25">
        <v>5</v>
      </c>
      <c r="E23" s="27">
        <v>4</v>
      </c>
      <c r="F23" s="27">
        <f t="shared" si="0"/>
        <v>20</v>
      </c>
      <c r="G23" s="28">
        <v>1400.28</v>
      </c>
    </row>
    <row r="24">
      <c r="A24" s="21" t="s">
        <v>53</v>
      </c>
      <c r="B24" s="22" t="s">
        <v>54</v>
      </c>
      <c r="C24" s="23" t="s">
        <v>55</v>
      </c>
      <c r="D24" s="25">
        <v>3</v>
      </c>
      <c r="E24" s="27">
        <v>10</v>
      </c>
      <c r="F24" s="27">
        <f t="shared" si="0"/>
        <v>30</v>
      </c>
      <c r="G24" s="28">
        <v>1643.3</v>
      </c>
    </row>
    <row r="25">
      <c r="A25" s="21" t="s">
        <v>53</v>
      </c>
      <c r="B25" s="22" t="s">
        <v>56</v>
      </c>
      <c r="C25" s="23" t="s">
        <v>57</v>
      </c>
      <c r="D25" s="25">
        <v>5</v>
      </c>
      <c r="E25" s="27">
        <v>2</v>
      </c>
      <c r="F25" s="27">
        <f t="shared" si="0"/>
        <v>10</v>
      </c>
      <c r="G25" s="28">
        <v>575.12</v>
      </c>
    </row>
    <row r="26">
      <c r="A26" s="21" t="s">
        <v>58</v>
      </c>
      <c r="B26" s="22" t="s">
        <v>59</v>
      </c>
      <c r="C26" s="34" t="s">
        <v>60</v>
      </c>
      <c r="D26" s="25">
        <v>1</v>
      </c>
      <c r="E26" s="27">
        <v>50</v>
      </c>
      <c r="F26" s="27">
        <f t="shared" si="0"/>
        <v>50</v>
      </c>
      <c r="G26" s="28">
        <v>2083.5</v>
      </c>
    </row>
    <row r="27">
      <c r="A27" s="0" t="s">
        <v>61</v>
      </c>
      <c r="B27" s="22" t="s">
        <v>62</v>
      </c>
      <c r="C27" s="30" t="s">
        <v>63</v>
      </c>
      <c r="D27" s="25">
        <v>3</v>
      </c>
      <c r="E27" s="27">
        <v>2</v>
      </c>
      <c r="F27" s="27">
        <f t="shared" si="0"/>
        <v>6</v>
      </c>
      <c r="G27" s="28">
        <v>244.88</v>
      </c>
    </row>
    <row r="28">
      <c r="A28" s="21" t="s">
        <v>64</v>
      </c>
      <c r="B28" s="22" t="s">
        <v>65</v>
      </c>
      <c r="C28" s="32" t="s">
        <v>66</v>
      </c>
      <c r="D28" s="25">
        <v>1</v>
      </c>
      <c r="E28" s="27">
        <v>528</v>
      </c>
      <c r="F28" s="27">
        <f t="shared" si="0"/>
        <v>528</v>
      </c>
      <c r="G28" s="28">
        <v>31690.56</v>
      </c>
    </row>
    <row r="29">
      <c r="A29" s="21" t="s">
        <v>67</v>
      </c>
      <c r="B29" s="22" t="s">
        <v>68</v>
      </c>
      <c r="C29" s="36" t="s">
        <v>69</v>
      </c>
      <c r="D29" s="25">
        <v>3</v>
      </c>
      <c r="E29" s="27">
        <v>84</v>
      </c>
      <c r="F29" s="27">
        <f t="shared" si="0"/>
        <v>252</v>
      </c>
      <c r="G29" s="28">
        <v>6000.96</v>
      </c>
    </row>
    <row r="30">
      <c r="A30" s="21" t="s">
        <v>67</v>
      </c>
      <c r="B30" s="22" t="s">
        <v>70</v>
      </c>
      <c r="C30" s="36" t="s">
        <v>71</v>
      </c>
      <c r="D30" s="25">
        <v>3</v>
      </c>
      <c r="E30" s="27">
        <v>27</v>
      </c>
      <c r="F30" s="27">
        <f t="shared" si="0"/>
        <v>81</v>
      </c>
      <c r="G30" s="28">
        <v>1360.8</v>
      </c>
    </row>
    <row r="31">
      <c r="A31" s="21" t="s">
        <v>67</v>
      </c>
      <c r="B31" s="22" t="s">
        <v>72</v>
      </c>
      <c r="C31" s="23" t="s">
        <v>73</v>
      </c>
      <c r="D31" s="25">
        <v>3</v>
      </c>
      <c r="E31" s="27">
        <v>168</v>
      </c>
      <c r="F31" s="27">
        <f t="shared" si="0"/>
        <v>504</v>
      </c>
      <c r="G31" s="28">
        <v>8467.2</v>
      </c>
    </row>
    <row r="32">
      <c r="A32" s="6" t="s">
        <v>74</v>
      </c>
      <c r="B32" s="38">
        <v>3100</v>
      </c>
      <c r="C32" s="7" t="s">
        <v>75</v>
      </c>
      <c r="D32" s="7"/>
      <c r="E32" s="4"/>
      <c r="F32" s="39">
        <f>SUM(F7:F31)</f>
        <v>1937</v>
      </c>
      <c r="G32" s="40">
        <f>SUM(G7:G31)</f>
        <v>75698.09</v>
      </c>
    </row>
    <row r="33">
      <c r="C33" s="5"/>
      <c r="D33" s="5"/>
      <c r="E33" s="8"/>
      <c r="F33" s="8"/>
      <c r="G33" s="8"/>
    </row>
    <row r="34">
      <c r="A34" s="6" t="s">
        <v>4</v>
      </c>
      <c r="B34" s="13" t="s">
        <v>5</v>
      </c>
      <c r="C34" s="15" t="s">
        <v>6</v>
      </c>
      <c r="D34" s="7" t="s">
        <v>7</v>
      </c>
      <c r="E34" s="17" t="s">
        <v>8</v>
      </c>
      <c r="F34" s="19" t="s">
        <v>9</v>
      </c>
      <c r="G34" s="4" t="s">
        <v>10</v>
      </c>
    </row>
    <row r="35">
      <c r="A35" s="21" t="s">
        <v>76</v>
      </c>
      <c r="B35" s="22" t="s">
        <v>77</v>
      </c>
      <c r="C35" s="23" t="s">
        <v>78</v>
      </c>
      <c r="D35" s="25">
        <v>5</v>
      </c>
      <c r="E35" s="27">
        <v>138</v>
      </c>
      <c r="F35" s="27">
        <f>+D35*E35</f>
        <v>690</v>
      </c>
      <c r="G35" s="28">
        <v>19324.14</v>
      </c>
    </row>
    <row r="36">
      <c r="A36" s="21" t="s">
        <v>76</v>
      </c>
      <c r="B36" s="22" t="s">
        <v>79</v>
      </c>
      <c r="C36" s="32" t="s">
        <v>80</v>
      </c>
      <c r="D36" s="25">
        <v>1</v>
      </c>
      <c r="E36" s="27">
        <v>53</v>
      </c>
      <c r="F36" s="27">
        <f ref="F36:F57" t="shared" si="1">+D36*E36</f>
        <v>53</v>
      </c>
      <c r="G36" s="28">
        <v>1654.66</v>
      </c>
    </row>
    <row r="37">
      <c r="A37" s="21" t="s">
        <v>76</v>
      </c>
      <c r="B37" s="22" t="s">
        <v>81</v>
      </c>
      <c r="C37" s="23" t="s">
        <v>82</v>
      </c>
      <c r="D37" s="25">
        <v>1</v>
      </c>
      <c r="E37" s="27">
        <v>33</v>
      </c>
      <c r="F37" s="27">
        <f t="shared" si="1"/>
        <v>33</v>
      </c>
      <c r="G37" s="28">
        <v>1030.26</v>
      </c>
    </row>
    <row r="38">
      <c r="A38" s="21" t="s">
        <v>83</v>
      </c>
      <c r="B38" s="22" t="s">
        <v>84</v>
      </c>
      <c r="C38" s="23" t="s">
        <v>85</v>
      </c>
      <c r="D38" s="25">
        <v>3</v>
      </c>
      <c r="E38" s="27">
        <v>18</v>
      </c>
      <c r="F38" s="27">
        <f t="shared" si="1"/>
        <v>54</v>
      </c>
      <c r="G38" s="28">
        <v>1688.04</v>
      </c>
    </row>
    <row r="39">
      <c r="A39" s="21" t="s">
        <v>83</v>
      </c>
      <c r="B39" s="22" t="s">
        <v>86</v>
      </c>
      <c r="C39" s="30" t="s">
        <v>87</v>
      </c>
      <c r="D39" s="25">
        <v>1</v>
      </c>
      <c r="E39" s="27">
        <v>40</v>
      </c>
      <c r="F39" s="27">
        <f t="shared" si="1"/>
        <v>40</v>
      </c>
      <c r="G39" s="28">
        <v>1500.8</v>
      </c>
    </row>
    <row r="40">
      <c r="A40" s="21" t="s">
        <v>83</v>
      </c>
      <c r="B40" s="22" t="s">
        <v>88</v>
      </c>
      <c r="C40" s="32" t="s">
        <v>89</v>
      </c>
      <c r="D40" s="25">
        <v>3</v>
      </c>
      <c r="E40" s="27">
        <v>18</v>
      </c>
      <c r="F40" s="27">
        <f t="shared" si="1"/>
        <v>54</v>
      </c>
      <c r="G40" s="28">
        <v>2295.54</v>
      </c>
    </row>
    <row r="41">
      <c r="A41" s="21" t="s">
        <v>83</v>
      </c>
      <c r="B41" s="22" t="s">
        <v>90</v>
      </c>
      <c r="C41" s="32" t="s">
        <v>91</v>
      </c>
      <c r="D41" s="25">
        <v>5</v>
      </c>
      <c r="E41" s="27">
        <v>13</v>
      </c>
      <c r="F41" s="27">
        <f t="shared" si="1"/>
        <v>65</v>
      </c>
      <c r="G41" s="28">
        <v>2763.15</v>
      </c>
    </row>
    <row r="42">
      <c r="A42" s="21" t="s">
        <v>92</v>
      </c>
      <c r="B42" s="22" t="s">
        <v>93</v>
      </c>
      <c r="C42" s="23" t="s">
        <v>94</v>
      </c>
      <c r="D42" s="25">
        <v>3</v>
      </c>
      <c r="E42" s="27">
        <v>1</v>
      </c>
      <c r="F42" s="27">
        <f t="shared" si="1"/>
        <v>3</v>
      </c>
      <c r="G42" s="28">
        <v>168.79</v>
      </c>
    </row>
    <row r="43">
      <c r="A43" s="21" t="s">
        <v>92</v>
      </c>
      <c r="B43" s="22" t="s">
        <v>95</v>
      </c>
      <c r="C43" s="23" t="s">
        <v>96</v>
      </c>
      <c r="D43" s="25">
        <v>5</v>
      </c>
      <c r="E43" s="27">
        <v>4</v>
      </c>
      <c r="F43" s="27">
        <f t="shared" si="1"/>
        <v>20</v>
      </c>
      <c r="G43" s="28">
        <v>1125.24</v>
      </c>
    </row>
    <row r="44">
      <c r="A44" s="21" t="s">
        <v>92</v>
      </c>
      <c r="B44" s="22" t="s">
        <v>97</v>
      </c>
      <c r="C44" s="30" t="s">
        <v>98</v>
      </c>
      <c r="D44" s="25">
        <v>1</v>
      </c>
      <c r="E44" s="27">
        <v>2</v>
      </c>
      <c r="F44" s="27">
        <f t="shared" si="1"/>
        <v>2</v>
      </c>
      <c r="G44" s="28">
        <v>125.06</v>
      </c>
    </row>
    <row r="45">
      <c r="A45" s="21" t="s">
        <v>92</v>
      </c>
      <c r="B45" s="22" t="s">
        <v>99</v>
      </c>
      <c r="C45" s="32" t="s">
        <v>100</v>
      </c>
      <c r="D45" s="25">
        <v>1</v>
      </c>
      <c r="E45" s="27">
        <v>2</v>
      </c>
      <c r="F45" s="27">
        <f t="shared" si="1"/>
        <v>2</v>
      </c>
      <c r="G45" s="28">
        <v>125.06</v>
      </c>
    </row>
    <row r="46">
      <c r="A46" s="21" t="s">
        <v>101</v>
      </c>
      <c r="B46" s="22" t="s">
        <v>102</v>
      </c>
      <c r="C46" s="23" t="s">
        <v>103</v>
      </c>
      <c r="D46" s="25">
        <v>1</v>
      </c>
      <c r="E46" s="27">
        <v>52</v>
      </c>
      <c r="F46" s="27">
        <f t="shared" si="1"/>
        <v>52</v>
      </c>
      <c r="G46" s="28">
        <v>3166.8</v>
      </c>
    </row>
    <row r="47">
      <c r="A47" s="41" t="s">
        <v>104</v>
      </c>
      <c r="B47" s="22" t="s">
        <v>105</v>
      </c>
      <c r="C47" s="32" t="s">
        <v>106</v>
      </c>
      <c r="D47" s="25">
        <v>5</v>
      </c>
      <c r="E47" s="27">
        <v>5</v>
      </c>
      <c r="F47" s="27">
        <f t="shared" si="1"/>
        <v>25</v>
      </c>
      <c r="G47" s="27">
        <v>1260</v>
      </c>
    </row>
    <row r="48">
      <c r="A48" s="21" t="s">
        <v>107</v>
      </c>
      <c r="B48" s="22" t="s">
        <v>108</v>
      </c>
      <c r="C48" s="32" t="s">
        <v>109</v>
      </c>
      <c r="D48" s="25">
        <v>1</v>
      </c>
      <c r="E48" s="27">
        <v>12</v>
      </c>
      <c r="F48" s="27">
        <f t="shared" si="1"/>
        <v>12</v>
      </c>
      <c r="G48" s="28">
        <v>420.12</v>
      </c>
    </row>
    <row r="49">
      <c r="A49" s="21" t="s">
        <v>107</v>
      </c>
      <c r="B49" s="22" t="s">
        <v>110</v>
      </c>
      <c r="C49" s="32" t="s">
        <v>111</v>
      </c>
      <c r="D49" s="25">
        <v>1</v>
      </c>
      <c r="E49" s="27">
        <v>8</v>
      </c>
      <c r="F49" s="27">
        <f t="shared" si="1"/>
        <v>8</v>
      </c>
      <c r="G49" s="28">
        <v>280.08</v>
      </c>
    </row>
    <row r="50">
      <c r="A50" s="21" t="s">
        <v>107</v>
      </c>
      <c r="B50" s="22" t="s">
        <v>112</v>
      </c>
      <c r="C50" s="23" t="s">
        <v>113</v>
      </c>
      <c r="D50" s="25">
        <v>1</v>
      </c>
      <c r="E50" s="27">
        <v>24</v>
      </c>
      <c r="F50" s="27">
        <f t="shared" si="1"/>
        <v>24</v>
      </c>
      <c r="G50" s="28">
        <v>840.24</v>
      </c>
    </row>
    <row r="51">
      <c r="A51" s="21" t="s">
        <v>107</v>
      </c>
      <c r="B51" s="22" t="s">
        <v>114</v>
      </c>
      <c r="C51" s="32" t="s">
        <v>115</v>
      </c>
      <c r="D51" s="25">
        <v>1</v>
      </c>
      <c r="E51" s="27">
        <v>21</v>
      </c>
      <c r="F51" s="27">
        <f t="shared" si="1"/>
        <v>21</v>
      </c>
      <c r="G51" s="27">
        <v>945</v>
      </c>
    </row>
    <row r="52">
      <c r="A52" s="21" t="s">
        <v>107</v>
      </c>
      <c r="B52" s="22" t="s">
        <v>116</v>
      </c>
      <c r="C52" s="32" t="s">
        <v>117</v>
      </c>
      <c r="D52" s="25">
        <v>1</v>
      </c>
      <c r="E52" s="27">
        <v>10</v>
      </c>
      <c r="F52" s="27">
        <f t="shared" si="1"/>
        <v>10</v>
      </c>
      <c r="G52" s="27">
        <v>450</v>
      </c>
    </row>
    <row r="53">
      <c r="A53" s="21" t="s">
        <v>107</v>
      </c>
      <c r="B53" s="22" t="s">
        <v>118</v>
      </c>
      <c r="C53" s="23" t="s">
        <v>119</v>
      </c>
      <c r="D53" s="25">
        <v>5</v>
      </c>
      <c r="E53" s="27">
        <v>6</v>
      </c>
      <c r="F53" s="27">
        <f t="shared" si="1"/>
        <v>30</v>
      </c>
      <c r="G53" s="27">
        <v>1350</v>
      </c>
    </row>
    <row r="54">
      <c r="A54" s="21" t="s">
        <v>120</v>
      </c>
      <c r="B54" s="22" t="s">
        <v>121</v>
      </c>
      <c r="C54" s="23" t="s">
        <v>122</v>
      </c>
      <c r="D54" s="25">
        <v>1</v>
      </c>
      <c r="E54" s="27">
        <v>69</v>
      </c>
      <c r="F54" s="27">
        <f t="shared" si="1"/>
        <v>69</v>
      </c>
      <c r="G54" s="28">
        <v>5176.38</v>
      </c>
    </row>
    <row r="55">
      <c r="A55" s="21" t="s">
        <v>120</v>
      </c>
      <c r="B55" s="22" t="s">
        <v>123</v>
      </c>
      <c r="C55" s="23" t="s">
        <v>124</v>
      </c>
      <c r="D55" s="25">
        <v>1</v>
      </c>
      <c r="E55" s="27">
        <v>47</v>
      </c>
      <c r="F55" s="27">
        <f t="shared" si="1"/>
        <v>47</v>
      </c>
      <c r="G55" s="28">
        <v>3525.94</v>
      </c>
    </row>
    <row r="56">
      <c r="A56" s="21" t="s">
        <v>101</v>
      </c>
      <c r="B56" s="22" t="s">
        <v>125</v>
      </c>
      <c r="C56" s="23" t="s">
        <v>126</v>
      </c>
      <c r="D56" s="25">
        <v>3</v>
      </c>
      <c r="E56" s="27">
        <v>139</v>
      </c>
      <c r="F56" s="27">
        <f t="shared" si="1"/>
        <v>417</v>
      </c>
      <c r="G56" s="27">
        <v>8340</v>
      </c>
    </row>
    <row r="57">
      <c r="A57" s="21" t="s">
        <v>127</v>
      </c>
      <c r="B57" s="22" t="s">
        <v>128</v>
      </c>
      <c r="C57" s="23" t="s">
        <v>129</v>
      </c>
      <c r="D57" s="25">
        <v>3</v>
      </c>
      <c r="E57" s="27">
        <v>12</v>
      </c>
      <c r="F57" s="27">
        <f t="shared" si="1"/>
        <v>36</v>
      </c>
      <c r="G57" s="27">
        <v>945</v>
      </c>
    </row>
    <row r="58">
      <c r="A58" s="6" t="s">
        <v>74</v>
      </c>
      <c r="B58" s="38">
        <v>3100</v>
      </c>
      <c r="C58" s="7" t="s">
        <v>75</v>
      </c>
      <c r="D58" s="7"/>
      <c r="E58" s="4"/>
      <c r="F58" s="39">
        <f>SUM(F35:F57)</f>
        <v>1767</v>
      </c>
      <c r="G58" s="40">
        <f>SUM(G35:G57)</f>
        <v>58500.30000000001</v>
      </c>
    </row>
    <row r="60">
      <c r="A60" s="6" t="s">
        <v>130</v>
      </c>
      <c r="B60" s="0" t="s">
        <v>131</v>
      </c>
      <c r="C60" s="5" t="s">
        <v>131</v>
      </c>
      <c r="E60" s="4"/>
      <c r="F60" s="39">
        <f>+F32+F58</f>
        <v>3704</v>
      </c>
      <c r="G60" s="40">
        <f>+G32+G58</f>
        <v>134198.39</v>
      </c>
    </row>
    <row r="61">
      <c r="A61" s="1" t="s">
        <v>132</v>
      </c>
      <c r="B61" s="1" t="s">
        <v>131</v>
      </c>
      <c r="C61" s="2" t="s">
        <v>131</v>
      </c>
      <c r="D61" s="2"/>
      <c r="E61" s="1" t="s">
        <v>131</v>
      </c>
      <c r="F61" s="42">
        <f>+F58/F60</f>
        <v>0.47705183585313177</v>
      </c>
      <c r="G61" s="42">
        <f>+G58/G60</f>
        <v>0.4359240077321345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19E9-35F4-482E-9CE3-81B401CAF880}">
  <dimension ref="A1:G61"/>
  <sheetViews>
    <sheetView tabSelected="1" workbookViewId="0">
      <selection activeCell="C58" sqref="C58"/>
    </sheetView>
  </sheetViews>
  <sheetFormatPr defaultColWidth="89.7109375" defaultRowHeight="15" x14ac:dyDescent="0.25"/>
  <cols>
    <col min="1" max="1" bestFit="1" width="98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5"/>
    </row>
    <row r="2">
      <c r="A2" s="6" t="s">
        <v>0</v>
      </c>
      <c r="C2" s="5"/>
    </row>
    <row r="3">
      <c r="A3" s="6" t="s">
        <v>1</v>
      </c>
      <c r="C3" s="5"/>
    </row>
    <row r="4">
      <c r="A4" s="6" t="s">
        <v>2</v>
      </c>
      <c r="C4" s="5"/>
    </row>
    <row r="5">
      <c r="A5" s="0" t="s">
        <v>3</v>
      </c>
      <c r="C5" s="5"/>
    </row>
    <row r="6">
      <c r="A6" s="6" t="s">
        <v>4</v>
      </c>
      <c r="B6" s="44" t="s">
        <v>149</v>
      </c>
      <c r="C6" s="46" t="s">
        <v>150</v>
      </c>
      <c r="D6" s="43" t="s">
        <v>7</v>
      </c>
      <c r="E6" s="48" t="s">
        <v>151</v>
      </c>
      <c r="F6" s="48" t="s">
        <v>152</v>
      </c>
      <c r="G6" s="4" t="s">
        <v>10</v>
      </c>
    </row>
    <row r="7">
      <c r="A7" s="0" t="s">
        <v>11</v>
      </c>
      <c r="B7" s="45" t="s">
        <v>12</v>
      </c>
      <c r="C7" s="47" t="s">
        <v>13</v>
      </c>
      <c r="D7" s="5">
        <v>1</v>
      </c>
      <c r="E7" s="49">
        <v>1</v>
      </c>
      <c r="F7" s="50">
        <f>+D7*E7</f>
        <v>1</v>
      </c>
      <c r="G7" s="8">
        <v>94.5</v>
      </c>
    </row>
    <row r="8">
      <c r="A8" s="0" t="s">
        <v>11</v>
      </c>
      <c r="B8" s="45" t="s">
        <v>14</v>
      </c>
      <c r="C8" s="47" t="s">
        <v>15</v>
      </c>
      <c r="D8" s="5">
        <v>3</v>
      </c>
      <c r="E8" s="49">
        <v>2</v>
      </c>
      <c r="F8" s="50">
        <f ref="F8:F31" t="shared" si="0">+D8*E8</f>
        <v>6</v>
      </c>
      <c r="G8" s="8">
        <v>567</v>
      </c>
    </row>
    <row r="9">
      <c r="A9" s="0" t="s">
        <v>16</v>
      </c>
      <c r="B9" s="45" t="s">
        <v>17</v>
      </c>
      <c r="C9" s="47" t="s">
        <v>18</v>
      </c>
      <c r="D9" s="5">
        <v>5</v>
      </c>
      <c r="E9" s="49">
        <v>3</v>
      </c>
      <c r="F9" s="50">
        <f t="shared" si="0"/>
        <v>15</v>
      </c>
      <c r="G9" s="8">
        <v>309.84</v>
      </c>
    </row>
    <row r="10">
      <c r="A10" s="0" t="s">
        <v>19</v>
      </c>
      <c r="B10" s="45" t="s">
        <v>20</v>
      </c>
      <c r="C10" s="47" t="s">
        <v>21</v>
      </c>
      <c r="D10" s="5">
        <v>5</v>
      </c>
      <c r="E10" s="49">
        <v>3</v>
      </c>
      <c r="F10" s="50">
        <f t="shared" si="0"/>
        <v>15</v>
      </c>
      <c r="G10" s="8">
        <v>291.06</v>
      </c>
    </row>
    <row r="11">
      <c r="A11" s="0" t="s">
        <v>19</v>
      </c>
      <c r="B11" s="45" t="s">
        <v>22</v>
      </c>
      <c r="C11" s="47" t="s">
        <v>23</v>
      </c>
      <c r="D11" s="5">
        <v>3</v>
      </c>
      <c r="E11" s="49">
        <v>19</v>
      </c>
      <c r="F11" s="50">
        <f t="shared" si="0"/>
        <v>57</v>
      </c>
      <c r="G11" s="8">
        <v>1382.82</v>
      </c>
    </row>
    <row r="12">
      <c r="A12" s="0" t="s">
        <v>24</v>
      </c>
      <c r="B12" s="45" t="s">
        <v>25</v>
      </c>
      <c r="C12" s="47" t="s">
        <v>26</v>
      </c>
      <c r="D12" s="5">
        <v>3</v>
      </c>
      <c r="E12" s="49">
        <v>8</v>
      </c>
      <c r="F12" s="50">
        <f t="shared" si="0"/>
        <v>24</v>
      </c>
      <c r="G12" s="8">
        <v>1200.24</v>
      </c>
    </row>
    <row r="13">
      <c r="A13" s="0" t="s">
        <v>24</v>
      </c>
      <c r="B13" s="45" t="s">
        <v>27</v>
      </c>
      <c r="C13" s="47" t="s">
        <v>28</v>
      </c>
      <c r="D13" s="5">
        <v>5</v>
      </c>
      <c r="E13" s="49">
        <v>12</v>
      </c>
      <c r="F13" s="50">
        <f t="shared" si="0"/>
        <v>60</v>
      </c>
      <c r="G13" s="8">
        <v>3000.6</v>
      </c>
    </row>
    <row r="14">
      <c r="A14" s="0" t="s">
        <v>24</v>
      </c>
      <c r="B14" s="45" t="s">
        <v>29</v>
      </c>
      <c r="C14" s="47" t="s">
        <v>30</v>
      </c>
      <c r="D14" s="5">
        <v>5</v>
      </c>
      <c r="E14" s="49">
        <v>1</v>
      </c>
      <c r="F14" s="50">
        <f t="shared" si="0"/>
        <v>5</v>
      </c>
      <c r="G14" s="8">
        <v>281.31</v>
      </c>
    </row>
    <row r="15">
      <c r="A15" s="0" t="s">
        <v>24</v>
      </c>
      <c r="B15" s="45" t="s">
        <v>31</v>
      </c>
      <c r="C15" s="47" t="s">
        <v>32</v>
      </c>
      <c r="D15" s="5">
        <v>1</v>
      </c>
      <c r="E15" s="49">
        <v>46</v>
      </c>
      <c r="F15" s="50">
        <f t="shared" si="0"/>
        <v>46</v>
      </c>
      <c r="G15" s="8">
        <v>2300.46</v>
      </c>
    </row>
    <row r="16">
      <c r="A16" s="0" t="s">
        <v>33</v>
      </c>
      <c r="B16" s="45" t="s">
        <v>34</v>
      </c>
      <c r="C16" s="47" t="s">
        <v>35</v>
      </c>
      <c r="D16" s="5">
        <v>1</v>
      </c>
      <c r="E16" s="49">
        <v>88</v>
      </c>
      <c r="F16" s="50">
        <f t="shared" si="0"/>
        <v>88</v>
      </c>
      <c r="G16" s="8">
        <v>3666.96</v>
      </c>
    </row>
    <row r="17">
      <c r="A17" s="0" t="s">
        <v>36</v>
      </c>
      <c r="B17" s="45" t="s">
        <v>37</v>
      </c>
      <c r="C17" s="47" t="s">
        <v>38</v>
      </c>
      <c r="D17" s="5">
        <v>1</v>
      </c>
      <c r="E17" s="49">
        <v>5</v>
      </c>
      <c r="F17" s="50">
        <f t="shared" si="0"/>
        <v>5</v>
      </c>
      <c r="G17" s="8">
        <v>128.35</v>
      </c>
    </row>
    <row r="18">
      <c r="A18" s="0" t="s">
        <v>36</v>
      </c>
      <c r="B18" s="45" t="s">
        <v>39</v>
      </c>
      <c r="C18" s="47" t="s">
        <v>40</v>
      </c>
      <c r="D18" s="5">
        <v>1</v>
      </c>
      <c r="E18" s="49">
        <v>8</v>
      </c>
      <c r="F18" s="50">
        <f t="shared" si="0"/>
        <v>8</v>
      </c>
      <c r="G18" s="8">
        <v>205.36</v>
      </c>
    </row>
    <row r="19">
      <c r="A19" s="0" t="s">
        <v>41</v>
      </c>
      <c r="B19" s="45" t="s">
        <v>42</v>
      </c>
      <c r="C19" s="47" t="s">
        <v>43</v>
      </c>
      <c r="D19" s="5">
        <v>1</v>
      </c>
      <c r="E19" s="49">
        <v>15</v>
      </c>
      <c r="F19" s="50">
        <f t="shared" si="0"/>
        <v>15</v>
      </c>
      <c r="G19" s="8">
        <v>1031.7</v>
      </c>
    </row>
    <row r="20">
      <c r="A20" s="0" t="s">
        <v>44</v>
      </c>
      <c r="B20" s="45" t="s">
        <v>45</v>
      </c>
      <c r="C20" s="47" t="s">
        <v>46</v>
      </c>
      <c r="D20" s="5">
        <v>1</v>
      </c>
      <c r="E20" s="49">
        <v>66</v>
      </c>
      <c r="F20" s="50">
        <f t="shared" si="0"/>
        <v>66</v>
      </c>
      <c r="G20" s="8">
        <v>4620.66</v>
      </c>
    </row>
    <row r="21">
      <c r="A21" s="0" t="s">
        <v>44</v>
      </c>
      <c r="B21" s="45" t="s">
        <v>47</v>
      </c>
      <c r="C21" s="47" t="s">
        <v>48</v>
      </c>
      <c r="D21" s="5">
        <v>5</v>
      </c>
      <c r="E21" s="49">
        <v>5</v>
      </c>
      <c r="F21" s="50">
        <f t="shared" si="0"/>
        <v>25</v>
      </c>
      <c r="G21" s="8">
        <v>1750.35</v>
      </c>
    </row>
    <row r="22">
      <c r="A22" s="0" t="s">
        <v>44</v>
      </c>
      <c r="B22" s="45" t="s">
        <v>49</v>
      </c>
      <c r="C22" s="47" t="s">
        <v>50</v>
      </c>
      <c r="D22" s="5">
        <v>5</v>
      </c>
      <c r="E22" s="49">
        <v>4</v>
      </c>
      <c r="F22" s="50">
        <f t="shared" si="0"/>
        <v>20</v>
      </c>
      <c r="G22" s="8">
        <v>1400.28</v>
      </c>
    </row>
    <row r="23">
      <c r="A23" s="0" t="s">
        <v>44</v>
      </c>
      <c r="B23" s="45" t="s">
        <v>51</v>
      </c>
      <c r="C23" s="47" t="s">
        <v>52</v>
      </c>
      <c r="D23" s="5">
        <v>5</v>
      </c>
      <c r="E23" s="49">
        <v>4</v>
      </c>
      <c r="F23" s="50">
        <f t="shared" si="0"/>
        <v>20</v>
      </c>
      <c r="G23" s="8">
        <v>1400.28</v>
      </c>
    </row>
    <row r="24">
      <c r="A24" s="0" t="s">
        <v>53</v>
      </c>
      <c r="B24" s="45" t="s">
        <v>54</v>
      </c>
      <c r="C24" s="47" t="s">
        <v>55</v>
      </c>
      <c r="D24" s="5">
        <v>3</v>
      </c>
      <c r="E24" s="49">
        <v>10</v>
      </c>
      <c r="F24" s="50">
        <f t="shared" si="0"/>
        <v>30</v>
      </c>
      <c r="G24" s="8">
        <v>1643.3</v>
      </c>
    </row>
    <row r="25">
      <c r="A25" s="0" t="s">
        <v>53</v>
      </c>
      <c r="B25" s="45" t="s">
        <v>56</v>
      </c>
      <c r="C25" s="47" t="s">
        <v>57</v>
      </c>
      <c r="D25" s="5">
        <v>5</v>
      </c>
      <c r="E25" s="49">
        <v>2</v>
      </c>
      <c r="F25" s="50">
        <f t="shared" si="0"/>
        <v>10</v>
      </c>
      <c r="G25" s="8">
        <v>575.12</v>
      </c>
    </row>
    <row r="26">
      <c r="A26" s="0" t="s">
        <v>58</v>
      </c>
      <c r="B26" s="0" t="s">
        <v>59</v>
      </c>
      <c r="C26" s="5" t="s">
        <v>60</v>
      </c>
      <c r="D26" s="5">
        <v>1</v>
      </c>
      <c r="E26" s="8">
        <v>50</v>
      </c>
      <c r="F26" s="8">
        <f t="shared" si="0"/>
        <v>50</v>
      </c>
      <c r="G26" s="8">
        <v>2083.5</v>
      </c>
    </row>
    <row r="27">
      <c r="A27" s="0" t="s">
        <v>61</v>
      </c>
      <c r="B27" s="0" t="s">
        <v>62</v>
      </c>
      <c r="C27" s="5" t="s">
        <v>63</v>
      </c>
      <c r="D27" s="5">
        <v>3</v>
      </c>
      <c r="E27" s="8">
        <v>2</v>
      </c>
      <c r="F27" s="8">
        <f t="shared" si="0"/>
        <v>6</v>
      </c>
      <c r="G27" s="8">
        <v>244.88</v>
      </c>
    </row>
    <row r="28">
      <c r="A28" s="0" t="s">
        <v>64</v>
      </c>
      <c r="B28" s="0" t="s">
        <v>65</v>
      </c>
      <c r="C28" s="5" t="s">
        <v>66</v>
      </c>
      <c r="D28" s="5">
        <v>1</v>
      </c>
      <c r="E28" s="8">
        <v>528</v>
      </c>
      <c r="F28" s="8">
        <f t="shared" si="0"/>
        <v>528</v>
      </c>
      <c r="G28" s="8">
        <v>31690.56</v>
      </c>
    </row>
    <row r="29">
      <c r="A29" s="0" t="s">
        <v>67</v>
      </c>
      <c r="B29" s="0" t="s">
        <v>68</v>
      </c>
      <c r="C29" s="5" t="s">
        <v>69</v>
      </c>
      <c r="D29" s="5">
        <v>3</v>
      </c>
      <c r="E29" s="8">
        <v>84</v>
      </c>
      <c r="F29" s="8">
        <f t="shared" si="0"/>
        <v>252</v>
      </c>
      <c r="G29" s="8">
        <v>6000.96</v>
      </c>
    </row>
    <row r="30">
      <c r="A30" s="0" t="s">
        <v>67</v>
      </c>
      <c r="B30" s="0" t="s">
        <v>70</v>
      </c>
      <c r="C30" s="5" t="s">
        <v>71</v>
      </c>
      <c r="D30" s="5">
        <v>3</v>
      </c>
      <c r="E30" s="8">
        <v>27</v>
      </c>
      <c r="F30" s="8">
        <f t="shared" si="0"/>
        <v>81</v>
      </c>
      <c r="G30" s="8">
        <v>1360.8</v>
      </c>
    </row>
    <row r="31">
      <c r="A31" s="0" t="s">
        <v>67</v>
      </c>
      <c r="B31" s="0" t="s">
        <v>72</v>
      </c>
      <c r="C31" s="5" t="s">
        <v>73</v>
      </c>
      <c r="D31" s="5">
        <v>3</v>
      </c>
      <c r="E31" s="8">
        <v>168</v>
      </c>
      <c r="F31" s="8">
        <f t="shared" si="0"/>
        <v>504</v>
      </c>
      <c r="G31" s="8">
        <v>8467.2</v>
      </c>
    </row>
    <row r="32">
      <c r="A32" s="6" t="s">
        <v>74</v>
      </c>
      <c r="B32" s="6">
        <v>3100</v>
      </c>
      <c r="C32" s="7" t="s">
        <v>75</v>
      </c>
      <c r="D32" s="7"/>
      <c r="E32" s="4"/>
      <c r="F32" s="3">
        <f>SUM(F7:F31)</f>
        <v>1937</v>
      </c>
      <c r="G32" s="3">
        <f>SUM(G7:G31)</f>
        <v>75698.09</v>
      </c>
    </row>
    <row r="33">
      <c r="C33" s="5"/>
      <c r="D33" s="5"/>
      <c r="E33" s="8"/>
      <c r="F33" s="8"/>
      <c r="G33" s="8"/>
    </row>
    <row r="34">
      <c r="A34" s="6" t="s">
        <v>4</v>
      </c>
      <c r="B34" s="44" t="s">
        <v>149</v>
      </c>
      <c r="C34" s="46" t="s">
        <v>153</v>
      </c>
      <c r="D34" s="43" t="s">
        <v>7</v>
      </c>
      <c r="E34" s="48" t="s">
        <v>151</v>
      </c>
      <c r="F34" s="48" t="s">
        <v>152</v>
      </c>
      <c r="G34" s="4" t="s">
        <v>10</v>
      </c>
    </row>
    <row r="35">
      <c r="A35" s="0" t="s">
        <v>76</v>
      </c>
      <c r="B35" s="45" t="s">
        <v>77</v>
      </c>
      <c r="C35" s="47" t="s">
        <v>78</v>
      </c>
      <c r="D35" s="5">
        <v>5</v>
      </c>
      <c r="E35" s="49">
        <v>138</v>
      </c>
      <c r="F35" s="50">
        <f>+D35*E35</f>
        <v>690</v>
      </c>
      <c r="G35" s="8">
        <v>19324.14</v>
      </c>
    </row>
    <row r="36">
      <c r="A36" s="0" t="s">
        <v>76</v>
      </c>
      <c r="B36" s="45" t="s">
        <v>79</v>
      </c>
      <c r="C36" s="47" t="s">
        <v>80</v>
      </c>
      <c r="D36" s="5">
        <v>1</v>
      </c>
      <c r="E36" s="49">
        <v>53</v>
      </c>
      <c r="F36" s="50">
        <f ref="F36:F57" t="shared" si="1">+D36*E36</f>
        <v>53</v>
      </c>
      <c r="G36" s="8">
        <v>1654.66</v>
      </c>
    </row>
    <row r="37">
      <c r="A37" s="0" t="s">
        <v>76</v>
      </c>
      <c r="B37" s="45" t="s">
        <v>81</v>
      </c>
      <c r="C37" s="47" t="s">
        <v>82</v>
      </c>
      <c r="D37" s="5">
        <v>1</v>
      </c>
      <c r="E37" s="49">
        <v>33</v>
      </c>
      <c r="F37" s="50">
        <f t="shared" si="1"/>
        <v>33</v>
      </c>
      <c r="G37" s="8">
        <v>1030.26</v>
      </c>
    </row>
    <row r="38">
      <c r="A38" s="0" t="s">
        <v>83</v>
      </c>
      <c r="B38" s="45" t="s">
        <v>84</v>
      </c>
      <c r="C38" s="47" t="s">
        <v>85</v>
      </c>
      <c r="D38" s="5">
        <v>3</v>
      </c>
      <c r="E38" s="49">
        <v>18</v>
      </c>
      <c r="F38" s="50">
        <f t="shared" si="1"/>
        <v>54</v>
      </c>
      <c r="G38" s="8">
        <v>1688.04</v>
      </c>
    </row>
    <row r="39">
      <c r="A39" s="0" t="s">
        <v>83</v>
      </c>
      <c r="B39" s="45" t="s">
        <v>86</v>
      </c>
      <c r="C39" s="47" t="s">
        <v>87</v>
      </c>
      <c r="D39" s="5">
        <v>1</v>
      </c>
      <c r="E39" s="49">
        <v>40</v>
      </c>
      <c r="F39" s="50">
        <f t="shared" si="1"/>
        <v>40</v>
      </c>
      <c r="G39" s="8">
        <v>1500.8</v>
      </c>
    </row>
    <row r="40">
      <c r="A40" s="0" t="s">
        <v>83</v>
      </c>
      <c r="B40" s="45" t="s">
        <v>88</v>
      </c>
      <c r="C40" s="47" t="s">
        <v>89</v>
      </c>
      <c r="D40" s="5">
        <v>3</v>
      </c>
      <c r="E40" s="49">
        <v>18</v>
      </c>
      <c r="F40" s="50">
        <f t="shared" si="1"/>
        <v>54</v>
      </c>
      <c r="G40" s="8">
        <v>2295.54</v>
      </c>
    </row>
    <row r="41">
      <c r="A41" s="0" t="s">
        <v>83</v>
      </c>
      <c r="B41" s="45" t="s">
        <v>90</v>
      </c>
      <c r="C41" s="47" t="s">
        <v>91</v>
      </c>
      <c r="D41" s="5">
        <v>5</v>
      </c>
      <c r="E41" s="49">
        <v>13</v>
      </c>
      <c r="F41" s="50">
        <f t="shared" si="1"/>
        <v>65</v>
      </c>
      <c r="G41" s="8">
        <v>2763.15</v>
      </c>
    </row>
    <row r="42">
      <c r="A42" s="0" t="s">
        <v>92</v>
      </c>
      <c r="B42" s="45" t="s">
        <v>93</v>
      </c>
      <c r="C42" s="47" t="s">
        <v>94</v>
      </c>
      <c r="D42" s="5">
        <v>3</v>
      </c>
      <c r="E42" s="49">
        <v>1</v>
      </c>
      <c r="F42" s="50">
        <f t="shared" si="1"/>
        <v>3</v>
      </c>
      <c r="G42" s="8">
        <v>168.79</v>
      </c>
    </row>
    <row r="43">
      <c r="A43" s="0" t="s">
        <v>92</v>
      </c>
      <c r="B43" s="45" t="s">
        <v>95</v>
      </c>
      <c r="C43" s="47" t="s">
        <v>96</v>
      </c>
      <c r="D43" s="5">
        <v>5</v>
      </c>
      <c r="E43" s="49">
        <v>4</v>
      </c>
      <c r="F43" s="50">
        <f t="shared" si="1"/>
        <v>20</v>
      </c>
      <c r="G43" s="8">
        <v>1125.24</v>
      </c>
    </row>
    <row r="44">
      <c r="A44" s="0" t="s">
        <v>92</v>
      </c>
      <c r="B44" s="45" t="s">
        <v>97</v>
      </c>
      <c r="C44" s="47" t="s">
        <v>98</v>
      </c>
      <c r="D44" s="5">
        <v>1</v>
      </c>
      <c r="E44" s="49">
        <v>2</v>
      </c>
      <c r="F44" s="50">
        <f t="shared" si="1"/>
        <v>2</v>
      </c>
      <c r="G44" s="8">
        <v>125.06</v>
      </c>
    </row>
    <row r="45">
      <c r="A45" s="0" t="s">
        <v>92</v>
      </c>
      <c r="B45" s="45" t="s">
        <v>99</v>
      </c>
      <c r="C45" s="47" t="s">
        <v>100</v>
      </c>
      <c r="D45" s="5">
        <v>1</v>
      </c>
      <c r="E45" s="49">
        <v>2</v>
      </c>
      <c r="F45" s="50">
        <f t="shared" si="1"/>
        <v>2</v>
      </c>
      <c r="G45" s="8">
        <v>125.06</v>
      </c>
    </row>
    <row r="46">
      <c r="A46" s="0" t="s">
        <v>101</v>
      </c>
      <c r="B46" s="45" t="s">
        <v>102</v>
      </c>
      <c r="C46" s="47" t="s">
        <v>103</v>
      </c>
      <c r="D46" s="5">
        <v>1</v>
      </c>
      <c r="E46" s="49">
        <v>52</v>
      </c>
      <c r="F46" s="50">
        <f t="shared" si="1"/>
        <v>52</v>
      </c>
      <c r="G46" s="8">
        <v>3166.8</v>
      </c>
    </row>
    <row r="47">
      <c r="A47" s="0" t="s">
        <v>104</v>
      </c>
      <c r="B47" s="45" t="s">
        <v>105</v>
      </c>
      <c r="C47" s="47" t="s">
        <v>106</v>
      </c>
      <c r="D47" s="5">
        <v>5</v>
      </c>
      <c r="E47" s="49">
        <v>5</v>
      </c>
      <c r="F47" s="50">
        <f t="shared" si="1"/>
        <v>25</v>
      </c>
      <c r="G47" s="8">
        <v>1260</v>
      </c>
    </row>
    <row r="48">
      <c r="A48" s="0" t="s">
        <v>107</v>
      </c>
      <c r="B48" s="45" t="s">
        <v>108</v>
      </c>
      <c r="C48" s="47" t="s">
        <v>109</v>
      </c>
      <c r="D48" s="5">
        <v>1</v>
      </c>
      <c r="E48" s="49">
        <v>12</v>
      </c>
      <c r="F48" s="50">
        <f t="shared" si="1"/>
        <v>12</v>
      </c>
      <c r="G48" s="8">
        <v>420.12</v>
      </c>
    </row>
    <row r="49">
      <c r="A49" s="0" t="s">
        <v>107</v>
      </c>
      <c r="B49" s="45" t="s">
        <v>110</v>
      </c>
      <c r="C49" s="47" t="s">
        <v>111</v>
      </c>
      <c r="D49" s="5">
        <v>1</v>
      </c>
      <c r="E49" s="49">
        <v>8</v>
      </c>
      <c r="F49" s="50">
        <f t="shared" si="1"/>
        <v>8</v>
      </c>
      <c r="G49" s="8">
        <v>280.08</v>
      </c>
    </row>
    <row r="50">
      <c r="A50" s="0" t="s">
        <v>107</v>
      </c>
      <c r="B50" s="45" t="s">
        <v>112</v>
      </c>
      <c r="C50" s="47" t="s">
        <v>113</v>
      </c>
      <c r="D50" s="5">
        <v>1</v>
      </c>
      <c r="E50" s="49">
        <v>24</v>
      </c>
      <c r="F50" s="50">
        <f t="shared" si="1"/>
        <v>24</v>
      </c>
      <c r="G50" s="8">
        <v>840.24</v>
      </c>
    </row>
    <row r="51">
      <c r="A51" s="0" t="s">
        <v>107</v>
      </c>
      <c r="B51" s="45" t="s">
        <v>114</v>
      </c>
      <c r="C51" s="47" t="s">
        <v>115</v>
      </c>
      <c r="D51" s="5">
        <v>1</v>
      </c>
      <c r="E51" s="49">
        <v>21</v>
      </c>
      <c r="F51" s="50">
        <f t="shared" si="1"/>
        <v>21</v>
      </c>
      <c r="G51" s="8">
        <v>945</v>
      </c>
    </row>
    <row r="52">
      <c r="A52" s="0" t="s">
        <v>107</v>
      </c>
      <c r="B52" s="45" t="s">
        <v>116</v>
      </c>
      <c r="C52" s="47" t="s">
        <v>117</v>
      </c>
      <c r="D52" s="5">
        <v>1</v>
      </c>
      <c r="E52" s="49">
        <v>10</v>
      </c>
      <c r="F52" s="50">
        <f t="shared" si="1"/>
        <v>10</v>
      </c>
      <c r="G52" s="8">
        <v>450</v>
      </c>
    </row>
    <row r="53">
      <c r="A53" s="0" t="s">
        <v>107</v>
      </c>
      <c r="B53" s="45" t="s">
        <v>118</v>
      </c>
      <c r="C53" s="47" t="s">
        <v>119</v>
      </c>
      <c r="D53" s="5">
        <v>5</v>
      </c>
      <c r="E53" s="49">
        <v>6</v>
      </c>
      <c r="F53" s="50">
        <f t="shared" si="1"/>
        <v>30</v>
      </c>
      <c r="G53" s="8">
        <v>1350</v>
      </c>
    </row>
    <row r="54">
      <c r="A54" s="0" t="s">
        <v>120</v>
      </c>
      <c r="B54" s="45" t="s">
        <v>121</v>
      </c>
      <c r="C54" s="47" t="s">
        <v>122</v>
      </c>
      <c r="D54" s="5">
        <v>1</v>
      </c>
      <c r="E54" s="49">
        <v>69</v>
      </c>
      <c r="F54" s="50">
        <f t="shared" si="1"/>
        <v>69</v>
      </c>
      <c r="G54" s="8">
        <v>5176.38</v>
      </c>
    </row>
    <row r="55">
      <c r="A55" s="0" t="s">
        <v>120</v>
      </c>
      <c r="B55" s="45" t="s">
        <v>123</v>
      </c>
      <c r="C55" s="47" t="s">
        <v>124</v>
      </c>
      <c r="D55" s="5">
        <v>1</v>
      </c>
      <c r="E55" s="49">
        <v>47</v>
      </c>
      <c r="F55" s="50">
        <f t="shared" si="1"/>
        <v>47</v>
      </c>
      <c r="G55" s="8">
        <v>3525.94</v>
      </c>
    </row>
    <row r="56">
      <c r="A56" s="0" t="s">
        <v>101</v>
      </c>
      <c r="B56" s="45" t="s">
        <v>125</v>
      </c>
      <c r="C56" s="47" t="s">
        <v>126</v>
      </c>
      <c r="D56" s="5">
        <v>3</v>
      </c>
      <c r="E56" s="49">
        <v>139</v>
      </c>
      <c r="F56" s="50">
        <f t="shared" si="1"/>
        <v>417</v>
      </c>
      <c r="G56" s="8">
        <v>8340</v>
      </c>
    </row>
    <row r="57">
      <c r="A57" s="0" t="s">
        <v>127</v>
      </c>
      <c r="B57" s="45" t="s">
        <v>128</v>
      </c>
      <c r="C57" s="47" t="s">
        <v>129</v>
      </c>
      <c r="D57" s="5">
        <v>3</v>
      </c>
      <c r="E57" s="49">
        <v>12</v>
      </c>
      <c r="F57" s="50">
        <f t="shared" si="1"/>
        <v>36</v>
      </c>
      <c r="G57" s="8">
        <v>945</v>
      </c>
    </row>
    <row r="58">
      <c r="A58" s="6" t="s">
        <v>74</v>
      </c>
      <c r="B58" s="6">
        <v>3100</v>
      </c>
      <c r="C58" s="7" t="s">
        <v>75</v>
      </c>
      <c r="D58" s="7"/>
      <c r="E58" s="4"/>
      <c r="F58" s="3">
        <f>SUM(F35:F57)</f>
        <v>1767</v>
      </c>
      <c r="G58" s="3">
        <f>SUM(G35:G57)</f>
        <v>58500.30000000001</v>
      </c>
    </row>
    <row r="60">
      <c r="A60" s="6" t="s">
        <v>130</v>
      </c>
      <c r="B60" s="0" t="s">
        <v>131</v>
      </c>
      <c r="C60" s="5" t="s">
        <v>131</v>
      </c>
      <c r="E60" s="4"/>
      <c r="F60" s="3">
        <f>+F32+F58</f>
        <v>3704</v>
      </c>
      <c r="G60" s="3">
        <f>+G32+G58</f>
        <v>134198.39</v>
      </c>
    </row>
    <row r="61">
      <c r="A61" s="1" t="s">
        <v>132</v>
      </c>
      <c r="B61" s="1" t="s">
        <v>131</v>
      </c>
      <c r="C61" s="2" t="s">
        <v>131</v>
      </c>
      <c r="D61" s="2"/>
      <c r="E61" s="1" t="s">
        <v>131</v>
      </c>
      <c r="F61" s="1">
        <f>+F58/F60</f>
        <v>0.47705183585313177</v>
      </c>
      <c r="G61" s="1">
        <f>+G58/G60</f>
        <v>0.4359240077321345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2025-01-03T11:09:38Z</dcterms:created>
  <dcterms:modified xsi:type="dcterms:W3CDTF">2025-01-03T11:34:31Z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