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9 2024\"/>
    </mc:Choice>
  </mc:AlternateContent>
  <xr:revisionPtr revIDLastSave="0" documentId="8_{0B610664-F2D0-4115-8121-75BC8F175A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FirstPass" sheetId="2" r:id="rId6"/>
    <sheet name="SecondPass" sheetId="3" r:id="rId7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<sst xmlns="http://schemas.openxmlformats.org/spreadsheetml/2006/main" count="176" uniqueCount="176">
  <si>
    <t>1056930 - FRISKSNIT.dk</t>
  </si>
  <si>
    <t>Rapporter » Kunder »</t>
  </si>
  <si>
    <t>Omsætningsstatistik for kunder - perioden 01.09.24 - 30.09.24 - Nordsjælland Hospital (HIH),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</si>
  <si>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</si>
  <si>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</si>
  <si>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</si>
  <si>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</si>
  <si>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</si>
  <si>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</si>
  <si>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</si>
  <si>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</si>
  <si>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Gulerødder</t>
  </si>
  <si>
    <t>3102-5</t>
  </si>
  <si>
    <t>Gulerødder - Knivskrællede (5kg)</t>
  </si>
  <si>
    <t>3142-3</t>
  </si>
  <si>
    <t>Gulerod - Skiver 5mm (3kg)</t>
  </si>
  <si>
    <t>3142-5</t>
  </si>
  <si>
    <t>Gulerod - Skiver 5mm (5kg)</t>
  </si>
  <si>
    <t>Beder</t>
  </si>
  <si>
    <t>3201-5</t>
  </si>
  <si>
    <t>Rødbede - Skrællet (5kg)</t>
  </si>
  <si>
    <t>3212-3</t>
  </si>
  <si>
    <t>Rødbede - Julienne 2x2mm (3kg)</t>
  </si>
  <si>
    <t>Selleri</t>
  </si>
  <si>
    <t>3301-5</t>
  </si>
  <si>
    <t>Knoldselleri - Skrællede (5kg)</t>
  </si>
  <si>
    <t>3312-1</t>
  </si>
  <si>
    <t>Knoldselleri - Julienne 2x2mm (1kg)</t>
  </si>
  <si>
    <t>3312-3</t>
  </si>
  <si>
    <t>Knoldselleri - Julienne 2x2mm (3kg)</t>
  </si>
  <si>
    <t>3312-5</t>
  </si>
  <si>
    <t>Knoldselleri - Julienne 2x2mm (5kg)</t>
  </si>
  <si>
    <t>3322-1</t>
  </si>
  <si>
    <t>Knoldselleri - Stave 10x10mm (1kg)</t>
  </si>
  <si>
    <t>3322-5</t>
  </si>
  <si>
    <t>Knoldselleri - Stave 10x10mm (5kg)</t>
  </si>
  <si>
    <t>3331-1</t>
  </si>
  <si>
    <t>Knoldselleri - Tern 10x10mm (1kg)</t>
  </si>
  <si>
    <t>Kålrabi</t>
  </si>
  <si>
    <t>3412-3</t>
  </si>
  <si>
    <t>Kålrabi - Julienne 2x2mm (3kg)</t>
  </si>
  <si>
    <t>Pastinak</t>
  </si>
  <si>
    <t>3601-1</t>
  </si>
  <si>
    <t>Pastinak - Skrællede (1kg)</t>
  </si>
  <si>
    <t>3601-3</t>
  </si>
  <si>
    <t>Pastinak - Skrællede (3kg)</t>
  </si>
  <si>
    <t>3601-5</t>
  </si>
  <si>
    <t>Pastinak - Skrællede (5kg)</t>
  </si>
  <si>
    <t>Kartofler</t>
  </si>
  <si>
    <t>3701-5</t>
  </si>
  <si>
    <t>Søde kartofler - Håndskrællede (5kg)</t>
  </si>
  <si>
    <t>Rodfrugtmix</t>
  </si>
  <si>
    <t>3922-5</t>
  </si>
  <si>
    <t>Rodfrugtmix - Stave 10x10mm (5kg)</t>
  </si>
  <si>
    <t>3931-5</t>
  </si>
  <si>
    <t>Rodfrugtmix - Tern 10x10mm (5kg)</t>
  </si>
  <si>
    <t>Løg - Rødløg - Skalotteløg</t>
  </si>
  <si>
    <t>4232-1</t>
  </si>
  <si>
    <t>Rødløg - Tern 10x10mm (1kg)</t>
  </si>
  <si>
    <t>4242-1</t>
  </si>
  <si>
    <t>Rødløg - ½ skiver 4mm (1kg)</t>
  </si>
  <si>
    <t>Porre - Forårsløg</t>
  </si>
  <si>
    <t>4441-5</t>
  </si>
  <si>
    <t>Porre - Skiver 2mm (5kg)</t>
  </si>
  <si>
    <t>4541-1</t>
  </si>
  <si>
    <t>Forårsløg - skiver 5mm (1kg)</t>
  </si>
  <si>
    <t>4541-3</t>
  </si>
  <si>
    <t>Forårsløg - Skiver 5mm(3kg)</t>
  </si>
  <si>
    <t>4541-5</t>
  </si>
  <si>
    <t>Forårsløg - Skiver 5mm (5kg)</t>
  </si>
  <si>
    <t>Peberfrugt</t>
  </si>
  <si>
    <t>5302-1</t>
  </si>
  <si>
    <t>Pebermix - Tern 10x10mm (1kg)</t>
  </si>
  <si>
    <t>5302-3</t>
  </si>
  <si>
    <t>Pebermix - Tern 10x10mm (3kg)</t>
  </si>
  <si>
    <t>5313-5</t>
  </si>
  <si>
    <t>Rød peber - Tern 20x20mm (5kg)</t>
  </si>
  <si>
    <t>5323-5</t>
  </si>
  <si>
    <t>Gul peber - Tern 20x20mm (5kg)</t>
  </si>
  <si>
    <t>5333-5</t>
  </si>
  <si>
    <t>Grøn peber - Tern 20x20mm (5kg)</t>
  </si>
  <si>
    <t>Champignon</t>
  </si>
  <si>
    <t>6351-3</t>
  </si>
  <si>
    <t>Champignon - Kvarte (3kg)</t>
  </si>
  <si>
    <t>6351-5</t>
  </si>
  <si>
    <t>Champignon - Kvarte (5kg)</t>
  </si>
  <si>
    <t>Courgetter - Aubergine</t>
  </si>
  <si>
    <t>6422-1</t>
  </si>
  <si>
    <t>Courgette - Stave 10x10mm (1kg)</t>
  </si>
  <si>
    <t>Frugtsnit</t>
  </si>
  <si>
    <t>7508-1</t>
  </si>
  <si>
    <t>Frugtblanding (U/druer), 15x15mm SMÅ TERN håndskåret (1kg)</t>
  </si>
  <si>
    <t>Region H</t>
  </si>
  <si>
    <t>Nordsjælland Hospital (HIH), Centralkøkken i alt:</t>
  </si>
  <si>
    <t>Øko - Gulerod</t>
  </si>
  <si>
    <t>Ø3102-5</t>
  </si>
  <si>
    <t>Gulerødder knivskrællede (5kg) - Økologisk</t>
  </si>
  <si>
    <t>Ø3122-3</t>
  </si>
  <si>
    <t>Gulerod - Stave 10x10mm (3kg) - Økologisk</t>
  </si>
  <si>
    <t>Ø3122-5</t>
  </si>
  <si>
    <t>Gulerod - Stave 10x10mm (5kg) - Økologisk</t>
  </si>
  <si>
    <t>Ø3142-1</t>
  </si>
  <si>
    <t>Gulerod - Skiver 5mm (1kg) - Økologisk</t>
  </si>
  <si>
    <t>Øko - Beder</t>
  </si>
  <si>
    <t>Ø3201-3</t>
  </si>
  <si>
    <t>Rødbede - Skrællet (3kg) - Økologisk</t>
  </si>
  <si>
    <t>Ø3212-5</t>
  </si>
  <si>
    <t>Rødbede - Julienne 2x2mm (5kg) - Økologisk</t>
  </si>
  <si>
    <t>Øko - Kartofler</t>
  </si>
  <si>
    <t>Ø3701-1</t>
  </si>
  <si>
    <t>Søde kartofler - Håndskrællede (1kg) - Økologisk</t>
  </si>
  <si>
    <t>Ø3701-5</t>
  </si>
  <si>
    <t>Søde kartofler - Håndskrællede (5kg) - Økologisk</t>
  </si>
  <si>
    <t>Øko - Løg - Rødløg - Skalotteløg</t>
  </si>
  <si>
    <t>Ø4131-1</t>
  </si>
  <si>
    <t>Løg - Tern 5x5mm (1kg) - Økologisk</t>
  </si>
  <si>
    <t>Ø4131-3</t>
  </si>
  <si>
    <t>Løg - Tern 5x5mm (3kg) - Økologisk</t>
  </si>
  <si>
    <t>Ø4131-5</t>
  </si>
  <si>
    <t>Løg - Tern 5x5mm (5kg) - Økologisk</t>
  </si>
  <si>
    <t>Ø4132-1</t>
  </si>
  <si>
    <t>Løg - Tern 10x10mm (1kg) - Økologisk</t>
  </si>
  <si>
    <t>Ø4142-1</t>
  </si>
  <si>
    <t>Løg - ½ skiver 4mm (1kg) - Økologisk</t>
  </si>
  <si>
    <t>Ø4142-3</t>
  </si>
  <si>
    <t>Løg - ½ skiver 4mm (3kg) - Økologisk</t>
  </si>
  <si>
    <t>Ø4231-1</t>
  </si>
  <si>
    <t>Rødløg - Tern 5x5mm (1kg) - Økologisk</t>
  </si>
  <si>
    <t>Ø4231-3</t>
  </si>
  <si>
    <t>Rødløg - Tern 5x5mm (3kg) - Økologisk</t>
  </si>
  <si>
    <t>Ø4231-5</t>
  </si>
  <si>
    <t>Rødløg - Tern 5x5mm (5kg) - Økologisk</t>
  </si>
  <si>
    <t>Ø4232-1</t>
  </si>
  <si>
    <t>Rødløg - Tern 10x10mm (1kg) - Økologisk</t>
  </si>
  <si>
    <t>Ø4232-3</t>
  </si>
  <si>
    <t>Rødløg - Tern 10x10mm (3kg) - Økologisk</t>
  </si>
  <si>
    <t>Ø4242-5</t>
  </si>
  <si>
    <t>Rødløg - ½ skiver 4mm (5kg) - Økologisk</t>
  </si>
  <si>
    <t>Øko - Porre - Forårsløg</t>
  </si>
  <si>
    <t>Ø4441-1</t>
  </si>
  <si>
    <t>Porre - Skiver 2mm (1kg) - Økologisk</t>
  </si>
  <si>
    <t>Ø4441-3</t>
  </si>
  <si>
    <t>Porre - Skiver 2mm (3kg) - Økologisk</t>
  </si>
  <si>
    <t>Ø4442-1</t>
  </si>
  <si>
    <t>Porre - Skiver 6mm (1kg) - Økologisk</t>
  </si>
  <si>
    <t>Ø4442-3</t>
  </si>
  <si>
    <t>Porre - Skiver 6mm (3kg) - Økologisk</t>
  </si>
  <si>
    <t>Ø4442-5</t>
  </si>
  <si>
    <t>Porre - Skiver 6mm (5kg) - Økologisk</t>
  </si>
  <si>
    <t>Ø8008-3</t>
  </si>
  <si>
    <t>Kartofler - MOS skrællet (3kg Vakuum) - Økologisk</t>
  </si>
  <si>
    <t>Ø8551-3</t>
  </si>
  <si>
    <t>Kartoffelbåde m/skræl (3kg Vakuum) - Økologisk</t>
  </si>
  <si>
    <t/>
  </si>
  <si>
    <t>Total:</t>
  </si>
  <si>
    <t>Øko%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</si>
  <si>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</si>
  <si>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</si>
  <si>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</si>
  <si>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</si>
  <si>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</si>
  <si>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</si>
  <si>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9% filler,90% containsProduct,</t>
  </si>
  <si>
    <t>4% filler,47% containsProductNr,47% containsAmount,</t>
  </si>
  <si>
    <t>1% filler,15% containsTotalMass,15% containsSingleMass,15% containsProduct,7% containsProductNr,15% containsAmount,15% SingleMassHeader,15% TotalMassHeader,</t>
  </si>
  <si>
    <t>5% filler,10% containsTotalMass,10% containsSingleMass,52% isInteger,10% containsProductNr,10% containsAmount,</t>
  </si>
  <si>
    <t>4% filler,23% containsTotalMass,23% containsSingleMass,47% isDecimal,</t>
  </si>
  <si>
    <t>1% filler,17% containsSingleMass,17% containsProduct,8% containsProductNr,17% containsAmount,17% SingleMassHeader,17% QuantityHeader,</t>
  </si>
  <si>
    <t>1% filler,13% containsTotalMass,13% containsSingleMass,13% containsProduct,6% containsProductNr,13% containsAmount,13% SingleMassHeader,13% TotalMassHeader,13% QuantityHeader,</t>
  </si>
  <si>
    <t>4% filler,47% containsProduct,47% QuantityHeader,</t>
  </si>
  <si>
    <t>1% filler,15% containsTotalMass,15% containsSingleMass,7% containsProductNr,15% containsAmount,15% SingleMassHeader,15% TotalMassHeader,15% QuantityHeader,</t>
  </si>
  <si>
    <t xml:space="preserve">VARENR, </t>
  </si>
  <si>
    <t xml:space="preserve">PRODUKT, VARENR, ANTAL, STK. MASSE, TOTAL MASSE </t>
  </si>
  <si>
    <t xml:space="preserve">ANTAL, </t>
  </si>
  <si>
    <t xml:space="preserve">STK. MASSE, TOTAL MASSE </t>
  </si>
  <si>
    <t xml:space="preserve">PRODUKT, ANTAL, 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</si>
</sst>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16800A"/>
      </patternFill>
    </fill>
    <fill>
      <patternFill patternType="solid">
        <fgColor rgb="FF0B067E"/>
      </patternFill>
    </fill>
    <fill>
      <patternFill patternType="solid">
        <fgColor rgb="FF8C898B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5F94AD"/>
      </patternFill>
    </fill>
    <fill>
      <patternFill patternType="solid">
        <fgColor rgb="FF7A999A"/>
      </patternFill>
    </fill>
    <fill>
      <patternFill patternType="solid">
        <fgColor rgb="FF0BBC7E"/>
      </patternFill>
    </fill>
    <fill>
      <patternFill patternType="solid">
        <fgColor rgb="FF8C9CB1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applyFont="1" fillId="0" borderId="0"/>
    <xf numFmtId="9" applyNumberFormat="1" fontId="2" applyFont="0" fillId="0" applyFill="0" borderId="0" applyBorder="0" applyProtection="0" applyAlignment="0"/>
  </cellStyleXfs>
  <cellXfs count="53"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1" applyFont="1" fillId="0" borderId="0" xfId="0" applyAlignment="1">
      <alignment horizontal="right"/>
    </xf>
    <xf numFmtId="0" fontId="0" fillId="0" borderId="0" xfId="0" applyAlignment="1">
      <alignment wrapText="1"/>
    </xf>
    <xf numFmtId="0" fontId="1" applyFont="1" fillId="0" borderId="0" xfId="0" applyAlignment="1">
      <alignment wrapText="1"/>
    </xf>
    <xf numFmtId="0" fontId="1" applyFont="1" fillId="0" borderId="0" xfId="0"/>
    <xf numFmtId="0" fontId="0" fillId="0" borderId="0" xfId="0"/>
    <xf numFmtId="0" fontId="0" fillId="0" borderId="0" xfId="0" applyAlignment="1">
      <alignment wrapText="1"/>
    </xf>
    <xf numFmtId="0" fontId="3" applyFont="1" fillId="0" borderId="0" xfId="1"/>
    <xf numFmtId="0" fontId="3" applyFont="1" fillId="0" borderId="0" xfId="1" applyAlignment="1">
      <alignment wrapText="1"/>
    </xf>
    <xf numFmtId="10" applyNumberFormat="1" fontId="3" applyFont="1" fillId="0" borderId="0" xfId="2"/>
    <xf numFmtId="0" fontId="1" applyFont="1" fillId="2" applyFill="1" borderId="0" xfId="0"/>
    <xf numFmtId="0" fontId="0" fillId="2" applyFill="1" borderId="0"/>
    <xf numFmtId="0" fontId="1" applyFont="1" fillId="3" applyFill="1" borderId="0" xfId="0"/>
    <xf numFmtId="0" fontId="0" fillId="3" applyFill="1" borderId="0"/>
    <xf numFmtId="0" fontId="1" applyFont="1" fillId="4" applyFill="1" borderId="0" xfId="0"/>
    <xf numFmtId="0" fontId="0" fillId="4" applyFill="1" borderId="0"/>
    <xf numFmtId="0" fontId="1" applyFont="1" fillId="5" applyFill="1" borderId="0" xfId="0" applyAlignment="1">
      <alignment wrapText="1"/>
    </xf>
    <xf numFmtId="0" fontId="0" fillId="5" applyFill="1" borderId="0"/>
    <xf numFmtId="0" fontId="1" applyFont="1" fillId="6" applyFill="1" borderId="0" xfId="0" applyAlignment="1">
      <alignment horizontal="right"/>
    </xf>
    <xf numFmtId="0" fontId="0" fillId="6" applyFill="1" borderId="0"/>
    <xf numFmtId="0" fontId="1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5" applyFill="1" borderId="0"/>
    <xf numFmtId="0" fontId="0" fillId="16" applyFill="1" borderId="0" xfId="0" applyAlignment="1">
      <alignment wrapText="1"/>
    </xf>
    <xf numFmtId="0" fontId="0" fillId="16" applyFill="1" borderId="0"/>
    <xf numFmtId="0" fontId="1" applyFont="1" fillId="11" applyFill="1" borderId="0" xfId="0"/>
    <xf numFmtId="4" applyNumberFormat="1" fontId="1" applyFont="1" fillId="11" applyFill="1" borderId="0" xfId="0" applyAlignment="1">
      <alignment horizontal="right"/>
    </xf>
    <xf numFmtId="4" applyNumberFormat="1" fontId="1" applyFont="1" fillId="12" applyFill="1" borderId="0" xfId="0" applyAlignment="1">
      <alignment horizontal="right"/>
    </xf>
    <xf numFmtId="10" applyNumberFormat="1" fontId="3" applyFont="1" fillId="12" applyFill="1" borderId="0" xfId="2"/>
    <xf numFmtId="0" fontId="1" applyFont="1" fillId="17" applyFill="1" borderId="0" xfId="0" applyAlignment="1">
      <alignment wrapText="1"/>
    </xf>
    <xf numFmtId="0" fontId="1" applyFont="1" fillId="18" applyFill="1" borderId="0" xfId="0"/>
    <xf numFmtId="0" fontId="0" fillId="19" applyFill="1" borderId="0"/>
    <xf numFmtId="0" fontId="1" applyFont="1" fillId="18" applyFill="1" borderId="0" xfId="0" applyAlignment="1">
      <alignment wrapText="1"/>
    </xf>
    <xf numFmtId="0" fontId="0" fillId="20" applyFill="1" borderId="0" xfId="0" applyAlignment="1">
      <alignment wrapText="1"/>
    </xf>
    <xf numFmtId="0" fontId="1" applyFont="1" fillId="18" applyFill="1" borderId="0" xfId="0" applyAlignment="1">
      <alignment horizontal="right"/>
    </xf>
    <xf numFmtId="4" applyNumberFormat="1" fontId="0" fillId="20" applyFill="1" borderId="0" xfId="0" applyAlignment="1">
      <alignment horizontal="right"/>
    </xf>
    <xf numFmtId="4" applyNumberFormat="1" fontId="0" fillId="19" applyFill="1" borderId="0" xfId="0" applyAlignment="1">
      <alignment horizontal="right"/>
    </xf>
  </cellXfs>
  <cellStyles count="3">
    <cellStyle name="Normal" xfId="0" builtinId="0"/>
    <cellStyle name="Normal 2" xfId="1" xr:uid="{71802C98-8223-44BB-BC9A-11950C9A3C7F}"/>
    <cellStyle name="Procent 2" xfId="2" xr:uid="{19749BC3-C4C7-4240-B5EB-DD8B9DDCE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74"/>
  <sheetViews>
    <sheetView tabSelected="1" topLeftCell="A12" workbookViewId="0">
      <selection activeCell="D71" sqref="D71"/>
    </sheetView>
  </sheetViews>
  <sheetFormatPr defaultRowHeight="14.4" x14ac:dyDescent="0.3"/>
  <cols>
    <col min="1" max="1" bestFit="1" width="27.109375" customWidth="1"/>
    <col min="2" max="2" bestFit="1" width="8" customWidth="1"/>
    <col min="3" max="3" bestFit="1" width="52.6640625" customWidth="1" style="5"/>
    <col min="4" max="4" bestFit="1" width="6.33203125" customWidth="1" style="5"/>
    <col min="5" max="5" bestFit="1" width="6.44140625" customWidth="1"/>
    <col min="6" max="6" bestFit="1" width="12.33203125" customWidth="1"/>
    <col min="7" max="7" bestFit="1" width="10.6640625" customWidth="1"/>
  </cols>
  <sheetData>
    <row r="2">
      <c r="A2" s="7" t="s">
        <v>0</v>
      </c>
      <c r="B2" s="8"/>
      <c r="C2" s="9"/>
      <c r="D2" s="9"/>
      <c r="E2" s="8"/>
      <c r="F2" s="8"/>
      <c r="G2" s="8"/>
    </row>
    <row r="3">
      <c r="A3" s="7" t="s">
        <v>1</v>
      </c>
      <c r="B3" s="8"/>
      <c r="C3" s="9"/>
      <c r="D3" s="9"/>
      <c r="E3" s="8"/>
      <c r="F3" s="8"/>
      <c r="G3" s="8"/>
    </row>
    <row r="4">
      <c r="A4" s="7" t="s">
        <v>2</v>
      </c>
      <c r="B4" s="8"/>
      <c r="C4" s="9"/>
      <c r="D4" s="9"/>
      <c r="E4" s="8"/>
      <c r="F4" s="8"/>
      <c r="G4" s="8"/>
    </row>
    <row r="5">
      <c r="A5" s="8" t="s">
        <v>3</v>
      </c>
      <c r="B5" s="8"/>
      <c r="C5" s="9"/>
      <c r="D5" s="9"/>
      <c r="E5" s="8"/>
      <c r="F5" s="8"/>
      <c r="G5" s="8"/>
    </row>
    <row r="6">
      <c r="A6" s="1" t="s">
        <v>4</v>
      </c>
      <c r="B6" s="1" t="s">
        <v>5</v>
      </c>
      <c r="C6" s="6" t="s">
        <v>6</v>
      </c>
      <c r="D6" s="6" t="s">
        <v>7</v>
      </c>
      <c r="E6" s="2" t="s">
        <v>8</v>
      </c>
      <c r="F6" s="2" t="s">
        <v>9</v>
      </c>
      <c r="G6" s="2" t="s">
        <v>10</v>
      </c>
    </row>
    <row r="7">
      <c r="A7" s="0" t="s">
        <v>11</v>
      </c>
      <c r="B7" s="0" t="s">
        <v>12</v>
      </c>
      <c r="C7" s="5" t="s">
        <v>13</v>
      </c>
      <c r="D7" s="5">
        <v>5</v>
      </c>
      <c r="E7" s="3">
        <v>3</v>
      </c>
      <c r="F7" s="3">
        <f>+D7*E7</f>
        <v>15</v>
      </c>
      <c r="G7" s="3">
        <v>309.84</v>
      </c>
    </row>
    <row r="8">
      <c r="A8" s="0" t="s">
        <v>11</v>
      </c>
      <c r="B8" s="0" t="s">
        <v>14</v>
      </c>
      <c r="C8" s="5" t="s">
        <v>15</v>
      </c>
      <c r="D8" s="5">
        <v>3</v>
      </c>
      <c r="E8" s="3">
        <v>2</v>
      </c>
      <c r="F8" s="3">
        <f ref="F8:F70" t="shared" si="0">+D8*E8</f>
        <v>6</v>
      </c>
      <c r="G8" s="3">
        <v>161.42</v>
      </c>
    </row>
    <row r="9">
      <c r="A9" s="0" t="s">
        <v>11</v>
      </c>
      <c r="B9" s="0" t="s">
        <v>16</v>
      </c>
      <c r="C9" s="5" t="s">
        <v>17</v>
      </c>
      <c r="D9" s="5">
        <v>5</v>
      </c>
      <c r="E9" s="3">
        <v>2</v>
      </c>
      <c r="F9" s="3">
        <f t="shared" si="0"/>
        <v>10</v>
      </c>
      <c r="G9" s="3">
        <v>269.06</v>
      </c>
    </row>
    <row r="10">
      <c r="A10" s="0" t="s">
        <v>18</v>
      </c>
      <c r="B10" s="0" t="s">
        <v>19</v>
      </c>
      <c r="C10" s="5" t="s">
        <v>20</v>
      </c>
      <c r="D10" s="5">
        <v>5</v>
      </c>
      <c r="E10" s="3">
        <v>5</v>
      </c>
      <c r="F10" s="3">
        <f t="shared" si="0"/>
        <v>25</v>
      </c>
      <c r="G10" s="3">
        <v>485.1</v>
      </c>
    </row>
    <row r="11">
      <c r="A11" s="0" t="s">
        <v>18</v>
      </c>
      <c r="B11" s="0" t="s">
        <v>21</v>
      </c>
      <c r="C11" s="5" t="s">
        <v>22</v>
      </c>
      <c r="D11" s="5">
        <v>3</v>
      </c>
      <c r="E11" s="3">
        <v>9</v>
      </c>
      <c r="F11" s="3">
        <f t="shared" si="0"/>
        <v>27</v>
      </c>
      <c r="G11" s="3">
        <v>655.02</v>
      </c>
    </row>
    <row r="12">
      <c r="A12" s="0" t="s">
        <v>23</v>
      </c>
      <c r="B12" s="0" t="s">
        <v>24</v>
      </c>
      <c r="C12" s="5" t="s">
        <v>25</v>
      </c>
      <c r="D12" s="5">
        <v>5</v>
      </c>
      <c r="E12" s="3">
        <v>5</v>
      </c>
      <c r="F12" s="3">
        <f t="shared" si="0"/>
        <v>25</v>
      </c>
      <c r="G12" s="3">
        <v>1094</v>
      </c>
    </row>
    <row r="13">
      <c r="A13" s="0" t="s">
        <v>23</v>
      </c>
      <c r="B13" s="0" t="s">
        <v>26</v>
      </c>
      <c r="C13" s="5" t="s">
        <v>27</v>
      </c>
      <c r="D13" s="5">
        <v>1</v>
      </c>
      <c r="E13" s="3">
        <v>5</v>
      </c>
      <c r="F13" s="3">
        <f t="shared" si="0"/>
        <v>5</v>
      </c>
      <c r="G13" s="3">
        <v>250.05</v>
      </c>
    </row>
    <row r="14">
      <c r="A14" s="0" t="s">
        <v>23</v>
      </c>
      <c r="B14" s="0" t="s">
        <v>28</v>
      </c>
      <c r="C14" s="5" t="s">
        <v>29</v>
      </c>
      <c r="D14" s="5">
        <v>3</v>
      </c>
      <c r="E14" s="3">
        <v>15</v>
      </c>
      <c r="F14" s="3">
        <f t="shared" si="0"/>
        <v>45</v>
      </c>
      <c r="G14" s="3">
        <v>2250.45</v>
      </c>
    </row>
    <row r="15">
      <c r="A15" s="0" t="s">
        <v>23</v>
      </c>
      <c r="B15" s="0" t="s">
        <v>30</v>
      </c>
      <c r="C15" s="5" t="s">
        <v>31</v>
      </c>
      <c r="D15" s="5">
        <v>5</v>
      </c>
      <c r="E15" s="3">
        <v>13</v>
      </c>
      <c r="F15" s="3">
        <f t="shared" si="0"/>
        <v>65</v>
      </c>
      <c r="G15" s="3">
        <v>3250.65</v>
      </c>
    </row>
    <row r="16">
      <c r="A16" s="0" t="s">
        <v>23</v>
      </c>
      <c r="B16" s="0" t="s">
        <v>32</v>
      </c>
      <c r="C16" s="5" t="s">
        <v>33</v>
      </c>
      <c r="D16" s="5">
        <v>1</v>
      </c>
      <c r="E16" s="3">
        <v>2</v>
      </c>
      <c r="F16" s="3">
        <f t="shared" si="0"/>
        <v>2</v>
      </c>
      <c r="G16" s="3">
        <v>112.52</v>
      </c>
    </row>
    <row r="17">
      <c r="A17" s="0" t="s">
        <v>23</v>
      </c>
      <c r="B17" s="0" t="s">
        <v>34</v>
      </c>
      <c r="C17" s="5" t="s">
        <v>35</v>
      </c>
      <c r="D17" s="5">
        <v>5</v>
      </c>
      <c r="E17" s="3">
        <v>4</v>
      </c>
      <c r="F17" s="3">
        <f t="shared" si="0"/>
        <v>20</v>
      </c>
      <c r="G17" s="3">
        <v>1125.24</v>
      </c>
    </row>
    <row r="18">
      <c r="A18" s="0" t="s">
        <v>23</v>
      </c>
      <c r="B18" s="0" t="s">
        <v>36</v>
      </c>
      <c r="C18" s="5" t="s">
        <v>37</v>
      </c>
      <c r="D18" s="5">
        <v>1</v>
      </c>
      <c r="E18" s="3">
        <v>46</v>
      </c>
      <c r="F18" s="3">
        <f t="shared" si="0"/>
        <v>46</v>
      </c>
      <c r="G18" s="3">
        <v>2300.46</v>
      </c>
    </row>
    <row r="19">
      <c r="A19" s="0" t="s">
        <v>38</v>
      </c>
      <c r="B19" s="0" t="s">
        <v>39</v>
      </c>
      <c r="C19" s="5" t="s">
        <v>40</v>
      </c>
      <c r="D19" s="5">
        <v>3</v>
      </c>
      <c r="E19" s="3">
        <v>2</v>
      </c>
      <c r="F19" s="3">
        <f t="shared" si="0"/>
        <v>6</v>
      </c>
      <c r="G19" s="3">
        <v>337.58</v>
      </c>
    </row>
    <row r="20">
      <c r="A20" s="0" t="s">
        <v>41</v>
      </c>
      <c r="B20" s="0" t="s">
        <v>42</v>
      </c>
      <c r="C20" s="5" t="s">
        <v>43</v>
      </c>
      <c r="D20" s="5">
        <v>1</v>
      </c>
      <c r="E20" s="3">
        <v>26</v>
      </c>
      <c r="F20" s="3">
        <f t="shared" si="0"/>
        <v>26</v>
      </c>
      <c r="G20" s="3">
        <v>1083.42</v>
      </c>
    </row>
    <row r="21">
      <c r="A21" s="0" t="s">
        <v>41</v>
      </c>
      <c r="B21" s="0" t="s">
        <v>44</v>
      </c>
      <c r="C21" s="5" t="s">
        <v>45</v>
      </c>
      <c r="D21" s="5">
        <v>3</v>
      </c>
      <c r="E21" s="3">
        <v>2</v>
      </c>
      <c r="F21" s="3">
        <f t="shared" si="0"/>
        <v>6</v>
      </c>
      <c r="G21" s="3">
        <v>250.04</v>
      </c>
    </row>
    <row r="22">
      <c r="A22" s="0" t="s">
        <v>41</v>
      </c>
      <c r="B22" s="0" t="s">
        <v>46</v>
      </c>
      <c r="C22" s="5" t="s">
        <v>47</v>
      </c>
      <c r="D22" s="5">
        <v>5</v>
      </c>
      <c r="E22" s="3">
        <v>6</v>
      </c>
      <c r="F22" s="3">
        <f t="shared" si="0"/>
        <v>30</v>
      </c>
      <c r="G22" s="3">
        <v>1250.22</v>
      </c>
    </row>
    <row r="23">
      <c r="A23" s="0" t="s">
        <v>48</v>
      </c>
      <c r="B23" s="0" t="s">
        <v>49</v>
      </c>
      <c r="C23" s="5" t="s">
        <v>50</v>
      </c>
      <c r="D23" s="5">
        <v>5</v>
      </c>
      <c r="E23" s="3">
        <v>2</v>
      </c>
      <c r="F23" s="3">
        <f t="shared" si="0"/>
        <v>10</v>
      </c>
      <c r="G23" s="3">
        <v>563.24</v>
      </c>
    </row>
    <row r="24">
      <c r="A24" s="0" t="s">
        <v>51</v>
      </c>
      <c r="B24" s="0" t="s">
        <v>52</v>
      </c>
      <c r="C24" s="5" t="s">
        <v>53</v>
      </c>
      <c r="D24" s="5">
        <v>5</v>
      </c>
      <c r="E24" s="3">
        <v>1</v>
      </c>
      <c r="F24" s="3">
        <f t="shared" si="0"/>
        <v>5</v>
      </c>
      <c r="G24" s="3">
        <v>208.37</v>
      </c>
    </row>
    <row r="25">
      <c r="A25" s="0" t="s">
        <v>51</v>
      </c>
      <c r="B25" s="0" t="s">
        <v>54</v>
      </c>
      <c r="C25" s="5" t="s">
        <v>55</v>
      </c>
      <c r="D25" s="5">
        <v>5</v>
      </c>
      <c r="E25" s="3">
        <v>10</v>
      </c>
      <c r="F25" s="3">
        <f t="shared" si="0"/>
        <v>50</v>
      </c>
      <c r="G25" s="3">
        <v>2188</v>
      </c>
    </row>
    <row r="26">
      <c r="A26" s="0" t="s">
        <v>56</v>
      </c>
      <c r="B26" s="0" t="s">
        <v>57</v>
      </c>
      <c r="C26" s="5" t="s">
        <v>58</v>
      </c>
      <c r="D26" s="5">
        <v>1</v>
      </c>
      <c r="E26" s="3">
        <v>5</v>
      </c>
      <c r="F26" s="3">
        <f t="shared" si="0"/>
        <v>5</v>
      </c>
      <c r="G26" s="3">
        <v>128.35</v>
      </c>
    </row>
    <row r="27">
      <c r="A27" s="0" t="s">
        <v>56</v>
      </c>
      <c r="B27" s="0" t="s">
        <v>59</v>
      </c>
      <c r="C27" s="5" t="s">
        <v>60</v>
      </c>
      <c r="D27" s="5">
        <v>1</v>
      </c>
      <c r="E27" s="3">
        <v>10</v>
      </c>
      <c r="F27" s="3">
        <f t="shared" si="0"/>
        <v>10</v>
      </c>
      <c r="G27" s="3">
        <v>256.7</v>
      </c>
    </row>
    <row r="28">
      <c r="A28" s="0" t="s">
        <v>61</v>
      </c>
      <c r="B28" s="0" t="s">
        <v>62</v>
      </c>
      <c r="C28" s="5" t="s">
        <v>63</v>
      </c>
      <c r="D28" s="5">
        <v>5</v>
      </c>
      <c r="E28" s="3">
        <v>1</v>
      </c>
      <c r="F28" s="3">
        <f t="shared" si="0"/>
        <v>5</v>
      </c>
      <c r="G28" s="3">
        <v>246.93</v>
      </c>
    </row>
    <row r="29">
      <c r="A29" s="0" t="s">
        <v>61</v>
      </c>
      <c r="B29" s="0" t="s">
        <v>64</v>
      </c>
      <c r="C29" s="5" t="s">
        <v>65</v>
      </c>
      <c r="D29" s="5">
        <v>1</v>
      </c>
      <c r="E29" s="3">
        <v>4</v>
      </c>
      <c r="F29" s="3">
        <f t="shared" si="0"/>
        <v>4</v>
      </c>
      <c r="G29" s="3">
        <v>275.12</v>
      </c>
    </row>
    <row r="30">
      <c r="A30" s="0" t="s">
        <v>61</v>
      </c>
      <c r="B30" s="0" t="s">
        <v>66</v>
      </c>
      <c r="C30" s="5" t="s">
        <v>67</v>
      </c>
      <c r="D30" s="5">
        <v>3</v>
      </c>
      <c r="E30" s="3">
        <v>2</v>
      </c>
      <c r="F30" s="3">
        <f t="shared" si="0"/>
        <v>6</v>
      </c>
      <c r="G30" s="3">
        <v>412.58</v>
      </c>
    </row>
    <row r="31">
      <c r="A31" s="0" t="s">
        <v>61</v>
      </c>
      <c r="B31" s="0" t="s">
        <v>68</v>
      </c>
      <c r="C31" s="5" t="s">
        <v>69</v>
      </c>
      <c r="D31" s="5">
        <v>5</v>
      </c>
      <c r="E31" s="3">
        <v>1</v>
      </c>
      <c r="F31" s="3">
        <f t="shared" si="0"/>
        <v>5</v>
      </c>
      <c r="G31" s="3">
        <v>343.82</v>
      </c>
    </row>
    <row r="32">
      <c r="A32" s="0" t="s">
        <v>70</v>
      </c>
      <c r="B32" s="0" t="s">
        <v>71</v>
      </c>
      <c r="C32" s="5" t="s">
        <v>72</v>
      </c>
      <c r="D32" s="5">
        <v>1</v>
      </c>
      <c r="E32" s="3">
        <v>12</v>
      </c>
      <c r="F32" s="3">
        <f t="shared" si="0"/>
        <v>12</v>
      </c>
      <c r="G32" s="3">
        <v>840.12</v>
      </c>
    </row>
    <row r="33">
      <c r="A33" s="0" t="s">
        <v>70</v>
      </c>
      <c r="B33" s="0" t="s">
        <v>73</v>
      </c>
      <c r="C33" s="5" t="s">
        <v>74</v>
      </c>
      <c r="D33" s="5">
        <v>3</v>
      </c>
      <c r="E33" s="3">
        <v>8</v>
      </c>
      <c r="F33" s="3">
        <f t="shared" si="0"/>
        <v>24</v>
      </c>
      <c r="G33" s="3">
        <v>1680.32</v>
      </c>
    </row>
    <row r="34">
      <c r="A34" s="0" t="s">
        <v>70</v>
      </c>
      <c r="B34" s="0" t="s">
        <v>75</v>
      </c>
      <c r="C34" s="5" t="s">
        <v>76</v>
      </c>
      <c r="D34" s="5">
        <v>5</v>
      </c>
      <c r="E34" s="3">
        <v>4</v>
      </c>
      <c r="F34" s="3">
        <f t="shared" si="0"/>
        <v>20</v>
      </c>
      <c r="G34" s="3">
        <v>1400.28</v>
      </c>
    </row>
    <row r="35">
      <c r="A35" s="0" t="s">
        <v>70</v>
      </c>
      <c r="B35" s="0" t="s">
        <v>77</v>
      </c>
      <c r="C35" s="5" t="s">
        <v>78</v>
      </c>
      <c r="D35" s="5">
        <v>5</v>
      </c>
      <c r="E35" s="3">
        <v>4</v>
      </c>
      <c r="F35" s="3">
        <f t="shared" si="0"/>
        <v>20</v>
      </c>
      <c r="G35" s="3">
        <v>1400.28</v>
      </c>
    </row>
    <row r="36">
      <c r="A36" s="0" t="s">
        <v>70</v>
      </c>
      <c r="B36" s="0" t="s">
        <v>79</v>
      </c>
      <c r="C36" s="5" t="s">
        <v>80</v>
      </c>
      <c r="D36" s="5">
        <v>5</v>
      </c>
      <c r="E36" s="3">
        <v>4</v>
      </c>
      <c r="F36" s="3">
        <f t="shared" si="0"/>
        <v>20</v>
      </c>
      <c r="G36" s="3">
        <v>1400.28</v>
      </c>
    </row>
    <row r="37">
      <c r="A37" s="0" t="s">
        <v>81</v>
      </c>
      <c r="B37" s="0" t="s">
        <v>82</v>
      </c>
      <c r="C37" s="5" t="s">
        <v>83</v>
      </c>
      <c r="D37" s="5">
        <v>3</v>
      </c>
      <c r="E37" s="3">
        <v>16</v>
      </c>
      <c r="F37" s="3">
        <f t="shared" si="0"/>
        <v>48</v>
      </c>
      <c r="G37" s="3">
        <v>2629.28</v>
      </c>
    </row>
    <row r="38">
      <c r="A38" s="0" t="s">
        <v>81</v>
      </c>
      <c r="B38" s="0" t="s">
        <v>84</v>
      </c>
      <c r="C38" s="5" t="s">
        <v>85</v>
      </c>
      <c r="D38" s="5">
        <v>5</v>
      </c>
      <c r="E38" s="3">
        <v>1</v>
      </c>
      <c r="F38" s="3">
        <f t="shared" si="0"/>
        <v>5</v>
      </c>
      <c r="G38" s="3">
        <v>287.56</v>
      </c>
    </row>
    <row r="39">
      <c r="A39" s="0" t="s">
        <v>86</v>
      </c>
      <c r="B39" s="0" t="s">
        <v>87</v>
      </c>
      <c r="C39" s="5" t="s">
        <v>88</v>
      </c>
      <c r="D39" s="5">
        <v>1</v>
      </c>
      <c r="E39" s="3">
        <v>5</v>
      </c>
      <c r="F39" s="3">
        <f t="shared" si="0"/>
        <v>5</v>
      </c>
      <c r="G39" s="3">
        <v>208.35</v>
      </c>
    </row>
    <row r="40">
      <c r="A40" s="0" t="s">
        <v>89</v>
      </c>
      <c r="B40" s="0" t="s">
        <v>90</v>
      </c>
      <c r="C40" s="5" t="s">
        <v>91</v>
      </c>
      <c r="D40" s="5">
        <v>1</v>
      </c>
      <c r="E40" s="3">
        <v>472</v>
      </c>
      <c r="F40" s="3">
        <f t="shared" si="0"/>
        <v>472</v>
      </c>
      <c r="G40" s="3">
        <v>28329.44</v>
      </c>
    </row>
    <row r="41">
      <c r="A41" s="1" t="s">
        <v>92</v>
      </c>
      <c r="B41" s="1">
        <v>3100</v>
      </c>
      <c r="C41" s="6" t="s">
        <v>93</v>
      </c>
      <c r="D41" s="6"/>
      <c r="E41" s="2"/>
      <c r="F41" s="4">
        <f>SUM(F7:F40)</f>
        <v>1085</v>
      </c>
      <c r="G41" s="4">
        <f>SUM(G7:G40)</f>
        <v>57984.09</v>
      </c>
    </row>
    <row r="42">
      <c r="E42" s="3"/>
      <c r="F42" s="3"/>
      <c r="G42" s="3"/>
    </row>
    <row r="43">
      <c r="A43" s="1" t="s">
        <v>4</v>
      </c>
      <c r="B43" s="1" t="s">
        <v>5</v>
      </c>
      <c r="C43" s="6" t="s">
        <v>6</v>
      </c>
      <c r="D43" s="6" t="s">
        <v>7</v>
      </c>
      <c r="E43" s="2" t="s">
        <v>8</v>
      </c>
      <c r="F43" s="2" t="s">
        <v>9</v>
      </c>
      <c r="G43" s="2" t="s">
        <v>10</v>
      </c>
    </row>
    <row r="44">
      <c r="A44" s="0" t="s">
        <v>94</v>
      </c>
      <c r="B44" s="0" t="s">
        <v>95</v>
      </c>
      <c r="C44" s="5" t="s">
        <v>96</v>
      </c>
      <c r="D44" s="5">
        <v>5</v>
      </c>
      <c r="E44" s="3">
        <v>191</v>
      </c>
      <c r="F44" s="3">
        <f t="shared" si="0"/>
        <v>955</v>
      </c>
      <c r="G44" s="3">
        <v>26745.73</v>
      </c>
    </row>
    <row r="45">
      <c r="A45" s="0" t="s">
        <v>94</v>
      </c>
      <c r="B45" s="0" t="s">
        <v>97</v>
      </c>
      <c r="C45" s="5" t="s">
        <v>98</v>
      </c>
      <c r="D45" s="5">
        <v>3</v>
      </c>
      <c r="E45" s="3">
        <v>2</v>
      </c>
      <c r="F45" s="3">
        <f t="shared" si="0"/>
        <v>6</v>
      </c>
      <c r="G45" s="3">
        <v>187.32</v>
      </c>
    </row>
    <row r="46">
      <c r="A46" s="0" t="s">
        <v>94</v>
      </c>
      <c r="B46" s="0" t="s">
        <v>99</v>
      </c>
      <c r="C46" s="5" t="s">
        <v>100</v>
      </c>
      <c r="D46" s="5">
        <v>5</v>
      </c>
      <c r="E46" s="3">
        <v>5</v>
      </c>
      <c r="F46" s="3">
        <f t="shared" si="0"/>
        <v>25</v>
      </c>
      <c r="G46" s="3">
        <v>780.5</v>
      </c>
    </row>
    <row r="47">
      <c r="A47" s="0" t="s">
        <v>94</v>
      </c>
      <c r="B47" s="0" t="s">
        <v>101</v>
      </c>
      <c r="C47" s="5" t="s">
        <v>102</v>
      </c>
      <c r="D47" s="5">
        <v>1</v>
      </c>
      <c r="E47" s="3">
        <v>16</v>
      </c>
      <c r="F47" s="3">
        <f t="shared" si="0"/>
        <v>16</v>
      </c>
      <c r="G47" s="3">
        <v>499.52</v>
      </c>
    </row>
    <row r="48">
      <c r="A48" s="0" t="s">
        <v>103</v>
      </c>
      <c r="B48" s="0" t="s">
        <v>104</v>
      </c>
      <c r="C48" s="5" t="s">
        <v>105</v>
      </c>
      <c r="D48" s="5">
        <v>3</v>
      </c>
      <c r="E48" s="3">
        <v>1</v>
      </c>
      <c r="F48" s="3">
        <f t="shared" si="0"/>
        <v>3</v>
      </c>
      <c r="G48" s="3">
        <v>93.78</v>
      </c>
    </row>
    <row r="49">
      <c r="A49" s="0" t="s">
        <v>103</v>
      </c>
      <c r="B49" s="0" t="s">
        <v>106</v>
      </c>
      <c r="C49" s="5" t="s">
        <v>107</v>
      </c>
      <c r="D49" s="5">
        <v>5</v>
      </c>
      <c r="E49" s="3">
        <v>1</v>
      </c>
      <c r="F49" s="3">
        <f t="shared" si="0"/>
        <v>5</v>
      </c>
      <c r="G49" s="3">
        <v>187.55</v>
      </c>
    </row>
    <row r="50">
      <c r="A50" s="0" t="s">
        <v>108</v>
      </c>
      <c r="B50" s="0" t="s">
        <v>109</v>
      </c>
      <c r="C50" s="5" t="s">
        <v>110</v>
      </c>
      <c r="D50" s="5">
        <v>1</v>
      </c>
      <c r="E50" s="3">
        <v>29</v>
      </c>
      <c r="F50" s="3">
        <f t="shared" si="0"/>
        <v>29</v>
      </c>
      <c r="G50" s="3">
        <v>1766.1</v>
      </c>
    </row>
    <row r="51">
      <c r="A51" s="0" t="s">
        <v>108</v>
      </c>
      <c r="B51" s="0" t="s">
        <v>111</v>
      </c>
      <c r="C51" s="5" t="s">
        <v>112</v>
      </c>
      <c r="D51" s="5">
        <v>5</v>
      </c>
      <c r="E51" s="3">
        <v>8</v>
      </c>
      <c r="F51" s="3">
        <f t="shared" si="0"/>
        <v>40</v>
      </c>
      <c r="G51" s="3">
        <v>2310</v>
      </c>
    </row>
    <row r="52">
      <c r="A52" s="0" t="s">
        <v>113</v>
      </c>
      <c r="B52" s="0" t="s">
        <v>114</v>
      </c>
      <c r="C52" s="5" t="s">
        <v>115</v>
      </c>
      <c r="D52" s="5">
        <v>1</v>
      </c>
      <c r="E52" s="3">
        <v>11</v>
      </c>
      <c r="F52" s="3">
        <f t="shared" si="0"/>
        <v>11</v>
      </c>
      <c r="G52" s="3">
        <v>385.11</v>
      </c>
    </row>
    <row r="53">
      <c r="A53" s="0" t="s">
        <v>113</v>
      </c>
      <c r="B53" s="0" t="s">
        <v>116</v>
      </c>
      <c r="C53" s="5" t="s">
        <v>117</v>
      </c>
      <c r="D53" s="5">
        <v>3</v>
      </c>
      <c r="E53" s="3">
        <v>3</v>
      </c>
      <c r="F53" s="3">
        <f t="shared" si="0"/>
        <v>9</v>
      </c>
      <c r="G53" s="3">
        <v>315.06</v>
      </c>
    </row>
    <row r="54">
      <c r="A54" s="0" t="s">
        <v>113</v>
      </c>
      <c r="B54" s="0" t="s">
        <v>118</v>
      </c>
      <c r="C54" s="5" t="s">
        <v>119</v>
      </c>
      <c r="D54" s="5">
        <v>5</v>
      </c>
      <c r="E54" s="3">
        <v>1</v>
      </c>
      <c r="F54" s="3">
        <f t="shared" si="0"/>
        <v>5</v>
      </c>
      <c r="G54" s="3">
        <v>175.04</v>
      </c>
    </row>
    <row r="55">
      <c r="A55" s="0" t="s">
        <v>113</v>
      </c>
      <c r="B55" s="0" t="s">
        <v>120</v>
      </c>
      <c r="C55" s="5" t="s">
        <v>121</v>
      </c>
      <c r="D55" s="5">
        <v>1</v>
      </c>
      <c r="E55" s="3">
        <v>8</v>
      </c>
      <c r="F55" s="3">
        <f t="shared" si="0"/>
        <v>8</v>
      </c>
      <c r="G55" s="3">
        <v>280.08</v>
      </c>
    </row>
    <row r="56">
      <c r="A56" s="0" t="s">
        <v>113</v>
      </c>
      <c r="B56" s="0" t="s">
        <v>122</v>
      </c>
      <c r="C56" s="5" t="s">
        <v>123</v>
      </c>
      <c r="D56" s="5">
        <v>1</v>
      </c>
      <c r="E56" s="3">
        <v>15</v>
      </c>
      <c r="F56" s="3">
        <f t="shared" si="0"/>
        <v>15</v>
      </c>
      <c r="G56" s="3">
        <v>525.15</v>
      </c>
    </row>
    <row r="57">
      <c r="A57" s="0" t="s">
        <v>113</v>
      </c>
      <c r="B57" s="0" t="s">
        <v>124</v>
      </c>
      <c r="C57" s="5" t="s">
        <v>125</v>
      </c>
      <c r="D57" s="5">
        <v>3</v>
      </c>
      <c r="E57" s="3">
        <v>1</v>
      </c>
      <c r="F57" s="3">
        <f t="shared" si="0"/>
        <v>3</v>
      </c>
      <c r="G57" s="3">
        <v>105.02</v>
      </c>
    </row>
    <row r="58">
      <c r="A58" s="0" t="s">
        <v>113</v>
      </c>
      <c r="B58" s="0" t="s">
        <v>126</v>
      </c>
      <c r="C58" s="5" t="s">
        <v>127</v>
      </c>
      <c r="D58" s="5">
        <v>1</v>
      </c>
      <c r="E58" s="3">
        <v>10</v>
      </c>
      <c r="F58" s="3">
        <f t="shared" si="0"/>
        <v>10</v>
      </c>
      <c r="G58" s="3">
        <v>412.7</v>
      </c>
    </row>
    <row r="59">
      <c r="A59" s="0" t="s">
        <v>113</v>
      </c>
      <c r="B59" s="0" t="s">
        <v>128</v>
      </c>
      <c r="C59" s="5" t="s">
        <v>129</v>
      </c>
      <c r="D59" s="5">
        <v>3</v>
      </c>
      <c r="E59" s="3">
        <v>1</v>
      </c>
      <c r="F59" s="3">
        <f t="shared" si="0"/>
        <v>3</v>
      </c>
      <c r="G59" s="3">
        <v>123.78</v>
      </c>
    </row>
    <row r="60">
      <c r="A60" s="0" t="s">
        <v>113</v>
      </c>
      <c r="B60" s="0" t="s">
        <v>130</v>
      </c>
      <c r="C60" s="5" t="s">
        <v>131</v>
      </c>
      <c r="D60" s="5">
        <v>5</v>
      </c>
      <c r="E60" s="3">
        <v>1</v>
      </c>
      <c r="F60" s="3">
        <f t="shared" si="0"/>
        <v>5</v>
      </c>
      <c r="G60" s="3">
        <v>206.29</v>
      </c>
    </row>
    <row r="61">
      <c r="A61" s="0" t="s">
        <v>113</v>
      </c>
      <c r="B61" s="0" t="s">
        <v>132</v>
      </c>
      <c r="C61" s="5" t="s">
        <v>133</v>
      </c>
      <c r="D61" s="5">
        <v>1</v>
      </c>
      <c r="E61" s="3">
        <v>1</v>
      </c>
      <c r="F61" s="3">
        <f t="shared" si="0"/>
        <v>1</v>
      </c>
      <c r="G61" s="3">
        <v>41.27</v>
      </c>
    </row>
    <row r="62">
      <c r="A62" s="0" t="s">
        <v>113</v>
      </c>
      <c r="B62" s="0" t="s">
        <v>134</v>
      </c>
      <c r="C62" s="5" t="s">
        <v>135</v>
      </c>
      <c r="D62" s="5">
        <v>3</v>
      </c>
      <c r="E62" s="3">
        <v>2</v>
      </c>
      <c r="F62" s="3">
        <f t="shared" si="0"/>
        <v>6</v>
      </c>
      <c r="G62" s="3">
        <v>247.56</v>
      </c>
    </row>
    <row r="63">
      <c r="A63" s="0" t="s">
        <v>113</v>
      </c>
      <c r="B63" s="0" t="s">
        <v>136</v>
      </c>
      <c r="C63" s="5" t="s">
        <v>137</v>
      </c>
      <c r="D63" s="5">
        <v>5</v>
      </c>
      <c r="E63" s="3">
        <v>16</v>
      </c>
      <c r="F63" s="3">
        <f t="shared" si="0"/>
        <v>80</v>
      </c>
      <c r="G63" s="3">
        <v>3300.64</v>
      </c>
    </row>
    <row r="64">
      <c r="A64" s="0" t="s">
        <v>138</v>
      </c>
      <c r="B64" s="0" t="s">
        <v>139</v>
      </c>
      <c r="C64" s="5" t="s">
        <v>140</v>
      </c>
      <c r="D64" s="5">
        <v>1</v>
      </c>
      <c r="E64" s="3">
        <v>20</v>
      </c>
      <c r="F64" s="3">
        <f t="shared" si="0"/>
        <v>20</v>
      </c>
      <c r="G64" s="3">
        <v>1500.4</v>
      </c>
    </row>
    <row r="65">
      <c r="A65" s="0" t="s">
        <v>138</v>
      </c>
      <c r="B65" s="0" t="s">
        <v>141</v>
      </c>
      <c r="C65" s="5" t="s">
        <v>142</v>
      </c>
      <c r="D65" s="5">
        <v>3</v>
      </c>
      <c r="E65" s="3">
        <v>5</v>
      </c>
      <c r="F65" s="3">
        <f t="shared" si="0"/>
        <v>15</v>
      </c>
      <c r="G65" s="3">
        <v>1125.25</v>
      </c>
    </row>
    <row r="66">
      <c r="A66" s="0" t="s">
        <v>138</v>
      </c>
      <c r="B66" s="0" t="s">
        <v>143</v>
      </c>
      <c r="C66" s="5" t="s">
        <v>144</v>
      </c>
      <c r="D66" s="5">
        <v>1</v>
      </c>
      <c r="E66" s="3">
        <v>6</v>
      </c>
      <c r="F66" s="3">
        <f t="shared" si="0"/>
        <v>6</v>
      </c>
      <c r="G66" s="3">
        <v>450.12</v>
      </c>
    </row>
    <row r="67">
      <c r="A67" s="0" t="s">
        <v>138</v>
      </c>
      <c r="B67" s="0" t="s">
        <v>145</v>
      </c>
      <c r="C67" s="5" t="s">
        <v>146</v>
      </c>
      <c r="D67" s="5">
        <v>3</v>
      </c>
      <c r="E67" s="3">
        <v>22</v>
      </c>
      <c r="F67" s="3">
        <f t="shared" si="0"/>
        <v>66</v>
      </c>
      <c r="G67" s="3">
        <v>4951.1</v>
      </c>
    </row>
    <row r="68">
      <c r="A68" s="0" t="s">
        <v>138</v>
      </c>
      <c r="B68" s="0" t="s">
        <v>147</v>
      </c>
      <c r="C68" s="5" t="s">
        <v>148</v>
      </c>
      <c r="D68" s="5">
        <v>5</v>
      </c>
      <c r="E68" s="3">
        <v>5</v>
      </c>
      <c r="F68" s="3">
        <f t="shared" si="0"/>
        <v>25</v>
      </c>
      <c r="G68" s="3">
        <v>1875.35</v>
      </c>
    </row>
    <row r="69">
      <c r="A69" s="0" t="s">
        <v>108</v>
      </c>
      <c r="B69" s="0" t="s">
        <v>149</v>
      </c>
      <c r="C69" s="5" t="s">
        <v>150</v>
      </c>
      <c r="D69" s="5">
        <v>3</v>
      </c>
      <c r="E69" s="3">
        <v>142</v>
      </c>
      <c r="F69" s="3">
        <f t="shared" si="0"/>
        <v>426</v>
      </c>
      <c r="G69" s="3">
        <v>11182.5</v>
      </c>
    </row>
    <row r="70">
      <c r="A70" s="0" t="s">
        <v>108</v>
      </c>
      <c r="B70" s="0" t="s">
        <v>151</v>
      </c>
      <c r="C70" s="5" t="s">
        <v>152</v>
      </c>
      <c r="D70" s="5">
        <v>3</v>
      </c>
      <c r="E70" s="3">
        <v>157</v>
      </c>
      <c r="F70" s="3">
        <f t="shared" si="0"/>
        <v>471</v>
      </c>
      <c r="G70" s="3">
        <v>9420</v>
      </c>
    </row>
    <row r="71">
      <c r="A71" s="1" t="s">
        <v>92</v>
      </c>
      <c r="B71" s="1">
        <v>3100</v>
      </c>
      <c r="C71" s="6" t="s">
        <v>93</v>
      </c>
      <c r="D71" s="6"/>
      <c r="E71" s="2"/>
      <c r="F71" s="4">
        <f>SUM(F44:F70)</f>
        <v>2264</v>
      </c>
      <c r="G71" s="4">
        <f>SUM(G44:G70)</f>
        <v>69192.91999999998</v>
      </c>
    </row>
    <row r="72">
      <c r="A72" s="0" t="s">
        <v>153</v>
      </c>
      <c r="B72" s="0" t="s">
        <v>153</v>
      </c>
      <c r="C72" s="5" t="s">
        <v>153</v>
      </c>
      <c r="G72" s="0" t="s">
        <v>153</v>
      </c>
    </row>
    <row r="73">
      <c r="A73" s="1" t="s">
        <v>154</v>
      </c>
      <c r="B73" s="0" t="s">
        <v>153</v>
      </c>
      <c r="C73" s="5" t="s">
        <v>153</v>
      </c>
      <c r="F73" s="4">
        <f>+F41+F71</f>
        <v>3349</v>
      </c>
      <c r="G73" s="4">
        <f>+G41+G71</f>
        <v>127177.00999999998</v>
      </c>
    </row>
    <row r="74">
      <c r="A74" s="10" t="s">
        <v>155</v>
      </c>
      <c r="B74" s="10"/>
      <c r="C74" s="11"/>
      <c r="D74" s="11"/>
      <c r="E74" s="10"/>
      <c r="F74" s="12">
        <f>+F71/F73</f>
        <v>0.6760226933412959</v>
      </c>
      <c r="G74" s="12">
        <f>+G71/G73</f>
        <v>0.5440678311276542</v>
      </c>
    </row>
  </sheetData>
  <mergeCells>
    <mergeCell ref="A2:G2"/>
    <mergeCell ref="A3:G3"/>
    <mergeCell ref="A4:G4"/>
    <mergeCell ref="A5:G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B534-BAA5-43F2-8B38-382B1C0C0FBB}">
  <dimension ref="A1:H74"/>
  <sheetViews>
    <sheetView tabSelected="1" topLeftCell="A12" workbookViewId="0">
      <selection activeCell="D71" sqref="D71"/>
    </sheetView>
  </sheetViews>
  <sheetFormatPr defaultRowHeight="14.4" x14ac:dyDescent="0.3"/>
  <cols>
    <col min="1" max="1" bestFit="1" width="27.109375" customWidth="1"/>
    <col min="2" max="2" bestFit="1" width="8" customWidth="1"/>
    <col min="3" max="3" bestFit="1" width="52.6640625" customWidth="1" style="5"/>
    <col min="4" max="4" bestFit="1" width="6.33203125" customWidth="1" style="5"/>
    <col min="5" max="5" bestFit="1" width="6.44140625" customWidth="1"/>
    <col min="6" max="6" bestFit="1" width="12.33203125" customWidth="1"/>
    <col min="7" max="7" bestFit="1" width="10.6640625" customWidth="1"/>
  </cols>
  <sheetData>
    <row r="1">
      <c r="H1" s="14" t="s">
        <v>156</v>
      </c>
    </row>
    <row r="2">
      <c r="A2" s="13" t="s">
        <v>0</v>
      </c>
      <c r="B2" s="8"/>
      <c r="C2" s="9"/>
      <c r="D2" s="9"/>
      <c r="E2" s="8"/>
      <c r="F2" s="8"/>
      <c r="G2" s="8"/>
      <c r="H2" s="16" t="s">
        <v>157</v>
      </c>
    </row>
    <row r="3">
      <c r="A3" s="7" t="s">
        <v>1</v>
      </c>
      <c r="B3" s="8"/>
      <c r="C3" s="9"/>
      <c r="D3" s="9"/>
      <c r="E3" s="8"/>
      <c r="F3" s="8"/>
      <c r="G3" s="8"/>
      <c r="H3" s="18" t="s">
        <v>158</v>
      </c>
    </row>
    <row r="4">
      <c r="A4" s="15" t="s">
        <v>2</v>
      </c>
      <c r="B4" s="8"/>
      <c r="C4" s="9"/>
      <c r="D4" s="9"/>
      <c r="E4" s="8"/>
      <c r="F4" s="8"/>
      <c r="G4" s="8"/>
      <c r="H4" s="20" t="s">
        <v>159</v>
      </c>
    </row>
    <row r="5">
      <c r="A5" s="8" t="s">
        <v>3</v>
      </c>
      <c r="B5" s="8"/>
      <c r="C5" s="9"/>
      <c r="D5" s="9"/>
      <c r="E5" s="8"/>
      <c r="F5" s="8"/>
      <c r="G5" s="8"/>
      <c r="H5" s="22" t="s">
        <v>160</v>
      </c>
    </row>
    <row r="6">
      <c r="A6" s="1" t="s">
        <v>4</v>
      </c>
      <c r="B6" s="17" t="s">
        <v>5</v>
      </c>
      <c r="C6" s="19" t="s">
        <v>6</v>
      </c>
      <c r="D6" s="6" t="s">
        <v>7</v>
      </c>
      <c r="E6" s="21" t="s">
        <v>8</v>
      </c>
      <c r="F6" s="23" t="s">
        <v>9</v>
      </c>
      <c r="G6" s="2" t="s">
        <v>10</v>
      </c>
      <c r="H6" s="24" t="s">
        <v>161</v>
      </c>
    </row>
    <row r="7">
      <c r="A7" s="25" t="s">
        <v>11</v>
      </c>
      <c r="B7" s="26" t="s">
        <v>12</v>
      </c>
      <c r="C7" s="27" t="s">
        <v>13</v>
      </c>
      <c r="D7" s="29">
        <v>5</v>
      </c>
      <c r="E7" s="31">
        <v>3</v>
      </c>
      <c r="F7" s="31">
        <f>+D7*E7</f>
        <v>15</v>
      </c>
      <c r="G7" s="32">
        <v>309.84</v>
      </c>
      <c r="H7" s="25" t="s">
        <v>162</v>
      </c>
    </row>
    <row r="8">
      <c r="A8" s="25" t="s">
        <v>11</v>
      </c>
      <c r="B8" s="26" t="s">
        <v>14</v>
      </c>
      <c r="C8" s="27" t="s">
        <v>15</v>
      </c>
      <c r="D8" s="29">
        <v>3</v>
      </c>
      <c r="E8" s="31">
        <v>2</v>
      </c>
      <c r="F8" s="31">
        <f ref="F8:F70" t="shared" si="0">+D8*E8</f>
        <v>6</v>
      </c>
      <c r="G8" s="32">
        <v>161.42</v>
      </c>
      <c r="H8" s="26" t="s">
        <v>163</v>
      </c>
    </row>
    <row r="9">
      <c r="A9" s="25" t="s">
        <v>11</v>
      </c>
      <c r="B9" s="26" t="s">
        <v>16</v>
      </c>
      <c r="C9" s="27" t="s">
        <v>17</v>
      </c>
      <c r="D9" s="29">
        <v>5</v>
      </c>
      <c r="E9" s="31">
        <v>2</v>
      </c>
      <c r="F9" s="31">
        <f t="shared" si="0"/>
        <v>10</v>
      </c>
      <c r="G9" s="32">
        <v>269.06</v>
      </c>
      <c r="H9" s="28" t="s">
        <v>164</v>
      </c>
    </row>
    <row r="10">
      <c r="A10" s="25" t="s">
        <v>18</v>
      </c>
      <c r="B10" s="26" t="s">
        <v>19</v>
      </c>
      <c r="C10" s="27" t="s">
        <v>20</v>
      </c>
      <c r="D10" s="29">
        <v>5</v>
      </c>
      <c r="E10" s="31">
        <v>5</v>
      </c>
      <c r="F10" s="31">
        <f t="shared" si="0"/>
        <v>25</v>
      </c>
      <c r="G10" s="32">
        <v>485.1</v>
      </c>
      <c r="H10" s="30" t="s">
        <v>165</v>
      </c>
    </row>
    <row r="11">
      <c r="A11" s="25" t="s">
        <v>18</v>
      </c>
      <c r="B11" s="26" t="s">
        <v>21</v>
      </c>
      <c r="C11" s="34" t="s">
        <v>22</v>
      </c>
      <c r="D11" s="29">
        <v>3</v>
      </c>
      <c r="E11" s="31">
        <v>9</v>
      </c>
      <c r="F11" s="31">
        <f t="shared" si="0"/>
        <v>27</v>
      </c>
      <c r="G11" s="32">
        <v>655.02</v>
      </c>
      <c r="H11" s="33" t="s">
        <v>166</v>
      </c>
    </row>
    <row r="12">
      <c r="A12" s="25" t="s">
        <v>23</v>
      </c>
      <c r="B12" s="26" t="s">
        <v>24</v>
      </c>
      <c r="C12" s="27" t="s">
        <v>25</v>
      </c>
      <c r="D12" s="29">
        <v>5</v>
      </c>
      <c r="E12" s="31">
        <v>5</v>
      </c>
      <c r="F12" s="31">
        <f t="shared" si="0"/>
        <v>25</v>
      </c>
      <c r="G12" s="31">
        <v>1094</v>
      </c>
      <c r="H12" s="35" t="s">
        <v>167</v>
      </c>
    </row>
    <row r="13">
      <c r="A13" s="25" t="s">
        <v>23</v>
      </c>
      <c r="B13" s="26" t="s">
        <v>26</v>
      </c>
      <c r="C13" s="34" t="s">
        <v>27</v>
      </c>
      <c r="D13" s="29">
        <v>1</v>
      </c>
      <c r="E13" s="31">
        <v>5</v>
      </c>
      <c r="F13" s="31">
        <f t="shared" si="0"/>
        <v>5</v>
      </c>
      <c r="G13" s="32">
        <v>250.05</v>
      </c>
      <c r="H13" s="37" t="s">
        <v>168</v>
      </c>
    </row>
    <row r="14">
      <c r="A14" s="25" t="s">
        <v>23</v>
      </c>
      <c r="B14" s="26" t="s">
        <v>28</v>
      </c>
      <c r="C14" s="34" t="s">
        <v>29</v>
      </c>
      <c r="D14" s="29">
        <v>3</v>
      </c>
      <c r="E14" s="31">
        <v>15</v>
      </c>
      <c r="F14" s="31">
        <f t="shared" si="0"/>
        <v>45</v>
      </c>
      <c r="G14" s="32">
        <v>2250.45</v>
      </c>
      <c r="H14" s="38" t="s">
        <v>169</v>
      </c>
    </row>
    <row r="15">
      <c r="A15" s="25" t="s">
        <v>23</v>
      </c>
      <c r="B15" s="26" t="s">
        <v>30</v>
      </c>
      <c r="C15" s="34" t="s">
        <v>31</v>
      </c>
      <c r="D15" s="29">
        <v>5</v>
      </c>
      <c r="E15" s="31">
        <v>13</v>
      </c>
      <c r="F15" s="31">
        <f t="shared" si="0"/>
        <v>65</v>
      </c>
      <c r="G15" s="32">
        <v>3250.65</v>
      </c>
      <c r="H15" s="40" t="s">
        <v>170</v>
      </c>
    </row>
    <row r="16">
      <c r="A16" s="25" t="s">
        <v>23</v>
      </c>
      <c r="B16" s="26" t="s">
        <v>32</v>
      </c>
      <c r="C16" s="36" t="s">
        <v>33</v>
      </c>
      <c r="D16" s="29">
        <v>1</v>
      </c>
      <c r="E16" s="31">
        <v>2</v>
      </c>
      <c r="F16" s="31">
        <f t="shared" si="0"/>
        <v>2</v>
      </c>
      <c r="G16" s="32">
        <v>112.52</v>
      </c>
    </row>
    <row r="17">
      <c r="A17" s="25" t="s">
        <v>23</v>
      </c>
      <c r="B17" s="26" t="s">
        <v>34</v>
      </c>
      <c r="C17" s="36" t="s">
        <v>35</v>
      </c>
      <c r="D17" s="29">
        <v>5</v>
      </c>
      <c r="E17" s="31">
        <v>4</v>
      </c>
      <c r="F17" s="31">
        <f t="shared" si="0"/>
        <v>20</v>
      </c>
      <c r="G17" s="32">
        <v>1125.24</v>
      </c>
    </row>
    <row r="18">
      <c r="A18" s="25" t="s">
        <v>23</v>
      </c>
      <c r="B18" s="26" t="s">
        <v>36</v>
      </c>
      <c r="C18" s="36" t="s">
        <v>37</v>
      </c>
      <c r="D18" s="29">
        <v>1</v>
      </c>
      <c r="E18" s="31">
        <v>46</v>
      </c>
      <c r="F18" s="31">
        <f t="shared" si="0"/>
        <v>46</v>
      </c>
      <c r="G18" s="32">
        <v>2300.46</v>
      </c>
    </row>
    <row r="19">
      <c r="A19" s="25" t="s">
        <v>38</v>
      </c>
      <c r="B19" s="26" t="s">
        <v>39</v>
      </c>
      <c r="C19" s="34" t="s">
        <v>40</v>
      </c>
      <c r="D19" s="29">
        <v>3</v>
      </c>
      <c r="E19" s="31">
        <v>2</v>
      </c>
      <c r="F19" s="31">
        <f t="shared" si="0"/>
        <v>6</v>
      </c>
      <c r="G19" s="32">
        <v>337.58</v>
      </c>
    </row>
    <row r="20">
      <c r="A20" s="25" t="s">
        <v>41</v>
      </c>
      <c r="B20" s="26" t="s">
        <v>42</v>
      </c>
      <c r="C20" s="27" t="s">
        <v>43</v>
      </c>
      <c r="D20" s="29">
        <v>1</v>
      </c>
      <c r="E20" s="31">
        <v>26</v>
      </c>
      <c r="F20" s="31">
        <f t="shared" si="0"/>
        <v>26</v>
      </c>
      <c r="G20" s="32">
        <v>1083.42</v>
      </c>
    </row>
    <row r="21">
      <c r="A21" s="25" t="s">
        <v>41</v>
      </c>
      <c r="B21" s="26" t="s">
        <v>44</v>
      </c>
      <c r="C21" s="27" t="s">
        <v>45</v>
      </c>
      <c r="D21" s="29">
        <v>3</v>
      </c>
      <c r="E21" s="31">
        <v>2</v>
      </c>
      <c r="F21" s="31">
        <f t="shared" si="0"/>
        <v>6</v>
      </c>
      <c r="G21" s="32">
        <v>250.04</v>
      </c>
    </row>
    <row r="22">
      <c r="A22" s="25" t="s">
        <v>41</v>
      </c>
      <c r="B22" s="26" t="s">
        <v>46</v>
      </c>
      <c r="C22" s="27" t="s">
        <v>47</v>
      </c>
      <c r="D22" s="29">
        <v>5</v>
      </c>
      <c r="E22" s="31">
        <v>6</v>
      </c>
      <c r="F22" s="31">
        <f t="shared" si="0"/>
        <v>30</v>
      </c>
      <c r="G22" s="32">
        <v>1250.22</v>
      </c>
    </row>
    <row r="23">
      <c r="A23" s="25" t="s">
        <v>48</v>
      </c>
      <c r="B23" s="26" t="s">
        <v>49</v>
      </c>
      <c r="C23" s="27" t="s">
        <v>50</v>
      </c>
      <c r="D23" s="29">
        <v>5</v>
      </c>
      <c r="E23" s="31">
        <v>2</v>
      </c>
      <c r="F23" s="31">
        <f t="shared" si="0"/>
        <v>10</v>
      </c>
      <c r="G23" s="32">
        <v>563.24</v>
      </c>
    </row>
    <row r="24">
      <c r="A24" s="38" t="s">
        <v>51</v>
      </c>
      <c r="B24" s="26" t="s">
        <v>52</v>
      </c>
      <c r="C24" s="36" t="s">
        <v>53</v>
      </c>
      <c r="D24" s="29">
        <v>5</v>
      </c>
      <c r="E24" s="31">
        <v>1</v>
      </c>
      <c r="F24" s="31">
        <f t="shared" si="0"/>
        <v>5</v>
      </c>
      <c r="G24" s="32">
        <v>208.37</v>
      </c>
    </row>
    <row r="25">
      <c r="A25" s="38" t="s">
        <v>51</v>
      </c>
      <c r="B25" s="26" t="s">
        <v>54</v>
      </c>
      <c r="C25" s="36" t="s">
        <v>55</v>
      </c>
      <c r="D25" s="29">
        <v>5</v>
      </c>
      <c r="E25" s="31">
        <v>10</v>
      </c>
      <c r="F25" s="31">
        <f t="shared" si="0"/>
        <v>50</v>
      </c>
      <c r="G25" s="31">
        <v>2188</v>
      </c>
    </row>
    <row r="26">
      <c r="A26" s="25" t="s">
        <v>56</v>
      </c>
      <c r="B26" s="26" t="s">
        <v>57</v>
      </c>
      <c r="C26" s="36" t="s">
        <v>58</v>
      </c>
      <c r="D26" s="29">
        <v>1</v>
      </c>
      <c r="E26" s="31">
        <v>5</v>
      </c>
      <c r="F26" s="31">
        <f t="shared" si="0"/>
        <v>5</v>
      </c>
      <c r="G26" s="32">
        <v>128.35</v>
      </c>
    </row>
    <row r="27">
      <c r="A27" s="25" t="s">
        <v>56</v>
      </c>
      <c r="B27" s="26" t="s">
        <v>59</v>
      </c>
      <c r="C27" s="27" t="s">
        <v>60</v>
      </c>
      <c r="D27" s="29">
        <v>1</v>
      </c>
      <c r="E27" s="31">
        <v>10</v>
      </c>
      <c r="F27" s="31">
        <f t="shared" si="0"/>
        <v>10</v>
      </c>
      <c r="G27" s="32">
        <v>256.7</v>
      </c>
    </row>
    <row r="28">
      <c r="A28" s="25" t="s">
        <v>61</v>
      </c>
      <c r="B28" s="26" t="s">
        <v>62</v>
      </c>
      <c r="C28" s="27" t="s">
        <v>63</v>
      </c>
      <c r="D28" s="29">
        <v>5</v>
      </c>
      <c r="E28" s="31">
        <v>1</v>
      </c>
      <c r="F28" s="31">
        <f t="shared" si="0"/>
        <v>5</v>
      </c>
      <c r="G28" s="32">
        <v>246.93</v>
      </c>
    </row>
    <row r="29">
      <c r="A29" s="25" t="s">
        <v>61</v>
      </c>
      <c r="B29" s="26" t="s">
        <v>64</v>
      </c>
      <c r="C29" s="27" t="s">
        <v>65</v>
      </c>
      <c r="D29" s="29">
        <v>1</v>
      </c>
      <c r="E29" s="31">
        <v>4</v>
      </c>
      <c r="F29" s="31">
        <f t="shared" si="0"/>
        <v>4</v>
      </c>
      <c r="G29" s="32">
        <v>275.12</v>
      </c>
    </row>
    <row r="30">
      <c r="A30" s="25" t="s">
        <v>61</v>
      </c>
      <c r="B30" s="26" t="s">
        <v>66</v>
      </c>
      <c r="C30" s="27" t="s">
        <v>67</v>
      </c>
      <c r="D30" s="29">
        <v>3</v>
      </c>
      <c r="E30" s="31">
        <v>2</v>
      </c>
      <c r="F30" s="31">
        <f t="shared" si="0"/>
        <v>6</v>
      </c>
      <c r="G30" s="32">
        <v>412.58</v>
      </c>
    </row>
    <row r="31">
      <c r="A31" s="25" t="s">
        <v>61</v>
      </c>
      <c r="B31" s="26" t="s">
        <v>68</v>
      </c>
      <c r="C31" s="27" t="s">
        <v>69</v>
      </c>
      <c r="D31" s="29">
        <v>5</v>
      </c>
      <c r="E31" s="31">
        <v>1</v>
      </c>
      <c r="F31" s="31">
        <f t="shared" si="0"/>
        <v>5</v>
      </c>
      <c r="G31" s="32">
        <v>343.82</v>
      </c>
    </row>
    <row r="32">
      <c r="A32" s="25" t="s">
        <v>70</v>
      </c>
      <c r="B32" s="26" t="s">
        <v>71</v>
      </c>
      <c r="C32" s="36" t="s">
        <v>72</v>
      </c>
      <c r="D32" s="29">
        <v>1</v>
      </c>
      <c r="E32" s="31">
        <v>12</v>
      </c>
      <c r="F32" s="31">
        <f t="shared" si="0"/>
        <v>12</v>
      </c>
      <c r="G32" s="32">
        <v>840.12</v>
      </c>
    </row>
    <row r="33">
      <c r="A33" s="25" t="s">
        <v>70</v>
      </c>
      <c r="B33" s="26" t="s">
        <v>73</v>
      </c>
      <c r="C33" s="36" t="s">
        <v>74</v>
      </c>
      <c r="D33" s="29">
        <v>3</v>
      </c>
      <c r="E33" s="31">
        <v>8</v>
      </c>
      <c r="F33" s="31">
        <f t="shared" si="0"/>
        <v>24</v>
      </c>
      <c r="G33" s="32">
        <v>1680.32</v>
      </c>
    </row>
    <row r="34">
      <c r="A34" s="25" t="s">
        <v>70</v>
      </c>
      <c r="B34" s="26" t="s">
        <v>75</v>
      </c>
      <c r="C34" s="36" t="s">
        <v>76</v>
      </c>
      <c r="D34" s="29">
        <v>5</v>
      </c>
      <c r="E34" s="31">
        <v>4</v>
      </c>
      <c r="F34" s="31">
        <f t="shared" si="0"/>
        <v>20</v>
      </c>
      <c r="G34" s="32">
        <v>1400.28</v>
      </c>
    </row>
    <row r="35">
      <c r="A35" s="25" t="s">
        <v>70</v>
      </c>
      <c r="B35" s="26" t="s">
        <v>77</v>
      </c>
      <c r="C35" s="36" t="s">
        <v>78</v>
      </c>
      <c r="D35" s="29">
        <v>5</v>
      </c>
      <c r="E35" s="31">
        <v>4</v>
      </c>
      <c r="F35" s="31">
        <f t="shared" si="0"/>
        <v>20</v>
      </c>
      <c r="G35" s="32">
        <v>1400.28</v>
      </c>
    </row>
    <row r="36">
      <c r="A36" s="25" t="s">
        <v>70</v>
      </c>
      <c r="B36" s="26" t="s">
        <v>79</v>
      </c>
      <c r="C36" s="36" t="s">
        <v>80</v>
      </c>
      <c r="D36" s="29">
        <v>5</v>
      </c>
      <c r="E36" s="31">
        <v>4</v>
      </c>
      <c r="F36" s="31">
        <f t="shared" si="0"/>
        <v>20</v>
      </c>
      <c r="G36" s="32">
        <v>1400.28</v>
      </c>
    </row>
    <row r="37">
      <c r="A37" s="25" t="s">
        <v>81</v>
      </c>
      <c r="B37" s="26" t="s">
        <v>82</v>
      </c>
      <c r="C37" s="27" t="s">
        <v>83</v>
      </c>
      <c r="D37" s="29">
        <v>3</v>
      </c>
      <c r="E37" s="31">
        <v>16</v>
      </c>
      <c r="F37" s="31">
        <f t="shared" si="0"/>
        <v>48</v>
      </c>
      <c r="G37" s="32">
        <v>2629.28</v>
      </c>
    </row>
    <row r="38">
      <c r="A38" s="25" t="s">
        <v>81</v>
      </c>
      <c r="B38" s="26" t="s">
        <v>84</v>
      </c>
      <c r="C38" s="27" t="s">
        <v>85</v>
      </c>
      <c r="D38" s="29">
        <v>5</v>
      </c>
      <c r="E38" s="31">
        <v>1</v>
      </c>
      <c r="F38" s="31">
        <f t="shared" si="0"/>
        <v>5</v>
      </c>
      <c r="G38" s="32">
        <v>287.56</v>
      </c>
    </row>
    <row r="39">
      <c r="A39" s="25" t="s">
        <v>86</v>
      </c>
      <c r="B39" s="26" t="s">
        <v>87</v>
      </c>
      <c r="C39" s="39" t="s">
        <v>88</v>
      </c>
      <c r="D39" s="29">
        <v>1</v>
      </c>
      <c r="E39" s="31">
        <v>5</v>
      </c>
      <c r="F39" s="31">
        <f t="shared" si="0"/>
        <v>5</v>
      </c>
      <c r="G39" s="32">
        <v>208.35</v>
      </c>
    </row>
    <row r="40">
      <c r="A40" s="25" t="s">
        <v>89</v>
      </c>
      <c r="B40" s="26" t="s">
        <v>90</v>
      </c>
      <c r="C40" s="36" t="s">
        <v>91</v>
      </c>
      <c r="D40" s="29">
        <v>1</v>
      </c>
      <c r="E40" s="31">
        <v>472</v>
      </c>
      <c r="F40" s="31">
        <f t="shared" si="0"/>
        <v>472</v>
      </c>
      <c r="G40" s="32">
        <v>28329.44</v>
      </c>
    </row>
    <row r="41">
      <c r="A41" s="1" t="s">
        <v>92</v>
      </c>
      <c r="B41" s="41">
        <v>3100</v>
      </c>
      <c r="C41" s="6" t="s">
        <v>93</v>
      </c>
      <c r="D41" s="6"/>
      <c r="E41" s="2"/>
      <c r="F41" s="42">
        <f>SUM(F7:F40)</f>
        <v>1085</v>
      </c>
      <c r="G41" s="43">
        <f>SUM(G7:G40)</f>
        <v>57984.09</v>
      </c>
    </row>
    <row r="42">
      <c r="E42" s="3"/>
      <c r="F42" s="3"/>
      <c r="G42" s="3"/>
    </row>
    <row r="43">
      <c r="A43" s="1" t="s">
        <v>4</v>
      </c>
      <c r="B43" s="17" t="s">
        <v>5</v>
      </c>
      <c r="C43" s="19" t="s">
        <v>6</v>
      </c>
      <c r="D43" s="6" t="s">
        <v>7</v>
      </c>
      <c r="E43" s="21" t="s">
        <v>8</v>
      </c>
      <c r="F43" s="23" t="s">
        <v>9</v>
      </c>
      <c r="G43" s="2" t="s">
        <v>10</v>
      </c>
    </row>
    <row r="44">
      <c r="A44" s="25" t="s">
        <v>94</v>
      </c>
      <c r="B44" s="26" t="s">
        <v>95</v>
      </c>
      <c r="C44" s="27" t="s">
        <v>96</v>
      </c>
      <c r="D44" s="29">
        <v>5</v>
      </c>
      <c r="E44" s="31">
        <v>191</v>
      </c>
      <c r="F44" s="31">
        <f t="shared" si="0"/>
        <v>955</v>
      </c>
      <c r="G44" s="32">
        <v>26745.73</v>
      </c>
    </row>
    <row r="45">
      <c r="A45" s="25" t="s">
        <v>94</v>
      </c>
      <c r="B45" s="26" t="s">
        <v>97</v>
      </c>
      <c r="C45" s="36" t="s">
        <v>98</v>
      </c>
      <c r="D45" s="29">
        <v>3</v>
      </c>
      <c r="E45" s="31">
        <v>2</v>
      </c>
      <c r="F45" s="31">
        <f t="shared" si="0"/>
        <v>6</v>
      </c>
      <c r="G45" s="32">
        <v>187.32</v>
      </c>
    </row>
    <row r="46">
      <c r="A46" s="25" t="s">
        <v>94</v>
      </c>
      <c r="B46" s="26" t="s">
        <v>99</v>
      </c>
      <c r="C46" s="36" t="s">
        <v>100</v>
      </c>
      <c r="D46" s="29">
        <v>5</v>
      </c>
      <c r="E46" s="31">
        <v>5</v>
      </c>
      <c r="F46" s="31">
        <f t="shared" si="0"/>
        <v>25</v>
      </c>
      <c r="G46" s="32">
        <v>780.5</v>
      </c>
    </row>
    <row r="47">
      <c r="A47" s="25" t="s">
        <v>94</v>
      </c>
      <c r="B47" s="26" t="s">
        <v>101</v>
      </c>
      <c r="C47" s="27" t="s">
        <v>102</v>
      </c>
      <c r="D47" s="29">
        <v>1</v>
      </c>
      <c r="E47" s="31">
        <v>16</v>
      </c>
      <c r="F47" s="31">
        <f t="shared" si="0"/>
        <v>16</v>
      </c>
      <c r="G47" s="32">
        <v>499.52</v>
      </c>
    </row>
    <row r="48">
      <c r="A48" s="25" t="s">
        <v>103</v>
      </c>
      <c r="B48" s="26" t="s">
        <v>104</v>
      </c>
      <c r="C48" s="27" t="s">
        <v>105</v>
      </c>
      <c r="D48" s="29">
        <v>3</v>
      </c>
      <c r="E48" s="31">
        <v>1</v>
      </c>
      <c r="F48" s="31">
        <f t="shared" si="0"/>
        <v>3</v>
      </c>
      <c r="G48" s="32">
        <v>93.78</v>
      </c>
    </row>
    <row r="49">
      <c r="A49" s="25" t="s">
        <v>103</v>
      </c>
      <c r="B49" s="26" t="s">
        <v>106</v>
      </c>
      <c r="C49" s="34" t="s">
        <v>107</v>
      </c>
      <c r="D49" s="29">
        <v>5</v>
      </c>
      <c r="E49" s="31">
        <v>1</v>
      </c>
      <c r="F49" s="31">
        <f t="shared" si="0"/>
        <v>5</v>
      </c>
      <c r="G49" s="32">
        <v>187.55</v>
      </c>
    </row>
    <row r="50">
      <c r="A50" s="25" t="s">
        <v>108</v>
      </c>
      <c r="B50" s="26" t="s">
        <v>109</v>
      </c>
      <c r="C50" s="27" t="s">
        <v>110</v>
      </c>
      <c r="D50" s="29">
        <v>1</v>
      </c>
      <c r="E50" s="31">
        <v>29</v>
      </c>
      <c r="F50" s="31">
        <f t="shared" si="0"/>
        <v>29</v>
      </c>
      <c r="G50" s="32">
        <v>1766.1</v>
      </c>
    </row>
    <row r="51">
      <c r="A51" s="25" t="s">
        <v>108</v>
      </c>
      <c r="B51" s="26" t="s">
        <v>111</v>
      </c>
      <c r="C51" s="27" t="s">
        <v>112</v>
      </c>
      <c r="D51" s="29">
        <v>5</v>
      </c>
      <c r="E51" s="31">
        <v>8</v>
      </c>
      <c r="F51" s="31">
        <f t="shared" si="0"/>
        <v>40</v>
      </c>
      <c r="G51" s="31">
        <v>2310</v>
      </c>
    </row>
    <row r="52">
      <c r="A52" s="25" t="s">
        <v>113</v>
      </c>
      <c r="B52" s="26" t="s">
        <v>114</v>
      </c>
      <c r="C52" s="36" t="s">
        <v>115</v>
      </c>
      <c r="D52" s="29">
        <v>1</v>
      </c>
      <c r="E52" s="31">
        <v>11</v>
      </c>
      <c r="F52" s="31">
        <f t="shared" si="0"/>
        <v>11</v>
      </c>
      <c r="G52" s="32">
        <v>385.11</v>
      </c>
    </row>
    <row r="53">
      <c r="A53" s="25" t="s">
        <v>113</v>
      </c>
      <c r="B53" s="26" t="s">
        <v>116</v>
      </c>
      <c r="C53" s="36" t="s">
        <v>117</v>
      </c>
      <c r="D53" s="29">
        <v>3</v>
      </c>
      <c r="E53" s="31">
        <v>3</v>
      </c>
      <c r="F53" s="31">
        <f t="shared" si="0"/>
        <v>9</v>
      </c>
      <c r="G53" s="32">
        <v>315.06</v>
      </c>
    </row>
    <row r="54">
      <c r="A54" s="25" t="s">
        <v>113</v>
      </c>
      <c r="B54" s="26" t="s">
        <v>118</v>
      </c>
      <c r="C54" s="36" t="s">
        <v>119</v>
      </c>
      <c r="D54" s="29">
        <v>5</v>
      </c>
      <c r="E54" s="31">
        <v>1</v>
      </c>
      <c r="F54" s="31">
        <f t="shared" si="0"/>
        <v>5</v>
      </c>
      <c r="G54" s="32">
        <v>175.04</v>
      </c>
    </row>
    <row r="55">
      <c r="A55" s="25" t="s">
        <v>113</v>
      </c>
      <c r="B55" s="26" t="s">
        <v>120</v>
      </c>
      <c r="C55" s="36" t="s">
        <v>121</v>
      </c>
      <c r="D55" s="29">
        <v>1</v>
      </c>
      <c r="E55" s="31">
        <v>8</v>
      </c>
      <c r="F55" s="31">
        <f t="shared" si="0"/>
        <v>8</v>
      </c>
      <c r="G55" s="32">
        <v>280.08</v>
      </c>
    </row>
    <row r="56">
      <c r="A56" s="25" t="s">
        <v>113</v>
      </c>
      <c r="B56" s="26" t="s">
        <v>122</v>
      </c>
      <c r="C56" s="27" t="s">
        <v>123</v>
      </c>
      <c r="D56" s="29">
        <v>1</v>
      </c>
      <c r="E56" s="31">
        <v>15</v>
      </c>
      <c r="F56" s="31">
        <f t="shared" si="0"/>
        <v>15</v>
      </c>
      <c r="G56" s="32">
        <v>525.15</v>
      </c>
    </row>
    <row r="57">
      <c r="A57" s="25" t="s">
        <v>113</v>
      </c>
      <c r="B57" s="26" t="s">
        <v>124</v>
      </c>
      <c r="C57" s="27" t="s">
        <v>125</v>
      </c>
      <c r="D57" s="29">
        <v>3</v>
      </c>
      <c r="E57" s="31">
        <v>1</v>
      </c>
      <c r="F57" s="31">
        <f t="shared" si="0"/>
        <v>3</v>
      </c>
      <c r="G57" s="32">
        <v>105.02</v>
      </c>
    </row>
    <row r="58">
      <c r="A58" s="25" t="s">
        <v>113</v>
      </c>
      <c r="B58" s="26" t="s">
        <v>126</v>
      </c>
      <c r="C58" s="36" t="s">
        <v>127</v>
      </c>
      <c r="D58" s="29">
        <v>1</v>
      </c>
      <c r="E58" s="31">
        <v>10</v>
      </c>
      <c r="F58" s="31">
        <f t="shared" si="0"/>
        <v>10</v>
      </c>
      <c r="G58" s="32">
        <v>412.7</v>
      </c>
    </row>
    <row r="59">
      <c r="A59" s="25" t="s">
        <v>113</v>
      </c>
      <c r="B59" s="26" t="s">
        <v>128</v>
      </c>
      <c r="C59" s="36" t="s">
        <v>129</v>
      </c>
      <c r="D59" s="29">
        <v>3</v>
      </c>
      <c r="E59" s="31">
        <v>1</v>
      </c>
      <c r="F59" s="31">
        <f t="shared" si="0"/>
        <v>3</v>
      </c>
      <c r="G59" s="32">
        <v>123.78</v>
      </c>
    </row>
    <row r="60">
      <c r="A60" s="25" t="s">
        <v>113</v>
      </c>
      <c r="B60" s="26" t="s">
        <v>130</v>
      </c>
      <c r="C60" s="36" t="s">
        <v>131</v>
      </c>
      <c r="D60" s="29">
        <v>5</v>
      </c>
      <c r="E60" s="31">
        <v>1</v>
      </c>
      <c r="F60" s="31">
        <f t="shared" si="0"/>
        <v>5</v>
      </c>
      <c r="G60" s="32">
        <v>206.29</v>
      </c>
    </row>
    <row r="61">
      <c r="A61" s="25" t="s">
        <v>113</v>
      </c>
      <c r="B61" s="26" t="s">
        <v>132</v>
      </c>
      <c r="C61" s="36" t="s">
        <v>133</v>
      </c>
      <c r="D61" s="29">
        <v>1</v>
      </c>
      <c r="E61" s="31">
        <v>1</v>
      </c>
      <c r="F61" s="31">
        <f t="shared" si="0"/>
        <v>1</v>
      </c>
      <c r="G61" s="32">
        <v>41.27</v>
      </c>
    </row>
    <row r="62">
      <c r="A62" s="25" t="s">
        <v>113</v>
      </c>
      <c r="B62" s="26" t="s">
        <v>134</v>
      </c>
      <c r="C62" s="36" t="s">
        <v>135</v>
      </c>
      <c r="D62" s="29">
        <v>3</v>
      </c>
      <c r="E62" s="31">
        <v>2</v>
      </c>
      <c r="F62" s="31">
        <f t="shared" si="0"/>
        <v>6</v>
      </c>
      <c r="G62" s="32">
        <v>247.56</v>
      </c>
    </row>
    <row r="63">
      <c r="A63" s="25" t="s">
        <v>113</v>
      </c>
      <c r="B63" s="26" t="s">
        <v>136</v>
      </c>
      <c r="C63" s="27" t="s">
        <v>137</v>
      </c>
      <c r="D63" s="29">
        <v>5</v>
      </c>
      <c r="E63" s="31">
        <v>16</v>
      </c>
      <c r="F63" s="31">
        <f t="shared" si="0"/>
        <v>80</v>
      </c>
      <c r="G63" s="32">
        <v>3300.64</v>
      </c>
    </row>
    <row r="64">
      <c r="A64" s="25" t="s">
        <v>138</v>
      </c>
      <c r="B64" s="26" t="s">
        <v>139</v>
      </c>
      <c r="C64" s="27" t="s">
        <v>140</v>
      </c>
      <c r="D64" s="29">
        <v>1</v>
      </c>
      <c r="E64" s="31">
        <v>20</v>
      </c>
      <c r="F64" s="31">
        <f t="shared" si="0"/>
        <v>20</v>
      </c>
      <c r="G64" s="32">
        <v>1500.4</v>
      </c>
    </row>
    <row r="65">
      <c r="A65" s="25" t="s">
        <v>138</v>
      </c>
      <c r="B65" s="26" t="s">
        <v>141</v>
      </c>
      <c r="C65" s="27" t="s">
        <v>142</v>
      </c>
      <c r="D65" s="29">
        <v>3</v>
      </c>
      <c r="E65" s="31">
        <v>5</v>
      </c>
      <c r="F65" s="31">
        <f t="shared" si="0"/>
        <v>15</v>
      </c>
      <c r="G65" s="32">
        <v>1125.25</v>
      </c>
    </row>
    <row r="66">
      <c r="A66" s="25" t="s">
        <v>138</v>
      </c>
      <c r="B66" s="26" t="s">
        <v>143</v>
      </c>
      <c r="C66" s="27" t="s">
        <v>144</v>
      </c>
      <c r="D66" s="29">
        <v>1</v>
      </c>
      <c r="E66" s="31">
        <v>6</v>
      </c>
      <c r="F66" s="31">
        <f t="shared" si="0"/>
        <v>6</v>
      </c>
      <c r="G66" s="32">
        <v>450.12</v>
      </c>
    </row>
    <row r="67">
      <c r="A67" s="25" t="s">
        <v>138</v>
      </c>
      <c r="B67" s="26" t="s">
        <v>145</v>
      </c>
      <c r="C67" s="27" t="s">
        <v>146</v>
      </c>
      <c r="D67" s="29">
        <v>3</v>
      </c>
      <c r="E67" s="31">
        <v>22</v>
      </c>
      <c r="F67" s="31">
        <f t="shared" si="0"/>
        <v>66</v>
      </c>
      <c r="G67" s="32">
        <v>4951.1</v>
      </c>
    </row>
    <row r="68">
      <c r="A68" s="25" t="s">
        <v>138</v>
      </c>
      <c r="B68" s="26" t="s">
        <v>147</v>
      </c>
      <c r="C68" s="27" t="s">
        <v>148</v>
      </c>
      <c r="D68" s="29">
        <v>5</v>
      </c>
      <c r="E68" s="31">
        <v>5</v>
      </c>
      <c r="F68" s="31">
        <f t="shared" si="0"/>
        <v>25</v>
      </c>
      <c r="G68" s="32">
        <v>1875.35</v>
      </c>
    </row>
    <row r="69">
      <c r="A69" s="25" t="s">
        <v>108</v>
      </c>
      <c r="B69" s="26" t="s">
        <v>149</v>
      </c>
      <c r="C69" s="27" t="s">
        <v>150</v>
      </c>
      <c r="D69" s="29">
        <v>3</v>
      </c>
      <c r="E69" s="31">
        <v>142</v>
      </c>
      <c r="F69" s="31">
        <f t="shared" si="0"/>
        <v>426</v>
      </c>
      <c r="G69" s="32">
        <v>11182.5</v>
      </c>
    </row>
    <row r="70">
      <c r="A70" s="25" t="s">
        <v>108</v>
      </c>
      <c r="B70" s="26" t="s">
        <v>151</v>
      </c>
      <c r="C70" s="27" t="s">
        <v>152</v>
      </c>
      <c r="D70" s="29">
        <v>3</v>
      </c>
      <c r="E70" s="31">
        <v>157</v>
      </c>
      <c r="F70" s="31">
        <f t="shared" si="0"/>
        <v>471</v>
      </c>
      <c r="G70" s="31">
        <v>9420</v>
      </c>
    </row>
    <row r="71">
      <c r="A71" s="1" t="s">
        <v>92</v>
      </c>
      <c r="B71" s="41">
        <v>3100</v>
      </c>
      <c r="C71" s="6" t="s">
        <v>93</v>
      </c>
      <c r="D71" s="6"/>
      <c r="E71" s="2"/>
      <c r="F71" s="42">
        <f>SUM(F44:F70)</f>
        <v>2264</v>
      </c>
      <c r="G71" s="43">
        <f>SUM(G44:G70)</f>
        <v>69192.91999999998</v>
      </c>
    </row>
    <row r="72">
      <c r="A72" s="0" t="s">
        <v>153</v>
      </c>
      <c r="B72" s="0" t="s">
        <v>153</v>
      </c>
      <c r="C72" s="5" t="s">
        <v>153</v>
      </c>
      <c r="G72" s="0" t="s">
        <v>153</v>
      </c>
    </row>
    <row r="73">
      <c r="A73" s="1" t="s">
        <v>154</v>
      </c>
      <c r="B73" s="0" t="s">
        <v>153</v>
      </c>
      <c r="C73" s="5" t="s">
        <v>153</v>
      </c>
      <c r="F73" s="42">
        <f>+F41+F71</f>
        <v>3349</v>
      </c>
      <c r="G73" s="43">
        <f>+G41+G71</f>
        <v>127177.00999999998</v>
      </c>
    </row>
    <row r="74">
      <c r="A74" s="10" t="s">
        <v>155</v>
      </c>
      <c r="B74" s="10"/>
      <c r="C74" s="11"/>
      <c r="D74" s="11"/>
      <c r="E74" s="10"/>
      <c r="F74" s="44">
        <f>+F71/F73</f>
        <v>0.6760226933412959</v>
      </c>
      <c r="G74" s="44">
        <f>+G71/G73</f>
        <v>0.5440678311276542</v>
      </c>
    </row>
  </sheetData>
  <mergeCells>
    <mergeCell ref="A2:G2"/>
    <mergeCell ref="A3:G3"/>
    <mergeCell ref="A4:G4"/>
    <mergeCell ref="A5:G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D420B-E62D-440B-BFE2-758D7B00495D}">
  <dimension ref="A2:G74"/>
  <sheetViews>
    <sheetView tabSelected="1" topLeftCell="A12" workbookViewId="0">
      <selection activeCell="D71" sqref="D71"/>
    </sheetView>
  </sheetViews>
  <sheetFormatPr defaultRowHeight="14.4" x14ac:dyDescent="0.3"/>
  <cols>
    <col min="1" max="1" bestFit="1" width="27.109375" customWidth="1"/>
    <col min="2" max="2" bestFit="1" width="8" customWidth="1"/>
    <col min="3" max="3" bestFit="1" width="52.6640625" customWidth="1" style="5"/>
    <col min="4" max="4" bestFit="1" width="6.33203125" customWidth="1" style="5"/>
    <col min="5" max="5" bestFit="1" width="6.44140625" customWidth="1"/>
    <col min="6" max="6" bestFit="1" width="12.33203125" customWidth="1"/>
    <col min="7" max="7" bestFit="1" width="10.6640625" customWidth="1"/>
  </cols>
  <sheetData>
    <row r="2">
      <c r="A2" s="7" t="s">
        <v>0</v>
      </c>
      <c r="B2" s="8"/>
      <c r="C2" s="9"/>
      <c r="D2" s="9"/>
      <c r="E2" s="8"/>
      <c r="F2" s="8"/>
      <c r="G2" s="8"/>
    </row>
    <row r="3">
      <c r="A3" s="7" t="s">
        <v>1</v>
      </c>
      <c r="B3" s="8"/>
      <c r="C3" s="9"/>
      <c r="D3" s="9"/>
      <c r="E3" s="8"/>
      <c r="F3" s="8"/>
      <c r="G3" s="8"/>
    </row>
    <row r="4">
      <c r="A4" s="7" t="s">
        <v>2</v>
      </c>
      <c r="B4" s="8"/>
      <c r="C4" s="9"/>
      <c r="D4" s="9"/>
      <c r="E4" s="8"/>
      <c r="F4" s="8"/>
      <c r="G4" s="8"/>
    </row>
    <row r="5">
      <c r="A5" s="8" t="s">
        <v>3</v>
      </c>
      <c r="B5" s="8"/>
      <c r="C5" s="9"/>
      <c r="D5" s="9"/>
      <c r="E5" s="8"/>
      <c r="F5" s="8"/>
      <c r="G5" s="8"/>
    </row>
    <row r="6">
      <c r="A6" s="1" t="s">
        <v>4</v>
      </c>
      <c r="B6" s="46" t="s">
        <v>171</v>
      </c>
      <c r="C6" s="48" t="s">
        <v>172</v>
      </c>
      <c r="D6" s="45" t="s">
        <v>7</v>
      </c>
      <c r="E6" s="50" t="s">
        <v>173</v>
      </c>
      <c r="F6" s="50" t="s">
        <v>174</v>
      </c>
      <c r="G6" s="2" t="s">
        <v>10</v>
      </c>
    </row>
    <row r="7">
      <c r="A7" s="0" t="s">
        <v>11</v>
      </c>
      <c r="B7" s="47" t="s">
        <v>12</v>
      </c>
      <c r="C7" s="49" t="s">
        <v>13</v>
      </c>
      <c r="D7" s="5">
        <v>5</v>
      </c>
      <c r="E7" s="51">
        <v>3</v>
      </c>
      <c r="F7" s="52">
        <f>+D7*E7</f>
        <v>15</v>
      </c>
      <c r="G7" s="3">
        <v>309.84</v>
      </c>
    </row>
    <row r="8">
      <c r="A8" s="0" t="s">
        <v>11</v>
      </c>
      <c r="B8" s="47" t="s">
        <v>14</v>
      </c>
      <c r="C8" s="49" t="s">
        <v>15</v>
      </c>
      <c r="D8" s="5">
        <v>3</v>
      </c>
      <c r="E8" s="51">
        <v>2</v>
      </c>
      <c r="F8" s="52">
        <f ref="F8:F70" t="shared" si="0">+D8*E8</f>
        <v>6</v>
      </c>
      <c r="G8" s="3">
        <v>161.42</v>
      </c>
    </row>
    <row r="9">
      <c r="A9" s="0" t="s">
        <v>11</v>
      </c>
      <c r="B9" s="47" t="s">
        <v>16</v>
      </c>
      <c r="C9" s="49" t="s">
        <v>17</v>
      </c>
      <c r="D9" s="5">
        <v>5</v>
      </c>
      <c r="E9" s="51">
        <v>2</v>
      </c>
      <c r="F9" s="52">
        <f t="shared" si="0"/>
        <v>10</v>
      </c>
      <c r="G9" s="3">
        <v>269.06</v>
      </c>
    </row>
    <row r="10">
      <c r="A10" s="0" t="s">
        <v>18</v>
      </c>
      <c r="B10" s="47" t="s">
        <v>19</v>
      </c>
      <c r="C10" s="49" t="s">
        <v>20</v>
      </c>
      <c r="D10" s="5">
        <v>5</v>
      </c>
      <c r="E10" s="51">
        <v>5</v>
      </c>
      <c r="F10" s="52">
        <f t="shared" si="0"/>
        <v>25</v>
      </c>
      <c r="G10" s="3">
        <v>485.1</v>
      </c>
    </row>
    <row r="11">
      <c r="A11" s="0" t="s">
        <v>18</v>
      </c>
      <c r="B11" s="47" t="s">
        <v>21</v>
      </c>
      <c r="C11" s="49" t="s">
        <v>22</v>
      </c>
      <c r="D11" s="5">
        <v>3</v>
      </c>
      <c r="E11" s="51">
        <v>9</v>
      </c>
      <c r="F11" s="52">
        <f t="shared" si="0"/>
        <v>27</v>
      </c>
      <c r="G11" s="3">
        <v>655.02</v>
      </c>
    </row>
    <row r="12">
      <c r="A12" s="0" t="s">
        <v>23</v>
      </c>
      <c r="B12" s="47" t="s">
        <v>24</v>
      </c>
      <c r="C12" s="49" t="s">
        <v>25</v>
      </c>
      <c r="D12" s="5">
        <v>5</v>
      </c>
      <c r="E12" s="51">
        <v>5</v>
      </c>
      <c r="F12" s="52">
        <f t="shared" si="0"/>
        <v>25</v>
      </c>
      <c r="G12" s="3">
        <v>1094</v>
      </c>
    </row>
    <row r="13">
      <c r="A13" s="0" t="s">
        <v>23</v>
      </c>
      <c r="B13" s="47" t="s">
        <v>26</v>
      </c>
      <c r="C13" s="49" t="s">
        <v>27</v>
      </c>
      <c r="D13" s="5">
        <v>1</v>
      </c>
      <c r="E13" s="51">
        <v>5</v>
      </c>
      <c r="F13" s="52">
        <f t="shared" si="0"/>
        <v>5</v>
      </c>
      <c r="G13" s="3">
        <v>250.05</v>
      </c>
    </row>
    <row r="14">
      <c r="A14" s="0" t="s">
        <v>23</v>
      </c>
      <c r="B14" s="47" t="s">
        <v>28</v>
      </c>
      <c r="C14" s="49" t="s">
        <v>29</v>
      </c>
      <c r="D14" s="5">
        <v>3</v>
      </c>
      <c r="E14" s="51">
        <v>15</v>
      </c>
      <c r="F14" s="52">
        <f t="shared" si="0"/>
        <v>45</v>
      </c>
      <c r="G14" s="3">
        <v>2250.45</v>
      </c>
    </row>
    <row r="15">
      <c r="A15" s="0" t="s">
        <v>23</v>
      </c>
      <c r="B15" s="47" t="s">
        <v>30</v>
      </c>
      <c r="C15" s="49" t="s">
        <v>31</v>
      </c>
      <c r="D15" s="5">
        <v>5</v>
      </c>
      <c r="E15" s="51">
        <v>13</v>
      </c>
      <c r="F15" s="52">
        <f t="shared" si="0"/>
        <v>65</v>
      </c>
      <c r="G15" s="3">
        <v>3250.65</v>
      </c>
    </row>
    <row r="16">
      <c r="A16" s="0" t="s">
        <v>23</v>
      </c>
      <c r="B16" s="47" t="s">
        <v>32</v>
      </c>
      <c r="C16" s="49" t="s">
        <v>33</v>
      </c>
      <c r="D16" s="5">
        <v>1</v>
      </c>
      <c r="E16" s="51">
        <v>2</v>
      </c>
      <c r="F16" s="52">
        <f t="shared" si="0"/>
        <v>2</v>
      </c>
      <c r="G16" s="3">
        <v>112.52</v>
      </c>
    </row>
    <row r="17">
      <c r="A17" s="0" t="s">
        <v>23</v>
      </c>
      <c r="B17" s="47" t="s">
        <v>34</v>
      </c>
      <c r="C17" s="49" t="s">
        <v>35</v>
      </c>
      <c r="D17" s="5">
        <v>5</v>
      </c>
      <c r="E17" s="51">
        <v>4</v>
      </c>
      <c r="F17" s="52">
        <f t="shared" si="0"/>
        <v>20</v>
      </c>
      <c r="G17" s="3">
        <v>1125.24</v>
      </c>
    </row>
    <row r="18">
      <c r="A18" s="0" t="s">
        <v>23</v>
      </c>
      <c r="B18" s="47" t="s">
        <v>36</v>
      </c>
      <c r="C18" s="49" t="s">
        <v>37</v>
      </c>
      <c r="D18" s="5">
        <v>1</v>
      </c>
      <c r="E18" s="51">
        <v>46</v>
      </c>
      <c r="F18" s="52">
        <f t="shared" si="0"/>
        <v>46</v>
      </c>
      <c r="G18" s="3">
        <v>2300.46</v>
      </c>
    </row>
    <row r="19">
      <c r="A19" s="0" t="s">
        <v>38</v>
      </c>
      <c r="B19" s="47" t="s">
        <v>39</v>
      </c>
      <c r="C19" s="49" t="s">
        <v>40</v>
      </c>
      <c r="D19" s="5">
        <v>3</v>
      </c>
      <c r="E19" s="51">
        <v>2</v>
      </c>
      <c r="F19" s="52">
        <f t="shared" si="0"/>
        <v>6</v>
      </c>
      <c r="G19" s="3">
        <v>337.58</v>
      </c>
    </row>
    <row r="20">
      <c r="A20" s="0" t="s">
        <v>41</v>
      </c>
      <c r="B20" s="47" t="s">
        <v>42</v>
      </c>
      <c r="C20" s="49" t="s">
        <v>43</v>
      </c>
      <c r="D20" s="5">
        <v>1</v>
      </c>
      <c r="E20" s="51">
        <v>26</v>
      </c>
      <c r="F20" s="52">
        <f t="shared" si="0"/>
        <v>26</v>
      </c>
      <c r="G20" s="3">
        <v>1083.42</v>
      </c>
    </row>
    <row r="21">
      <c r="A21" s="0" t="s">
        <v>41</v>
      </c>
      <c r="B21" s="47" t="s">
        <v>44</v>
      </c>
      <c r="C21" s="49" t="s">
        <v>45</v>
      </c>
      <c r="D21" s="5">
        <v>3</v>
      </c>
      <c r="E21" s="51">
        <v>2</v>
      </c>
      <c r="F21" s="52">
        <f t="shared" si="0"/>
        <v>6</v>
      </c>
      <c r="G21" s="3">
        <v>250.04</v>
      </c>
    </row>
    <row r="22">
      <c r="A22" s="0" t="s">
        <v>41</v>
      </c>
      <c r="B22" s="47" t="s">
        <v>46</v>
      </c>
      <c r="C22" s="49" t="s">
        <v>47</v>
      </c>
      <c r="D22" s="5">
        <v>5</v>
      </c>
      <c r="E22" s="51">
        <v>6</v>
      </c>
      <c r="F22" s="52">
        <f t="shared" si="0"/>
        <v>30</v>
      </c>
      <c r="G22" s="3">
        <v>1250.22</v>
      </c>
    </row>
    <row r="23">
      <c r="A23" s="0" t="s">
        <v>48</v>
      </c>
      <c r="B23" s="47" t="s">
        <v>49</v>
      </c>
      <c r="C23" s="49" t="s">
        <v>50</v>
      </c>
      <c r="D23" s="5">
        <v>5</v>
      </c>
      <c r="E23" s="51">
        <v>2</v>
      </c>
      <c r="F23" s="52">
        <f t="shared" si="0"/>
        <v>10</v>
      </c>
      <c r="G23" s="3">
        <v>563.24</v>
      </c>
    </row>
    <row r="24">
      <c r="A24" s="0" t="s">
        <v>51</v>
      </c>
      <c r="B24" s="47" t="s">
        <v>52</v>
      </c>
      <c r="C24" s="49" t="s">
        <v>53</v>
      </c>
      <c r="D24" s="5">
        <v>5</v>
      </c>
      <c r="E24" s="51">
        <v>1</v>
      </c>
      <c r="F24" s="52">
        <f t="shared" si="0"/>
        <v>5</v>
      </c>
      <c r="G24" s="3">
        <v>208.37</v>
      </c>
    </row>
    <row r="25">
      <c r="A25" s="0" t="s">
        <v>51</v>
      </c>
      <c r="B25" s="47" t="s">
        <v>54</v>
      </c>
      <c r="C25" s="49" t="s">
        <v>55</v>
      </c>
      <c r="D25" s="5">
        <v>5</v>
      </c>
      <c r="E25" s="51">
        <v>10</v>
      </c>
      <c r="F25" s="52">
        <f t="shared" si="0"/>
        <v>50</v>
      </c>
      <c r="G25" s="3">
        <v>2188</v>
      </c>
    </row>
    <row r="26">
      <c r="A26" s="0" t="s">
        <v>56</v>
      </c>
      <c r="B26" s="47" t="s">
        <v>57</v>
      </c>
      <c r="C26" s="49" t="s">
        <v>58</v>
      </c>
      <c r="D26" s="5">
        <v>1</v>
      </c>
      <c r="E26" s="51">
        <v>5</v>
      </c>
      <c r="F26" s="52">
        <f t="shared" si="0"/>
        <v>5</v>
      </c>
      <c r="G26" s="3">
        <v>128.35</v>
      </c>
    </row>
    <row r="27">
      <c r="A27" s="0" t="s">
        <v>56</v>
      </c>
      <c r="B27" s="47" t="s">
        <v>59</v>
      </c>
      <c r="C27" s="49" t="s">
        <v>60</v>
      </c>
      <c r="D27" s="5">
        <v>1</v>
      </c>
      <c r="E27" s="51">
        <v>10</v>
      </c>
      <c r="F27" s="52">
        <f t="shared" si="0"/>
        <v>10</v>
      </c>
      <c r="G27" s="3">
        <v>256.7</v>
      </c>
    </row>
    <row r="28">
      <c r="A28" s="0" t="s">
        <v>61</v>
      </c>
      <c r="B28" s="47" t="s">
        <v>62</v>
      </c>
      <c r="C28" s="49" t="s">
        <v>63</v>
      </c>
      <c r="D28" s="5">
        <v>5</v>
      </c>
      <c r="E28" s="51">
        <v>1</v>
      </c>
      <c r="F28" s="52">
        <f t="shared" si="0"/>
        <v>5</v>
      </c>
      <c r="G28" s="3">
        <v>246.93</v>
      </c>
    </row>
    <row r="29">
      <c r="A29" s="0" t="s">
        <v>61</v>
      </c>
      <c r="B29" s="47" t="s">
        <v>64</v>
      </c>
      <c r="C29" s="49" t="s">
        <v>65</v>
      </c>
      <c r="D29" s="5">
        <v>1</v>
      </c>
      <c r="E29" s="51">
        <v>4</v>
      </c>
      <c r="F29" s="52">
        <f t="shared" si="0"/>
        <v>4</v>
      </c>
      <c r="G29" s="3">
        <v>275.12</v>
      </c>
    </row>
    <row r="30">
      <c r="A30" s="0" t="s">
        <v>61</v>
      </c>
      <c r="B30" s="47" t="s">
        <v>66</v>
      </c>
      <c r="C30" s="49" t="s">
        <v>67</v>
      </c>
      <c r="D30" s="5">
        <v>3</v>
      </c>
      <c r="E30" s="51">
        <v>2</v>
      </c>
      <c r="F30" s="52">
        <f t="shared" si="0"/>
        <v>6</v>
      </c>
      <c r="G30" s="3">
        <v>412.58</v>
      </c>
    </row>
    <row r="31">
      <c r="A31" s="0" t="s">
        <v>61</v>
      </c>
      <c r="B31" s="47" t="s">
        <v>68</v>
      </c>
      <c r="C31" s="49" t="s">
        <v>69</v>
      </c>
      <c r="D31" s="5">
        <v>5</v>
      </c>
      <c r="E31" s="51">
        <v>1</v>
      </c>
      <c r="F31" s="52">
        <f t="shared" si="0"/>
        <v>5</v>
      </c>
      <c r="G31" s="3">
        <v>343.82</v>
      </c>
    </row>
    <row r="32">
      <c r="A32" s="0" t="s">
        <v>70</v>
      </c>
      <c r="B32" s="47" t="s">
        <v>71</v>
      </c>
      <c r="C32" s="49" t="s">
        <v>72</v>
      </c>
      <c r="D32" s="5">
        <v>1</v>
      </c>
      <c r="E32" s="51">
        <v>12</v>
      </c>
      <c r="F32" s="52">
        <f t="shared" si="0"/>
        <v>12</v>
      </c>
      <c r="G32" s="3">
        <v>840.12</v>
      </c>
    </row>
    <row r="33">
      <c r="A33" s="0" t="s">
        <v>70</v>
      </c>
      <c r="B33" s="47" t="s">
        <v>73</v>
      </c>
      <c r="C33" s="49" t="s">
        <v>74</v>
      </c>
      <c r="D33" s="5">
        <v>3</v>
      </c>
      <c r="E33" s="51">
        <v>8</v>
      </c>
      <c r="F33" s="52">
        <f t="shared" si="0"/>
        <v>24</v>
      </c>
      <c r="G33" s="3">
        <v>1680.32</v>
      </c>
    </row>
    <row r="34">
      <c r="A34" s="0" t="s">
        <v>70</v>
      </c>
      <c r="B34" s="47" t="s">
        <v>75</v>
      </c>
      <c r="C34" s="49" t="s">
        <v>76</v>
      </c>
      <c r="D34" s="5">
        <v>5</v>
      </c>
      <c r="E34" s="51">
        <v>4</v>
      </c>
      <c r="F34" s="52">
        <f t="shared" si="0"/>
        <v>20</v>
      </c>
      <c r="G34" s="3">
        <v>1400.28</v>
      </c>
    </row>
    <row r="35">
      <c r="A35" s="0" t="s">
        <v>70</v>
      </c>
      <c r="B35" s="47" t="s">
        <v>77</v>
      </c>
      <c r="C35" s="49" t="s">
        <v>78</v>
      </c>
      <c r="D35" s="5">
        <v>5</v>
      </c>
      <c r="E35" s="51">
        <v>4</v>
      </c>
      <c r="F35" s="52">
        <f t="shared" si="0"/>
        <v>20</v>
      </c>
      <c r="G35" s="3">
        <v>1400.28</v>
      </c>
    </row>
    <row r="36">
      <c r="A36" s="0" t="s">
        <v>70</v>
      </c>
      <c r="B36" s="47" t="s">
        <v>79</v>
      </c>
      <c r="C36" s="49" t="s">
        <v>80</v>
      </c>
      <c r="D36" s="5">
        <v>5</v>
      </c>
      <c r="E36" s="51">
        <v>4</v>
      </c>
      <c r="F36" s="52">
        <f t="shared" si="0"/>
        <v>20</v>
      </c>
      <c r="G36" s="3">
        <v>1400.28</v>
      </c>
    </row>
    <row r="37">
      <c r="A37" s="0" t="s">
        <v>81</v>
      </c>
      <c r="B37" s="47" t="s">
        <v>82</v>
      </c>
      <c r="C37" s="49" t="s">
        <v>83</v>
      </c>
      <c r="D37" s="5">
        <v>3</v>
      </c>
      <c r="E37" s="51">
        <v>16</v>
      </c>
      <c r="F37" s="52">
        <f t="shared" si="0"/>
        <v>48</v>
      </c>
      <c r="G37" s="3">
        <v>2629.28</v>
      </c>
    </row>
    <row r="38">
      <c r="A38" s="0" t="s">
        <v>81</v>
      </c>
      <c r="B38" s="47" t="s">
        <v>84</v>
      </c>
      <c r="C38" s="49" t="s">
        <v>85</v>
      </c>
      <c r="D38" s="5">
        <v>5</v>
      </c>
      <c r="E38" s="51">
        <v>1</v>
      </c>
      <c r="F38" s="52">
        <f t="shared" si="0"/>
        <v>5</v>
      </c>
      <c r="G38" s="3">
        <v>287.56</v>
      </c>
    </row>
    <row r="39">
      <c r="A39" s="0" t="s">
        <v>86</v>
      </c>
      <c r="B39" s="0" t="s">
        <v>87</v>
      </c>
      <c r="C39" s="5" t="s">
        <v>88</v>
      </c>
      <c r="D39" s="5">
        <v>1</v>
      </c>
      <c r="E39" s="3">
        <v>5</v>
      </c>
      <c r="F39" s="3">
        <f t="shared" si="0"/>
        <v>5</v>
      </c>
      <c r="G39" s="3">
        <v>208.35</v>
      </c>
    </row>
    <row r="40">
      <c r="A40" s="0" t="s">
        <v>89</v>
      </c>
      <c r="B40" s="0" t="s">
        <v>90</v>
      </c>
      <c r="C40" s="5" t="s">
        <v>91</v>
      </c>
      <c r="D40" s="5">
        <v>1</v>
      </c>
      <c r="E40" s="3">
        <v>472</v>
      </c>
      <c r="F40" s="3">
        <f t="shared" si="0"/>
        <v>472</v>
      </c>
      <c r="G40" s="3">
        <v>28329.44</v>
      </c>
    </row>
    <row r="41">
      <c r="A41" s="1" t="s">
        <v>92</v>
      </c>
      <c r="B41" s="1">
        <v>3100</v>
      </c>
      <c r="C41" s="6" t="s">
        <v>93</v>
      </c>
      <c r="D41" s="6"/>
      <c r="E41" s="2"/>
      <c r="F41" s="4">
        <f>SUM(F7:F40)</f>
        <v>1085</v>
      </c>
      <c r="G41" s="4">
        <f>SUM(G7:G40)</f>
        <v>57984.09</v>
      </c>
    </row>
    <row r="42">
      <c r="E42" s="3"/>
      <c r="F42" s="3"/>
      <c r="G42" s="3"/>
    </row>
    <row r="43">
      <c r="A43" s="1" t="s">
        <v>4</v>
      </c>
      <c r="B43" s="46" t="s">
        <v>171</v>
      </c>
      <c r="C43" s="48" t="s">
        <v>175</v>
      </c>
      <c r="D43" s="45" t="s">
        <v>7</v>
      </c>
      <c r="E43" s="50" t="s">
        <v>173</v>
      </c>
      <c r="F43" s="50" t="s">
        <v>174</v>
      </c>
      <c r="G43" s="2" t="s">
        <v>10</v>
      </c>
    </row>
    <row r="44">
      <c r="A44" s="0" t="s">
        <v>94</v>
      </c>
      <c r="B44" s="47" t="s">
        <v>95</v>
      </c>
      <c r="C44" s="49" t="s">
        <v>96</v>
      </c>
      <c r="D44" s="5">
        <v>5</v>
      </c>
      <c r="E44" s="51">
        <v>191</v>
      </c>
      <c r="F44" s="52">
        <f t="shared" si="0"/>
        <v>955</v>
      </c>
      <c r="G44" s="3">
        <v>26745.73</v>
      </c>
    </row>
    <row r="45">
      <c r="A45" s="0" t="s">
        <v>94</v>
      </c>
      <c r="B45" s="47" t="s">
        <v>97</v>
      </c>
      <c r="C45" s="49" t="s">
        <v>98</v>
      </c>
      <c r="D45" s="5">
        <v>3</v>
      </c>
      <c r="E45" s="51">
        <v>2</v>
      </c>
      <c r="F45" s="52">
        <f t="shared" si="0"/>
        <v>6</v>
      </c>
      <c r="G45" s="3">
        <v>187.32</v>
      </c>
    </row>
    <row r="46">
      <c r="A46" s="0" t="s">
        <v>94</v>
      </c>
      <c r="B46" s="47" t="s">
        <v>99</v>
      </c>
      <c r="C46" s="49" t="s">
        <v>100</v>
      </c>
      <c r="D46" s="5">
        <v>5</v>
      </c>
      <c r="E46" s="51">
        <v>5</v>
      </c>
      <c r="F46" s="52">
        <f t="shared" si="0"/>
        <v>25</v>
      </c>
      <c r="G46" s="3">
        <v>780.5</v>
      </c>
    </row>
    <row r="47">
      <c r="A47" s="0" t="s">
        <v>94</v>
      </c>
      <c r="B47" s="47" t="s">
        <v>101</v>
      </c>
      <c r="C47" s="49" t="s">
        <v>102</v>
      </c>
      <c r="D47" s="5">
        <v>1</v>
      </c>
      <c r="E47" s="51">
        <v>16</v>
      </c>
      <c r="F47" s="52">
        <f t="shared" si="0"/>
        <v>16</v>
      </c>
      <c r="G47" s="3">
        <v>499.52</v>
      </c>
    </row>
    <row r="48">
      <c r="A48" s="0" t="s">
        <v>103</v>
      </c>
      <c r="B48" s="47" t="s">
        <v>104</v>
      </c>
      <c r="C48" s="49" t="s">
        <v>105</v>
      </c>
      <c r="D48" s="5">
        <v>3</v>
      </c>
      <c r="E48" s="51">
        <v>1</v>
      </c>
      <c r="F48" s="52">
        <f t="shared" si="0"/>
        <v>3</v>
      </c>
      <c r="G48" s="3">
        <v>93.78</v>
      </c>
    </row>
    <row r="49">
      <c r="A49" s="0" t="s">
        <v>103</v>
      </c>
      <c r="B49" s="47" t="s">
        <v>106</v>
      </c>
      <c r="C49" s="49" t="s">
        <v>107</v>
      </c>
      <c r="D49" s="5">
        <v>5</v>
      </c>
      <c r="E49" s="51">
        <v>1</v>
      </c>
      <c r="F49" s="52">
        <f t="shared" si="0"/>
        <v>5</v>
      </c>
      <c r="G49" s="3">
        <v>187.55</v>
      </c>
    </row>
    <row r="50">
      <c r="A50" s="0" t="s">
        <v>108</v>
      </c>
      <c r="B50" s="47" t="s">
        <v>109</v>
      </c>
      <c r="C50" s="49" t="s">
        <v>110</v>
      </c>
      <c r="D50" s="5">
        <v>1</v>
      </c>
      <c r="E50" s="51">
        <v>29</v>
      </c>
      <c r="F50" s="52">
        <f t="shared" si="0"/>
        <v>29</v>
      </c>
      <c r="G50" s="3">
        <v>1766.1</v>
      </c>
    </row>
    <row r="51">
      <c r="A51" s="0" t="s">
        <v>108</v>
      </c>
      <c r="B51" s="47" t="s">
        <v>111</v>
      </c>
      <c r="C51" s="49" t="s">
        <v>112</v>
      </c>
      <c r="D51" s="5">
        <v>5</v>
      </c>
      <c r="E51" s="51">
        <v>8</v>
      </c>
      <c r="F51" s="52">
        <f t="shared" si="0"/>
        <v>40</v>
      </c>
      <c r="G51" s="3">
        <v>2310</v>
      </c>
    </row>
    <row r="52">
      <c r="A52" s="0" t="s">
        <v>113</v>
      </c>
      <c r="B52" s="47" t="s">
        <v>114</v>
      </c>
      <c r="C52" s="49" t="s">
        <v>115</v>
      </c>
      <c r="D52" s="5">
        <v>1</v>
      </c>
      <c r="E52" s="51">
        <v>11</v>
      </c>
      <c r="F52" s="52">
        <f t="shared" si="0"/>
        <v>11</v>
      </c>
      <c r="G52" s="3">
        <v>385.11</v>
      </c>
    </row>
    <row r="53">
      <c r="A53" s="0" t="s">
        <v>113</v>
      </c>
      <c r="B53" s="47" t="s">
        <v>116</v>
      </c>
      <c r="C53" s="49" t="s">
        <v>117</v>
      </c>
      <c r="D53" s="5">
        <v>3</v>
      </c>
      <c r="E53" s="51">
        <v>3</v>
      </c>
      <c r="F53" s="52">
        <f t="shared" si="0"/>
        <v>9</v>
      </c>
      <c r="G53" s="3">
        <v>315.06</v>
      </c>
    </row>
    <row r="54">
      <c r="A54" s="0" t="s">
        <v>113</v>
      </c>
      <c r="B54" s="47" t="s">
        <v>118</v>
      </c>
      <c r="C54" s="49" t="s">
        <v>119</v>
      </c>
      <c r="D54" s="5">
        <v>5</v>
      </c>
      <c r="E54" s="51">
        <v>1</v>
      </c>
      <c r="F54" s="52">
        <f t="shared" si="0"/>
        <v>5</v>
      </c>
      <c r="G54" s="3">
        <v>175.04</v>
      </c>
    </row>
    <row r="55">
      <c r="A55" s="0" t="s">
        <v>113</v>
      </c>
      <c r="B55" s="47" t="s">
        <v>120</v>
      </c>
      <c r="C55" s="49" t="s">
        <v>121</v>
      </c>
      <c r="D55" s="5">
        <v>1</v>
      </c>
      <c r="E55" s="51">
        <v>8</v>
      </c>
      <c r="F55" s="52">
        <f t="shared" si="0"/>
        <v>8</v>
      </c>
      <c r="G55" s="3">
        <v>280.08</v>
      </c>
    </row>
    <row r="56">
      <c r="A56" s="0" t="s">
        <v>113</v>
      </c>
      <c r="B56" s="47" t="s">
        <v>122</v>
      </c>
      <c r="C56" s="49" t="s">
        <v>123</v>
      </c>
      <c r="D56" s="5">
        <v>1</v>
      </c>
      <c r="E56" s="51">
        <v>15</v>
      </c>
      <c r="F56" s="52">
        <f t="shared" si="0"/>
        <v>15</v>
      </c>
      <c r="G56" s="3">
        <v>525.15</v>
      </c>
    </row>
    <row r="57">
      <c r="A57" s="0" t="s">
        <v>113</v>
      </c>
      <c r="B57" s="47" t="s">
        <v>124</v>
      </c>
      <c r="C57" s="49" t="s">
        <v>125</v>
      </c>
      <c r="D57" s="5">
        <v>3</v>
      </c>
      <c r="E57" s="51">
        <v>1</v>
      </c>
      <c r="F57" s="52">
        <f t="shared" si="0"/>
        <v>3</v>
      </c>
      <c r="G57" s="3">
        <v>105.02</v>
      </c>
    </row>
    <row r="58">
      <c r="A58" s="0" t="s">
        <v>113</v>
      </c>
      <c r="B58" s="47" t="s">
        <v>126</v>
      </c>
      <c r="C58" s="49" t="s">
        <v>127</v>
      </c>
      <c r="D58" s="5">
        <v>1</v>
      </c>
      <c r="E58" s="51">
        <v>10</v>
      </c>
      <c r="F58" s="52">
        <f t="shared" si="0"/>
        <v>10</v>
      </c>
      <c r="G58" s="3">
        <v>412.7</v>
      </c>
    </row>
    <row r="59">
      <c r="A59" s="0" t="s">
        <v>113</v>
      </c>
      <c r="B59" s="47" t="s">
        <v>128</v>
      </c>
      <c r="C59" s="49" t="s">
        <v>129</v>
      </c>
      <c r="D59" s="5">
        <v>3</v>
      </c>
      <c r="E59" s="51">
        <v>1</v>
      </c>
      <c r="F59" s="52">
        <f t="shared" si="0"/>
        <v>3</v>
      </c>
      <c r="G59" s="3">
        <v>123.78</v>
      </c>
    </row>
    <row r="60">
      <c r="A60" s="0" t="s">
        <v>113</v>
      </c>
      <c r="B60" s="47" t="s">
        <v>130</v>
      </c>
      <c r="C60" s="49" t="s">
        <v>131</v>
      </c>
      <c r="D60" s="5">
        <v>5</v>
      </c>
      <c r="E60" s="51">
        <v>1</v>
      </c>
      <c r="F60" s="52">
        <f t="shared" si="0"/>
        <v>5</v>
      </c>
      <c r="G60" s="3">
        <v>206.29</v>
      </c>
    </row>
    <row r="61">
      <c r="A61" s="0" t="s">
        <v>113</v>
      </c>
      <c r="B61" s="47" t="s">
        <v>132</v>
      </c>
      <c r="C61" s="49" t="s">
        <v>133</v>
      </c>
      <c r="D61" s="5">
        <v>1</v>
      </c>
      <c r="E61" s="51">
        <v>1</v>
      </c>
      <c r="F61" s="52">
        <f t="shared" si="0"/>
        <v>1</v>
      </c>
      <c r="G61" s="3">
        <v>41.27</v>
      </c>
    </row>
    <row r="62">
      <c r="A62" s="0" t="s">
        <v>113</v>
      </c>
      <c r="B62" s="47" t="s">
        <v>134</v>
      </c>
      <c r="C62" s="49" t="s">
        <v>135</v>
      </c>
      <c r="D62" s="5">
        <v>3</v>
      </c>
      <c r="E62" s="51">
        <v>2</v>
      </c>
      <c r="F62" s="52">
        <f t="shared" si="0"/>
        <v>6</v>
      </c>
      <c r="G62" s="3">
        <v>247.56</v>
      </c>
    </row>
    <row r="63">
      <c r="A63" s="0" t="s">
        <v>113</v>
      </c>
      <c r="B63" s="47" t="s">
        <v>136</v>
      </c>
      <c r="C63" s="49" t="s">
        <v>137</v>
      </c>
      <c r="D63" s="5">
        <v>5</v>
      </c>
      <c r="E63" s="51">
        <v>16</v>
      </c>
      <c r="F63" s="52">
        <f t="shared" si="0"/>
        <v>80</v>
      </c>
      <c r="G63" s="3">
        <v>3300.64</v>
      </c>
    </row>
    <row r="64">
      <c r="A64" s="0" t="s">
        <v>138</v>
      </c>
      <c r="B64" s="47" t="s">
        <v>139</v>
      </c>
      <c r="C64" s="49" t="s">
        <v>140</v>
      </c>
      <c r="D64" s="5">
        <v>1</v>
      </c>
      <c r="E64" s="51">
        <v>20</v>
      </c>
      <c r="F64" s="52">
        <f t="shared" si="0"/>
        <v>20</v>
      </c>
      <c r="G64" s="3">
        <v>1500.4</v>
      </c>
    </row>
    <row r="65">
      <c r="A65" s="0" t="s">
        <v>138</v>
      </c>
      <c r="B65" s="47" t="s">
        <v>141</v>
      </c>
      <c r="C65" s="49" t="s">
        <v>142</v>
      </c>
      <c r="D65" s="5">
        <v>3</v>
      </c>
      <c r="E65" s="51">
        <v>5</v>
      </c>
      <c r="F65" s="52">
        <f t="shared" si="0"/>
        <v>15</v>
      </c>
      <c r="G65" s="3">
        <v>1125.25</v>
      </c>
    </row>
    <row r="66">
      <c r="A66" s="0" t="s">
        <v>138</v>
      </c>
      <c r="B66" s="47" t="s">
        <v>143</v>
      </c>
      <c r="C66" s="49" t="s">
        <v>144</v>
      </c>
      <c r="D66" s="5">
        <v>1</v>
      </c>
      <c r="E66" s="51">
        <v>6</v>
      </c>
      <c r="F66" s="52">
        <f t="shared" si="0"/>
        <v>6</v>
      </c>
      <c r="G66" s="3">
        <v>450.12</v>
      </c>
    </row>
    <row r="67">
      <c r="A67" s="0" t="s">
        <v>138</v>
      </c>
      <c r="B67" s="47" t="s">
        <v>145</v>
      </c>
      <c r="C67" s="49" t="s">
        <v>146</v>
      </c>
      <c r="D67" s="5">
        <v>3</v>
      </c>
      <c r="E67" s="51">
        <v>22</v>
      </c>
      <c r="F67" s="52">
        <f t="shared" si="0"/>
        <v>66</v>
      </c>
      <c r="G67" s="3">
        <v>4951.1</v>
      </c>
    </row>
    <row r="68">
      <c r="A68" s="0" t="s">
        <v>138</v>
      </c>
      <c r="B68" s="47" t="s">
        <v>147</v>
      </c>
      <c r="C68" s="49" t="s">
        <v>148</v>
      </c>
      <c r="D68" s="5">
        <v>5</v>
      </c>
      <c r="E68" s="51">
        <v>5</v>
      </c>
      <c r="F68" s="52">
        <f t="shared" si="0"/>
        <v>25</v>
      </c>
      <c r="G68" s="3">
        <v>1875.35</v>
      </c>
    </row>
    <row r="69">
      <c r="A69" s="0" t="s">
        <v>108</v>
      </c>
      <c r="B69" s="47" t="s">
        <v>149</v>
      </c>
      <c r="C69" s="49" t="s">
        <v>150</v>
      </c>
      <c r="D69" s="5">
        <v>3</v>
      </c>
      <c r="E69" s="51">
        <v>142</v>
      </c>
      <c r="F69" s="52">
        <f t="shared" si="0"/>
        <v>426</v>
      </c>
      <c r="G69" s="3">
        <v>11182.5</v>
      </c>
    </row>
    <row r="70">
      <c r="A70" s="0" t="s">
        <v>108</v>
      </c>
      <c r="B70" s="47" t="s">
        <v>151</v>
      </c>
      <c r="C70" s="49" t="s">
        <v>152</v>
      </c>
      <c r="D70" s="5">
        <v>3</v>
      </c>
      <c r="E70" s="51">
        <v>157</v>
      </c>
      <c r="F70" s="52">
        <f t="shared" si="0"/>
        <v>471</v>
      </c>
      <c r="G70" s="3">
        <v>9420</v>
      </c>
    </row>
    <row r="71">
      <c r="A71" s="1" t="s">
        <v>92</v>
      </c>
      <c r="B71" s="1">
        <v>3100</v>
      </c>
      <c r="C71" s="6" t="s">
        <v>93</v>
      </c>
      <c r="D71" s="6"/>
      <c r="E71" s="2"/>
      <c r="F71" s="4">
        <f>SUM(F44:F70)</f>
        <v>2264</v>
      </c>
      <c r="G71" s="4">
        <f>SUM(G44:G70)</f>
        <v>69192.91999999998</v>
      </c>
    </row>
    <row r="72">
      <c r="A72" s="0" t="s">
        <v>153</v>
      </c>
      <c r="B72" s="0" t="s">
        <v>153</v>
      </c>
      <c r="C72" s="5" t="s">
        <v>153</v>
      </c>
      <c r="G72" s="0" t="s">
        <v>153</v>
      </c>
    </row>
    <row r="73">
      <c r="A73" s="1" t="s">
        <v>154</v>
      </c>
      <c r="B73" s="0" t="s">
        <v>153</v>
      </c>
      <c r="C73" s="5" t="s">
        <v>153</v>
      </c>
      <c r="F73" s="4">
        <f>+F41+F71</f>
        <v>3349</v>
      </c>
      <c r="G73" s="4">
        <f>+G41+G71</f>
        <v>127177.00999999998</v>
      </c>
    </row>
    <row r="74">
      <c r="A74" s="10" t="s">
        <v>155</v>
      </c>
      <c r="B74" s="10"/>
      <c r="C74" s="11"/>
      <c r="D74" s="11"/>
      <c r="E74" s="10"/>
      <c r="F74" s="12">
        <f>+F71/F73</f>
        <v>0.6760226933412959</v>
      </c>
      <c r="G74" s="12">
        <f>+G71/G73</f>
        <v>0.5440678311276542</v>
      </c>
    </row>
  </sheetData>
  <mergeCells>
    <mergeCell ref="A2:G2"/>
    <mergeCell ref="A3:G3"/>
    <mergeCell ref="A4:G4"/>
    <mergeCell ref="A5:G5"/>
  </mergeCells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2024-10-14T09:18:01Z</dcterms:created>
  <dcterms:modified xsi:type="dcterms:W3CDTF">2024-10-14T09:18:01Z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