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nkr\AppData\Local\Microsoft\Windows\INetCache\Content.Outlook\OS099H1J\"/>
    </mc:Choice>
  </mc:AlternateContent>
  <xr:revisionPtr revIDLastSave="0" documentId="13_ncr:1_{848133AF-86FA-43FA-A357-F724B3AAF1F8}" xr6:coauthVersionLast="36" xr6:coauthVersionMax="36" xr10:uidLastSave="{00000000-0000-0000-0000-000000000000}"/>
  <bookViews>
    <workbookView xWindow="0" yWindow="0" windowWidth="15330" windowHeight="8040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  <sheet name="FirstPass0" sheetId="6" r:id="rId10"/>
    <sheet name="FirstPass1" sheetId="7" r:id="rId11"/>
    <sheet name="FirstPass2" sheetId="8" r:id="rId12"/>
    <sheet name="FirstPass3" sheetId="9" r:id="rId13"/>
    <sheet name="FirstPass4" sheetId="10" r:id="rId14"/>
    <sheet name="SecondPass0" sheetId="11" r:id="rId15"/>
    <sheet name="SecondPass1" sheetId="12" r:id="rId16"/>
    <sheet name="SecondPass2" sheetId="13" r:id="rId17"/>
    <sheet name="SecondPass3" sheetId="14" r:id="rId18"/>
    <sheet name="SecondPass4" sheetId="15" r:id="rId19"/>
  </sheets>
  <definedNames>
    <definedName name="_xlnm.Print_Area" localSheetId="5">FirstPass0!$A$1:$H$47</definedName>
    <definedName name="_xlnm.Print_Area" localSheetId="6">FirstPass1!$A$1:$H$43</definedName>
    <definedName name="_xlnm.Print_Area" localSheetId="0">Mandag!$A$1:$H$47</definedName>
    <definedName name="_xlnm.Print_Area" localSheetId="10">SecondPass0!$A$1:$H$47</definedName>
    <definedName name="_xlnm.Print_Area" localSheetId="11">SecondPass1!$A$1:$H$43</definedName>
    <definedName name="_xlnm.Print_Area" localSheetId="1">Tirsdag!$A$1:$H$43</definedName>
  </definedNames>
  <calcPr calcId="191029" fullCalcOnLoad="1" fullPrecision="1"/>
</workbook>
</file>

<file path=xl/sharedStrings.xml><?xml version="1.0" encoding="utf-8"?>
<sst xmlns="http://schemas.openxmlformats.org/spreadsheetml/2006/main" count="89" uniqueCount="89">
  <si>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</si>
  <si>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</si>
  <si>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</si>
  <si>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Torsdag d. 30 Maj</t>
  </si>
  <si>
    <t>Leveringsdato og klokkeslæt:</t>
  </si>
  <si>
    <t>Torsdag d. 6 juni</t>
  </si>
  <si>
    <t>Bestilt af:</t>
  </si>
  <si>
    <t>Belinda Tranberg</t>
  </si>
  <si>
    <t>Telefon:</t>
  </si>
  <si>
    <t>Evt. bemærkninger vedr. leverancen:</t>
  </si>
  <si>
    <t>Leveringssted:</t>
  </si>
  <si>
    <t>BOH</t>
  </si>
  <si>
    <t>Regning sendes til: navn -Ean - adresse m.m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</si>
  <si>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</si>
  <si>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</si>
  <si>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</si>
  <si>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</si>
  <si>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</si>
  <si>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</si>
  <si>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</si>
  <si>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</si>
  <si>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</si>
  <si>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</si>
  <si>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</si>
  <si>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</si>
  <si>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</si>
  <si>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</si>
  <si>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</si>
  <si>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</si>
  <si>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</si>
  <si>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</si>
  <si>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</si>
  <si>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</si>
  <si>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</si>
  <si>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</si>
  <si>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</si>
  <si>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</si>
  <si>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</si>
  <si>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</si>
  <si>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</si>
  <si>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</si>
  <si>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</si>
  <si>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</si>
  <si>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spandauer</t>
  </si>
  <si>
    <t>Chokoladekage (50 stykker)</t>
  </si>
  <si>
    <t>Bradepandekage (50 stykker)</t>
  </si>
  <si>
    <t>Kringle (10 personer)</t>
  </si>
  <si>
    <t>Flødeskumskage</t>
  </si>
  <si>
    <t>Kransekagestykker, små</t>
  </si>
  <si>
    <t>jordbærkage</t>
  </si>
  <si>
    <t>napoleonshatte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</si>
  <si>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</si>
  <si>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</si>
  <si>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</si>
  <si>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</si>
  <si>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</si>
  <si>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</si>
  <si>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</si>
  <si>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</si>
  <si>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</si>
  <si>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</si>
  <si>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</si>
  <si>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d. 4 juni</t>
  </si>
  <si>
    <t>kagemand/dame Nikoline</t>
  </si>
  <si>
    <t>wales ligesom sidst bare lidt mindre.</t>
  </si>
  <si>
    <t>Devikasoenderbo@brk.dk</t>
  </si>
  <si>
    <t>Onsdag d. 5 juni</t>
  </si>
  <si>
    <t>norske klejer</t>
  </si>
  <si>
    <t>Torsdag d. 30 maj</t>
  </si>
  <si>
    <t xml:space="preserve"> Mandag d. 2 juni</t>
  </si>
  <si>
    <t>julekage</t>
  </si>
  <si>
    <t>Fredag d. 7 juni</t>
  </si>
  <si>
    <t>julestjerner</t>
  </si>
  <si>
    <t>julekringle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</si>
  <si>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</si>
  <si>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</si>
  <si>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</si>
  <si>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filler,22% containsTotalMass,22% containsSingleMass,45% isDecimal,4% containsAmount,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</si>
  <si>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</si>
  <si>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</si>
  <si>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</si>
  <si>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</si>
  <si>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</si>
  <si>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</si>
  <si>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2% filler,27% containsProduct,13% containsProductNr,27% containsAmount,27% QuantityHeader,</t>
  </si>
  <si>
    <t>3% filler,38% containsProduct,19% containsProductNr,38% containsAmount,</t>
  </si>
  <si>
    <t xml:space="preserve">PRODUKT, VARENR, </t>
  </si>
  <si>
    <t xml:space="preserve">STK. MASSE, TOTAL MASSE </t>
  </si>
  <si>
    <t xml:space="preserve">ANTAL,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</si>
</sst>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_);[Red]\(0\)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D8D34A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66D90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  <fill>
      <patternFill patternType="solid">
        <fgColor rgb="FF0064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81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/>
    </xf>
    <xf numFmtId="0" fontId="5" applyFont="1" fillId="0" borderId="4" applyBorder="1" xfId="0" applyProtection="1"/>
    <xf numFmtId="2" applyNumberFormat="1" fontId="5" applyFont="1" fillId="0" borderId="2" applyBorder="1" xfId="0" applyProtection="1" applyAlignment="1">
      <alignment horizontal="center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2" applyNumberFormat="1" fontId="6" applyFont="1" fillId="0" borderId="6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0" fontId="5" applyFont="1" fillId="0" borderId="2" applyBorder="1" xfId="0" applyProtection="1"/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10" applyBorder="1" xfId="0" applyProtection="1" applyAlignment="1">
      <alignment horizontal="right"/>
    </xf>
    <xf numFmtId="0" fontId="5" applyFont="1" fillId="0" borderId="7" applyBorder="1" xfId="0" applyProtection="1" applyAlignment="1">
      <alignment horizontal="center" wrapText="1"/>
    </xf>
    <xf numFmtId="2" applyNumberFormat="1" fontId="5" applyFont="1" fillId="0" borderId="7" applyBorder="1" xfId="0" applyProtection="1" applyAlignment="1">
      <alignment horizontal="center" wrapText="1"/>
    </xf>
    <xf numFmtId="164" applyNumberFormat="1" fontId="5" applyFont="1" fillId="0" borderId="8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/>
    <xf numFmtId="0" fontId="5" applyFont="1" fillId="0" applyFill="1" borderId="2" applyBorder="1" xfId="0" applyProtection="1" applyAlignment="1">
      <alignment horizontal="right"/>
    </xf>
    <xf numFmtId="164" applyNumberFormat="1" fontId="5" applyFont="1" fillId="5" applyFill="1" borderId="8" applyBorder="1" xfId="0" applyProtection="1" applyAlignment="1">
      <alignment horizontal="center" wrapText="1"/>
    </xf>
    <xf numFmtId="165" applyNumberFormat="1" fontId="5" applyFont="1" fillId="4" applyFill="1" borderId="2" applyBorder="1" xfId="0" applyProtection="1">
      <protection locked="0"/>
    </xf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 applyAlignment="1">
      <alignment wrapText="1"/>
    </xf>
    <xf numFmtId="2" applyNumberFormat="1" fontId="5" applyFont="1" fillId="0" borderId="6" applyBorder="1" xfId="0" applyProtection="1" applyAlignment="1">
      <alignment horizontal="center"/>
    </xf>
    <xf numFmtId="0" fontId="7" applyFont="1" fillId="5" applyFill="1" borderId="0" applyBorder="1" xfId="0" applyProtection="1" applyAlignment="1">
      <alignment vertical="center"/>
    </xf>
    <xf numFmtId="0" fontId="0" fillId="5" applyFill="1" borderId="0" applyBorder="1" xfId="0"/>
    <xf numFmtId="0" fontId="5" applyFont="1" fillId="5" applyFill="1" borderId="0" applyBorder="1" xfId="0" applyProtection="1"/>
    <xf numFmtId="2" applyNumberFormat="1" fontId="5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center"/>
      <protection locked="0"/>
    </xf>
    <xf numFmtId="164" applyNumberFormat="1" fontId="5" applyFont="1" fillId="5" applyFill="1" borderId="0" applyBorder="1" xfId="0" applyProtection="1"/>
    <xf numFmtId="165" applyNumberFormat="1" fontId="5" applyFont="1" fillId="5" applyFill="1" borderId="0" applyBorder="1" xfId="0" applyProtection="1"/>
    <xf numFmtId="0" fontId="5" applyFont="1" fillId="5" applyFill="1" borderId="0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left"/>
    </xf>
    <xf numFmtId="2" applyNumberFormat="1" fontId="6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left"/>
      <protection locked="0"/>
    </xf>
    <xf numFmtId="0" fontId="13" applyFont="1" fillId="5" applyFill="1" borderId="0" applyBorder="1" xfId="0" applyProtection="1" applyAlignment="1">
      <alignment vertical="center"/>
      <protection locked="0"/>
    </xf>
    <xf numFmtId="0" fontId="12" applyFont="1" fillId="5" applyFill="1" borderId="0" applyBorder="1" xfId="0"/>
    <xf numFmtId="0" fontId="0" fillId="5" applyFill="1" borderId="0" applyBorder="1" xfId="0" applyAlignment="1">
      <alignment wrapText="1"/>
    </xf>
    <xf numFmtId="164" applyNumberFormat="1" fontId="5" applyFont="1" fillId="5" applyFill="1" borderId="0" applyBorder="1" xfId="0" applyProtection="1" applyAlignment="1">
      <alignment horizontal="center" vertical="center"/>
    </xf>
    <xf numFmtId="164" applyNumberFormat="1" fontId="5" applyFont="1" fillId="5" applyFill="1" borderId="0" applyBorder="1" xfId="0" applyProtection="1">
      <protection locked="0"/>
    </xf>
    <xf numFmtId="165" applyNumberFormat="1" fontId="5" applyFont="1" fillId="5" applyFill="1" borderId="0" applyBorder="1" xfId="0" applyProtection="1">
      <protection locked="0"/>
    </xf>
    <xf numFmtId="0" fontId="13" applyFont="1" fillId="6" applyFill="1" borderId="11" applyBorder="1" xfId="0" applyProtection="1" applyAlignment="1">
      <alignment vertical="center"/>
      <protection locked="0"/>
    </xf>
    <xf numFmtId="0" fontId="12" applyFont="1" fillId="6" applyFill="1" borderId="0" xfId="0"/>
    <xf numFmtId="0" fontId="7" applyFont="1" fillId="6" applyFill="1" borderId="0" applyBorder="1" xfId="0" applyProtection="1" applyAlignment="1">
      <alignment vertical="center"/>
    </xf>
    <xf numFmtId="0" fontId="9" applyFont="1" fillId="6" applyFill="1" borderId="0" applyBorder="1" xfId="0" applyProtection="1"/>
    <xf numFmtId="0" fontId="5" applyFont="1" fillId="6" applyFill="1" borderId="0" xfId="0" applyProtection="1" applyAlignment="1">
      <alignment horizontal="center"/>
    </xf>
    <xf numFmtId="0" fontId="5" applyFont="1" fillId="6" applyFill="1" borderId="0" xfId="0" applyProtection="1"/>
    <xf numFmtId="0" fontId="0" fillId="6" applyFill="1" borderId="0" xfId="0" applyProtection="1" applyAlignment="1">
      <alignment horizontal="center"/>
    </xf>
    <xf numFmtId="0" fontId="0" fillId="6" applyFill="1" borderId="0" xfId="0" applyProtection="1"/>
    <xf numFmtId="0" fontId="10" applyFont="1" fillId="6" applyFill="1" borderId="1" applyBorder="1" xfId="0" applyProtection="1" applyAlignment="1">
      <alignment horizontal="center" wrapText="1"/>
    </xf>
    <xf numFmtId="0" fontId="0" fillId="6" applyFill="1" borderId="1" applyBorder="1" xfId="0" applyProtection="1"/>
    <xf numFmtId="0" fontId="10" applyFont="1" fillId="6" applyFill="1" borderId="1" applyBorder="1" xfId="0" applyProtection="1" applyAlignment="1">
      <alignment horizontal="right"/>
    </xf>
    <xf numFmtId="0" fontId="11" applyFont="1" fillId="6" applyFill="1" borderId="1" applyBorder="1" xfId="1" applyProtection="1" applyAlignment="1"/>
    <xf numFmtId="0" fontId="0" fillId="6" applyFill="1" borderId="1" applyBorder="1" xfId="0" applyProtection="1" applyAlignment="1">
      <alignment horizontal="center"/>
    </xf>
    <xf numFmtId="0" fontId="0" fillId="6" applyFill="1" borderId="0" xfId="0"/>
    <xf numFmtId="0" fontId="5" applyFont="1" fillId="0" borderId="3" applyBorder="1" xfId="0" applyProtection="1" applyAlignment="1">
      <alignment horizontal="center" vertical="center"/>
      <protection locked="0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4" applyBorder="1" xfId="0" applyProtection="1" applyAlignment="1">
      <alignment horizont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16" applyNumberFormat="1" fontId="2" applyFont="1" fillId="0" borderId="4" applyBorder="1" xfId="0" applyProtection="1" applyAlignment="1">
      <alignment horizontal="center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6" applyFill="1" borderId="0" applyBorder="1" xfId="0" applyProtection="1" applyAlignment="1">
      <alignment horizontal="center"/>
    </xf>
    <xf numFmtId="0" fontId="8" applyFont="1" fillId="6" applyFill="1" borderId="1" applyBorder="1" xfId="0" applyProtection="1" applyAlignment="1">
      <alignment horizontal="center" vertical="center"/>
    </xf>
    <xf numFmtId="0" fontId="0" fillId="7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4" applyBorder="1" xfId="0" applyProtection="1" applyAlignment="1">
      <alignment horizontal="center"/>
      <protection locked="0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center" vertical="center"/>
      <protection locked="0"/>
    </xf>
    <xf numFmtId="0" fontId="0" fillId="5" applyFill="1" borderId="0" applyBorder="1" xfId="0"/>
    <xf numFmtId="0" fontId="0" fillId="5" applyFill="1" borderId="0" applyBorder="1" xfId="0" applyAlignment="1">
      <alignment horizontal="center"/>
    </xf>
    <xf numFmtId="0" fontId="5" applyFont="1" fillId="5" applyFill="1" borderId="0" applyBorder="1" xfId="0" applyProtection="1" applyAlignment="1">
      <alignment horizontal="right"/>
    </xf>
    <xf numFmtId="0" fontId="11" applyFont="1" fillId="6" applyFill="1" borderId="0" applyBorder="1" xfId="1" applyProtection="1" applyAlignment="1">
      <alignment horizontal="center"/>
    </xf>
    <xf numFmtId="16" applyNumberFormat="1" fontId="2" applyFont="1" fillId="0" borderId="5" applyBorder="1" xfId="0" applyProtection="1" applyAlignment="1">
      <alignment horizontal="center"/>
    </xf>
    <xf numFmtId="0" fontId="1" applyFont="1" fillId="8" applyFill="1" borderId="0" applyBorder="1" xfId="0" applyProtection="1" applyAlignment="1">
      <alignment horizontal="center"/>
    </xf>
    <xf numFmtId="0" fontId="0" fillId="9" applyFill="1" borderId="0"/>
    <xf numFmtId="0" fontId="8" applyFont="1" fillId="8" applyFill="1" borderId="1" applyBorder="1" xfId="0" applyProtection="1" applyAlignment="1">
      <alignment horizontal="center" vertical="center"/>
    </xf>
    <xf numFmtId="16" applyNumberFormat="1" fontId="2" applyFont="1" fillId="9" applyFill="1" borderId="4" applyBorder="1" xfId="0" applyProtection="1" applyAlignment="1">
      <alignment horizontal="center"/>
    </xf>
    <xf numFmtId="0" fontId="4" applyFont="1" fillId="9" applyFill="1" borderId="4" applyBorder="1" xfId="0" applyProtection="1" applyAlignment="1">
      <alignment horizontal="center"/>
      <protection locked="0"/>
    </xf>
    <xf numFmtId="0" fontId="2" applyFont="1" fillId="10" applyFill="1" borderId="4" applyBorder="1" xfId="0" applyProtection="1" applyAlignment="1">
      <alignment horizontal="center"/>
    </xf>
    <xf numFmtId="0" fontId="0" fillId="10" applyFill="1" borderId="0"/>
    <xf numFmtId="0" fontId="2" applyFont="1" fillId="11" applyFill="1" borderId="2" applyBorder="1" xfId="0" applyProtection="1" applyAlignment="1">
      <alignment horizontal="left"/>
    </xf>
    <xf numFmtId="0" fontId="0" fillId="11" applyFill="1" borderId="0"/>
    <xf numFmtId="1" applyNumberFormat="1" fontId="2" applyFont="1" fillId="12" applyFill="1" borderId="4" applyBorder="1" xfId="0" applyProtection="1" applyAlignment="1">
      <alignment horizontal="center"/>
      <protection locked="0"/>
    </xf>
    <xf numFmtId="0" fontId="0" fillId="12" applyFill="1" borderId="0"/>
    <xf numFmtId="0" fontId="2" applyFont="1" fillId="13" applyFill="1" borderId="2" applyBorder="1" xfId="0" applyProtection="1" applyAlignment="1">
      <alignment horizontal="left"/>
    </xf>
    <xf numFmtId="0" fontId="0" fillId="13" applyFill="1" borderId="0"/>
    <xf numFmtId="0" fontId="5" applyFont="1" fillId="11" applyFill="1" borderId="7" applyBorder="1" xfId="0" applyProtection="1" applyAlignment="1">
      <alignment horizontal="center"/>
    </xf>
    <xf numFmtId="0" fontId="5" applyFont="1" fillId="14" applyFill="1" borderId="7" applyBorder="1" xfId="0" applyProtection="1" applyAlignment="1">
      <alignment horizontal="center" wrapText="1"/>
    </xf>
    <xf numFmtId="0" fontId="0" fillId="14" applyFill="1" borderId="0"/>
    <xf numFmtId="2" applyNumberFormat="1" fontId="5" applyFont="1" fillId="15" applyFill="1" borderId="7" applyBorder="1" xfId="0" applyProtection="1" applyAlignment="1">
      <alignment horizontal="center" wrapText="1"/>
    </xf>
    <xf numFmtId="0" fontId="0" fillId="15" applyFill="1" borderId="0"/>
    <xf numFmtId="0" fontId="5" applyFont="1" fillId="16" applyFill="1" borderId="7" applyBorder="1" xfId="0" applyProtection="1" applyAlignment="1">
      <alignment horizontal="center" wrapText="1"/>
    </xf>
    <xf numFmtId="0" fontId="0" fillId="16" applyFill="1" borderId="0"/>
    <xf numFmtId="164" applyNumberFormat="1" fontId="5" applyFont="1" fillId="15" applyFill="1" borderId="8" applyBorder="1" xfId="0" applyProtection="1" applyAlignment="1">
      <alignment horizontal="center" wrapText="1"/>
    </xf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7" applyFill="1" borderId="8" applyBorder="1" xfId="0" applyProtection="1" applyAlignment="1">
      <alignment horizontal="center" wrapText="1"/>
    </xf>
    <xf numFmtId="0" fontId="5" applyFont="1" fillId="18" applyFill="1" borderId="4" applyBorder="1" xfId="0" applyProtection="1"/>
    <xf numFmtId="0" fontId="0" fillId="18" applyFill="1" borderId="0"/>
    <xf numFmtId="0" fontId="5" applyFont="1" fillId="10" applyFill="1" borderId="4" applyBorder="1" xfId="0" applyProtection="1"/>
    <xf numFmtId="2" applyNumberFormat="1" fontId="5" applyFont="1" fillId="10" applyFill="1" borderId="2" applyBorder="1" xfId="0" applyProtection="1" applyAlignment="1">
      <alignment horizontal="center"/>
    </xf>
    <xf numFmtId="0" fontId="5" applyFont="1" fillId="10" applyFill="1" borderId="2" applyBorder="1" xfId="0" applyProtection="1" applyAlignment="1">
      <alignment horizontal="center"/>
      <protection locked="0"/>
    </xf>
    <xf numFmtId="164" applyNumberFormat="1" fontId="5" applyFont="1" fillId="10" applyFill="1" borderId="2" applyBorder="1" xfId="0" applyProtection="1"/>
    <xf numFmtId="165" applyNumberFormat="1" fontId="5" applyFont="1" fillId="10" applyFill="1" borderId="2" applyBorder="1" xfId="0" applyProtection="1"/>
    <xf numFmtId="2" applyNumberFormat="1" fontId="5" applyFont="1" fillId="12" applyFill="1" borderId="2" applyBorder="1" xfId="0" applyProtection="1" applyAlignment="1">
      <alignment horizontal="center"/>
    </xf>
    <xf numFmtId="164" applyNumberFormat="1" fontId="5" applyFont="1" fillId="12" applyFill="1" borderId="2" applyBorder="1" xfId="0" applyProtection="1"/>
    <xf numFmtId="0" fontId="5" applyFont="1" fillId="19" applyFill="1" borderId="3" applyBorder="1" xfId="0" applyProtection="1" applyAlignment="1">
      <alignment horizontal="center" vertical="center"/>
      <protection locked="0"/>
    </xf>
    <xf numFmtId="0" fontId="0" fillId="19" applyFill="1" borderId="0"/>
    <xf numFmtId="0" fontId="5" applyFont="1" fillId="18" applyFill="1" borderId="2" applyBorder="1" xfId="0" applyProtection="1"/>
    <xf numFmtId="0" fontId="5" applyFont="1" fillId="10" applyFill="1" borderId="2" applyBorder="1" xfId="0" applyProtection="1"/>
    <xf numFmtId="0" fontId="5" applyFont="1" fillId="10" applyFill="1" borderId="2" applyBorder="1" xfId="0" applyProtection="1" applyAlignment="1">
      <alignment horizontal="right"/>
    </xf>
    <xf numFmtId="2" applyNumberFormat="1" fontId="5" applyFont="1" fillId="10" applyFill="1" borderId="6" applyBorder="1" xfId="0" applyProtection="1" applyAlignment="1">
      <alignment horizontal="center"/>
    </xf>
    <xf numFmtId="0" fontId="5" applyFont="1" fillId="18" applyFill="1" borderId="2" applyBorder="1" xfId="0" applyProtection="1" applyAlignment="1">
      <alignment horizontal="left"/>
    </xf>
    <xf numFmtId="2" applyNumberFormat="1" fontId="6" applyFont="1" fillId="12" applyFill="1" borderId="6" applyBorder="1" xfId="0" applyProtection="1" applyAlignment="1">
      <alignment horizontal="center"/>
    </xf>
    <xf numFmtId="0" fontId="5" applyFont="1" fillId="10" applyFill="1" borderId="10" applyBorder="1" xfId="0" applyProtection="1" applyAlignment="1">
      <alignment horizontal="right"/>
    </xf>
    <xf numFmtId="2" applyNumberFormat="1" fontId="6" applyFont="1" fillId="10" applyFill="1" borderId="6" applyBorder="1" xfId="0" applyProtection="1" applyAlignment="1">
      <alignment horizontal="center"/>
    </xf>
    <xf numFmtId="0" fontId="5" applyFont="1" fillId="10" applyFill="1" borderId="6" applyBorder="1" xfId="0" applyProtection="1" applyAlignment="1">
      <alignment horizontal="right"/>
    </xf>
    <xf numFmtId="0" fontId="5" applyFont="1" fillId="20" applyFill="1" borderId="2" applyBorder="1" xfId="0" applyProtection="1" applyAlignment="1">
      <alignment horizontal="left"/>
    </xf>
    <xf numFmtId="0" fontId="0" fillId="20" applyFill="1" borderId="0"/>
    <xf numFmtId="0" fontId="5" applyFont="1" fillId="21" applyFill="1" borderId="2" applyBorder="1" xfId="0" applyProtection="1" applyAlignment="1">
      <alignment horizontal="left"/>
    </xf>
    <xf numFmtId="0" fontId="0" fillId="21" applyFill="1" borderId="0"/>
    <xf numFmtId="0" fontId="5" applyFont="1" fillId="21" applyFill="1" borderId="3" applyBorder="1" xfId="0" applyProtection="1" applyAlignment="1">
      <alignment horizontal="left"/>
    </xf>
    <xf numFmtId="2" applyNumberFormat="1" fontId="6" applyFont="1" fillId="10" applyFill="1" borderId="10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left"/>
    </xf>
    <xf numFmtId="0" fontId="7" applyFont="1" fillId="22" applyFill="1" borderId="0" applyBorder="1" xfId="0" applyProtection="1" applyAlignment="1">
      <alignment vertical="center"/>
    </xf>
    <xf numFmtId="165" applyNumberFormat="1" fontId="5" applyFont="1" fillId="23" applyFill="1" borderId="2" applyBorder="1" xfId="0" applyProtection="1">
      <protection locked="0"/>
    </xf>
    <xf numFmtId="0" fontId="9" applyFont="1" fillId="8" applyFill="1" borderId="0" applyBorder="1" xfId="0" applyProtection="1"/>
    <xf numFmtId="0" fontId="5" applyFont="1" fillId="13" applyFill="1" borderId="3" applyBorder="1" xfId="0" applyProtection="1" applyAlignment="1">
      <alignment horizontal="left"/>
    </xf>
    <xf numFmtId="16" applyNumberFormat="1" fontId="2" applyFont="1" fillId="9" applyFill="1" borderId="5" applyBorder="1" xfId="0" applyProtection="1" applyAlignment="1">
      <alignment horizontal="center"/>
    </xf>
    <xf numFmtId="0" fontId="2" applyFont="1" fillId="10" applyFill="1" borderId="5" applyBorder="1" xfId="0" applyProtection="1" applyAlignment="1">
      <alignment horizontal="center"/>
    </xf>
    <xf numFmtId="2" applyNumberFormat="1" fontId="5" applyFont="1" fillId="24" applyFill="1" borderId="7" applyBorder="1" xfId="0" applyProtection="1" applyAlignment="1">
      <alignment horizontal="center" wrapText="1"/>
    </xf>
    <xf numFmtId="164" applyNumberFormat="1" fontId="5" applyFont="1" fillId="24" applyFill="1" borderId="8" applyBorder="1" xfId="0" applyProtection="1" applyAlignment="1">
      <alignment horizontal="center" wrapText="1"/>
    </xf>
    <xf numFmtId="0" fontId="5" applyFont="1" fillId="25" applyFill="1" borderId="7" applyBorder="1" xfId="0" applyProtection="1" applyAlignment="1">
      <alignment horizontal="center"/>
    </xf>
    <xf numFmtId="0" fontId="5" applyFont="1" fillId="26" applyFill="1" borderId="4" applyBorder="1" xfId="0" applyProtection="1"/>
    <xf numFmtId="0" fontId="5" applyFont="1" fillId="26" applyFill="1" borderId="2" applyBorder="1" xfId="0" applyProtection="1"/>
    <xf numFmtId="0" fontId="5" applyFont="1" fillId="26" applyFill="1" borderId="2" applyBorder="1" xfId="0" applyProtection="1" applyAlignment="1">
      <alignment horizontal="left"/>
    </xf>
    <xf numFmtId="0" fontId="5" applyFont="1" fillId="26" applyFill="1" borderId="3" applyBorder="1" xfId="0" applyProtection="1" applyAlignment="1">
      <alignment horizontal="left"/>
    </xf>
    <xf numFmtId="0" fontId="5" applyFont="1" fillId="25" applyFill="1" borderId="7" applyBorder="1" xfId="0" applyProtection="1" applyAlignment="1">
      <alignment horizontal="center" wrapText="1"/>
    </xf>
    <xf numFmtId="0" fontId="5" applyFont="1" fillId="27" applyFill="1" borderId="4" applyBorder="1" xfId="0" applyProtection="1"/>
    <xf numFmtId="0" fontId="5" applyFont="1" fillId="27" applyFill="1" borderId="2" applyBorder="1" xfId="0" applyProtection="1"/>
    <xf numFmtId="0" fontId="5" applyFont="1" fillId="27" applyFill="1" borderId="2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right"/>
    </xf>
    <xf numFmtId="0" fontId="5" applyFont="1" fillId="27" applyFill="1" borderId="6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left"/>
    </xf>
    <xf numFmtId="0" fontId="5" applyFont="1" fillId="27" applyFill="1" borderId="2" applyBorder="1" xfId="0" applyProtection="1" applyAlignment="1">
      <alignment horizontal="center"/>
      <protection locked="0"/>
    </xf>
    <xf numFmtId="0" fontId="5" applyFont="1" fillId="27" applyFill="1" borderId="3" applyBorder="1" xfId="0" applyProtection="1" applyAlignment="1">
      <alignment horizontal="center"/>
      <protection locked="0"/>
    </xf>
    <xf numFmtId="164" applyNumberFormat="1" fontId="5" applyFont="1" fillId="25" applyFill="1" borderId="8" applyBorder="1" xfId="0" applyProtection="1" applyAlignment="1">
      <alignment horizontal="center" wrapText="1"/>
    </xf>
    <xf numFmtId="164" applyNumberFormat="1" fontId="5" applyFont="1" fillId="27" applyFill="1" borderId="2" applyBorder="1" xfId="0" applyProtection="1"/>
    <xf numFmtId="165" applyNumberFormat="1" fontId="5" applyFont="1" fillId="27" applyFill="1" borderId="2" applyBorder="1" xfId="0" applyProtection="1"/>
    <xf numFmtId="164" applyNumberFormat="1" fontId="5" applyFont="1" fillId="28" applyFill="1" borderId="8" applyBorder="1" xfId="0" applyProtection="1" applyAlignment="1">
      <alignment horizontal="center" wrapText="1"/>
    </xf>
    <xf numFmtId="165" applyNumberFormat="1" fontId="5" applyFont="1" fillId="26" applyFill="1" borderId="2" applyBorder="1" xfId="0" applyProtection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8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68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69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.7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7.7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="22" customFormat="1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 ht="15" customHeight="1">
      <c r="A18" s="5" t="s">
        <v>28</v>
      </c>
      <c r="B18" s="5">
        <v>600</v>
      </c>
      <c r="C18" s="6">
        <v>28</v>
      </c>
      <c r="D18" s="7">
        <v>1</v>
      </c>
      <c r="E18" s="15">
        <f t="shared" si="0"/>
        <v>28</v>
      </c>
      <c r="F18" s="15"/>
      <c r="G18" s="29">
        <f t="shared" si="1"/>
        <v>600</v>
      </c>
      <c r="H18" s="8"/>
    </row>
    <row r="19">
      <c r="A19" s="5" t="s">
        <v>29</v>
      </c>
      <c r="B19" s="5">
        <v>70</v>
      </c>
      <c r="C19" s="6">
        <v>4</v>
      </c>
      <c r="D19" s="7">
        <v>57</v>
      </c>
      <c r="E19" s="15">
        <f t="shared" si="0"/>
        <v>228</v>
      </c>
      <c r="F19" s="29"/>
      <c r="G19" s="29">
        <f t="shared" si="1"/>
        <v>3990</v>
      </c>
      <c r="H19" s="8"/>
    </row>
    <row r="20">
      <c r="A20" s="5" t="s">
        <v>30</v>
      </c>
      <c r="B20" s="5">
        <v>70</v>
      </c>
      <c r="C20" s="6">
        <v>5.5</v>
      </c>
      <c r="D20" s="7">
        <v>5</v>
      </c>
      <c r="E20" s="15">
        <f t="shared" si="0"/>
        <v>27.5</v>
      </c>
      <c r="F20" s="29"/>
      <c r="G20" s="29">
        <f t="shared" si="1"/>
        <v>350</v>
      </c>
      <c r="H20" s="75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="39" customFormat="1">
      <c r="A22" s="9" t="s">
        <v>33</v>
      </c>
      <c r="B22" s="9">
        <v>70</v>
      </c>
      <c r="C22" s="6">
        <v>7</v>
      </c>
      <c r="D22" s="7">
        <v>10</v>
      </c>
      <c r="E22" s="15">
        <f t="shared" si="0"/>
        <v>70</v>
      </c>
      <c r="F22" s="29">
        <f ref="F22:F24" t="shared" si="2">SUM(B22)*D22</f>
        <v>700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 s="39" customFormat="1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33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76"/>
    </row>
    <row r="26">
      <c r="A26" s="10" t="s">
        <v>37</v>
      </c>
      <c r="B26" s="33">
        <v>100</v>
      </c>
      <c r="C26" s="11">
        <v>5.5</v>
      </c>
      <c r="D26" s="7">
        <v>122</v>
      </c>
      <c r="E26" s="15">
        <f t="shared" si="0"/>
        <v>671</v>
      </c>
      <c r="F26" s="29"/>
      <c r="G26" s="29">
        <f t="shared" si="1"/>
        <v>12200</v>
      </c>
      <c r="H26" s="76"/>
    </row>
    <row r="27">
      <c r="A27" s="10" t="s">
        <v>38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34">
        <v>80</v>
      </c>
      <c r="C31" s="11">
        <v>9</v>
      </c>
      <c r="D31" s="7">
        <v>15</v>
      </c>
      <c r="E31" s="15">
        <f t="shared" si="0"/>
        <v>135</v>
      </c>
      <c r="F31" s="29">
        <f t="shared" si="3"/>
        <v>1200</v>
      </c>
      <c r="G31" s="29"/>
      <c r="H31" s="16"/>
    </row>
    <row r="32" ht="16.5" customHeight="1">
      <c r="A32" s="10" t="s">
        <v>44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22" customFormat="1">
      <c r="A37" s="12" t="s">
        <v>70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51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52</v>
      </c>
      <c r="B40" s="62"/>
      <c r="C40" s="62"/>
      <c r="D40" s="62"/>
      <c r="E40" s="62"/>
      <c r="F40" s="62"/>
      <c r="G40" s="62"/>
      <c r="H40" s="62"/>
    </row>
    <row r="41" ht="15" customHeight="1">
      <c r="A41" s="94"/>
      <c r="B41" s="42"/>
      <c r="C41" s="95" t="s">
        <v>53</v>
      </c>
      <c r="D41" s="95"/>
      <c r="E41" s="15">
        <f>SUM(E13:E35)</f>
        <v>1450.5</v>
      </c>
      <c r="F41" s="15" t="s">
        <v>54</v>
      </c>
      <c r="G41" s="30" t="s">
        <v>55</v>
      </c>
      <c r="H41" s="94"/>
    </row>
    <row r="42">
      <c r="A42" s="94"/>
      <c r="B42" s="32"/>
      <c r="C42" s="96" t="s">
        <v>56</v>
      </c>
      <c r="D42" s="97"/>
      <c r="E42" s="20"/>
      <c r="F42" s="29">
        <f>SUM(F21)+F22+F23+F24+F36+F28+F29+F30+F31+F32+F33+N33+F34+F35+F37</f>
        <v>3350</v>
      </c>
      <c r="G42" s="38">
        <f>SUM(G13:G38)</f>
        <v>24340</v>
      </c>
      <c r="H42" s="94"/>
    </row>
    <row r="43">
      <c r="A43" s="94"/>
      <c r="B43" s="32"/>
      <c r="C43" s="96" t="s">
        <v>57</v>
      </c>
      <c r="D43" s="97"/>
      <c r="E43" s="15">
        <f>E41+E42</f>
        <v>1450.5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59F8-2280-4897-9B87-F4BC25B08441}">
  <dimension ref="A1:I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58" t="s">
        <v>3</v>
      </c>
      <c r="C3" s="82"/>
      <c r="D3" s="82"/>
      <c r="E3" s="82"/>
      <c r="F3" s="82"/>
      <c r="G3" s="82"/>
      <c r="H3" s="83"/>
      <c r="I3" s="112" t="s">
        <v>76</v>
      </c>
    </row>
    <row r="4" ht="18.75">
      <c r="A4" s="2" t="s">
        <v>4</v>
      </c>
      <c r="B4" s="24"/>
      <c r="C4" s="108" t="s">
        <v>71</v>
      </c>
      <c r="D4" s="79"/>
      <c r="E4" s="79"/>
      <c r="F4" s="79"/>
      <c r="G4" s="79"/>
      <c r="H4" s="80"/>
      <c r="I4" s="114" t="s">
        <v>77</v>
      </c>
    </row>
    <row r="5" ht="15.75">
      <c r="A5" s="1" t="s">
        <v>6</v>
      </c>
      <c r="B5" s="82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59">
        <v>38670440</v>
      </c>
      <c r="C6" s="82"/>
      <c r="D6" s="82"/>
      <c r="E6" s="82"/>
      <c r="F6" s="82"/>
      <c r="G6" s="82"/>
      <c r="H6" s="83"/>
      <c r="I6" s="119" t="s">
        <v>79</v>
      </c>
    </row>
    <row r="7" ht="15.75">
      <c r="A7" s="3" t="s">
        <v>9</v>
      </c>
      <c r="B7" s="82"/>
      <c r="C7" s="82"/>
      <c r="D7" s="82"/>
      <c r="E7" s="82"/>
      <c r="F7" s="82"/>
      <c r="G7" s="82"/>
      <c r="H7" s="83"/>
      <c r="I7" s="121" t="s">
        <v>80</v>
      </c>
    </row>
    <row r="8" ht="18">
      <c r="A8" s="2" t="s">
        <v>10</v>
      </c>
      <c r="B8" s="89" t="s">
        <v>11</v>
      </c>
      <c r="C8" s="89"/>
      <c r="D8" s="89"/>
      <c r="E8" s="89"/>
      <c r="F8" s="89"/>
      <c r="G8" s="89"/>
      <c r="H8" s="90"/>
      <c r="I8" s="123" t="s">
        <v>81</v>
      </c>
    </row>
    <row r="9" ht="15.75">
      <c r="A9" s="111" t="s">
        <v>12</v>
      </c>
      <c r="B9" s="23"/>
      <c r="C9" s="113">
        <v>5798009991966</v>
      </c>
      <c r="D9" s="92"/>
      <c r="E9" s="92"/>
      <c r="F9" s="92"/>
      <c r="G9" s="92"/>
      <c r="H9" s="93"/>
      <c r="I9" s="128" t="s">
        <v>82</v>
      </c>
    </row>
    <row r="10" ht="15.75">
      <c r="A10" s="115" t="s">
        <v>13</v>
      </c>
      <c r="B10" s="82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8" t="s">
        <v>84</v>
      </c>
    </row>
    <row r="12" ht="26.25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I12" s="150" t="s">
        <v>85</v>
      </c>
    </row>
    <row r="13">
      <c r="A13" s="127" t="s">
        <v>22</v>
      </c>
      <c r="B13" s="129">
        <v>1400</v>
      </c>
      <c r="C13" s="130">
        <v>28</v>
      </c>
      <c r="D13" s="131">
        <v>8</v>
      </c>
      <c r="E13" s="132">
        <f ref="E13:E38" t="shared" si="0">C13*D13</f>
        <v>224</v>
      </c>
      <c r="F13" s="15"/>
      <c r="G13" s="133">
        <f>SUM(B13)*D13</f>
        <v>11200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131">
        <v>2</v>
      </c>
      <c r="E15" s="132">
        <f t="shared" si="0"/>
        <v>52</v>
      </c>
      <c r="F15" s="15"/>
      <c r="G15" s="133">
        <f t="shared" si="1"/>
        <v>1800</v>
      </c>
      <c r="H15" s="8"/>
    </row>
    <row r="16">
      <c r="A16" s="127" t="s">
        <v>26</v>
      </c>
      <c r="B16" s="129">
        <v>640</v>
      </c>
      <c r="C16" s="130">
        <v>25</v>
      </c>
      <c r="D16" s="7"/>
      <c r="E16" s="132">
        <f t="shared" si="0"/>
        <v>0</v>
      </c>
      <c r="F16" s="15"/>
      <c r="G16" s="133">
        <f t="shared" si="1"/>
        <v>0</v>
      </c>
      <c r="H16" s="8"/>
    </row>
    <row r="17">
      <c r="A17" s="127" t="s">
        <v>27</v>
      </c>
      <c r="B17" s="129">
        <v>600</v>
      </c>
      <c r="C17" s="130">
        <v>25</v>
      </c>
      <c r="D17" s="7"/>
      <c r="E17" s="132">
        <f>C17*D17</f>
        <v>0</v>
      </c>
      <c r="F17" s="15"/>
      <c r="G17" s="133">
        <f t="shared" si="1"/>
        <v>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31">
        <v>52</v>
      </c>
      <c r="E19" s="132">
        <f t="shared" si="0"/>
        <v>208</v>
      </c>
      <c r="F19" s="29"/>
      <c r="G19" s="133">
        <f t="shared" si="1"/>
        <v>3640</v>
      </c>
      <c r="H19" s="8"/>
    </row>
    <row r="20">
      <c r="A20" s="127" t="s">
        <v>30</v>
      </c>
      <c r="B20" s="129">
        <v>70</v>
      </c>
      <c r="C20" s="134">
        <v>5.5</v>
      </c>
      <c r="D20" s="7"/>
      <c r="E20" s="132">
        <f t="shared" si="0"/>
        <v>0</v>
      </c>
      <c r="F20" s="29"/>
      <c r="G20" s="133">
        <f t="shared" si="1"/>
        <v>0</v>
      </c>
      <c r="H20" s="136" t="s">
        <v>31</v>
      </c>
    </row>
    <row r="21">
      <c r="A21" s="138" t="s">
        <v>32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29"/>
      <c r="H21" s="76"/>
    </row>
    <row r="22">
      <c r="A22" s="138" t="s">
        <v>33</v>
      </c>
      <c r="B22" s="139">
        <v>70</v>
      </c>
      <c r="C22" s="130">
        <v>7</v>
      </c>
      <c r="D22" s="131">
        <v>5</v>
      </c>
      <c r="E22" s="132">
        <f t="shared" si="0"/>
        <v>35</v>
      </c>
      <c r="F22" s="133">
        <f ref="F22:F24" t="shared" si="2">SUM(B22)*D22</f>
        <v>350</v>
      </c>
      <c r="G22" s="29"/>
      <c r="H22" s="76"/>
    </row>
    <row r="23">
      <c r="A23" s="138" t="s">
        <v>34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76"/>
    </row>
    <row r="25">
      <c r="A25" s="142" t="s">
        <v>36</v>
      </c>
      <c r="B25" s="140">
        <v>100</v>
      </c>
      <c r="C25" s="143">
        <v>5.5</v>
      </c>
      <c r="D25" s="7"/>
      <c r="E25" s="132">
        <f t="shared" si="0"/>
        <v>0</v>
      </c>
      <c r="F25" s="29"/>
      <c r="G25" s="133">
        <f t="shared" si="1"/>
        <v>0</v>
      </c>
      <c r="H25" s="76"/>
    </row>
    <row r="26">
      <c r="A26" s="142" t="s">
        <v>37</v>
      </c>
      <c r="B26" s="140">
        <v>100</v>
      </c>
      <c r="C26" s="143">
        <v>5.5</v>
      </c>
      <c r="D26" s="131">
        <v>60</v>
      </c>
      <c r="E26" s="132">
        <f t="shared" si="0"/>
        <v>330</v>
      </c>
      <c r="F26" s="29"/>
      <c r="G26" s="133">
        <f t="shared" si="1"/>
        <v>6000</v>
      </c>
      <c r="H26" s="76"/>
    </row>
    <row r="27">
      <c r="A27" s="142" t="s">
        <v>38</v>
      </c>
      <c r="B27" s="140">
        <v>100</v>
      </c>
      <c r="C27" s="143">
        <v>5.5</v>
      </c>
      <c r="D27" s="7"/>
      <c r="E27" s="132">
        <f t="shared" si="0"/>
        <v>0</v>
      </c>
      <c r="F27" s="29"/>
      <c r="G27" s="133">
        <f t="shared" si="1"/>
        <v>0</v>
      </c>
      <c r="H27" s="76"/>
    </row>
    <row r="28">
      <c r="A28" s="142" t="s">
        <v>39</v>
      </c>
      <c r="B28" s="144">
        <v>110</v>
      </c>
      <c r="C28" s="145">
        <v>7</v>
      </c>
      <c r="D28" s="131">
        <v>6</v>
      </c>
      <c r="E28" s="132">
        <f t="shared" si="0"/>
        <v>42</v>
      </c>
      <c r="F28" s="133">
        <f>SUM(B28)*D28</f>
        <v>660</v>
      </c>
      <c r="G28" s="29"/>
      <c r="H28" s="76"/>
    </row>
    <row r="29">
      <c r="A29" s="142" t="s">
        <v>40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/>
    </row>
    <row r="32">
      <c r="A32" s="149" t="s">
        <v>44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9" t="s">
        <v>45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1" t="s">
        <v>46</v>
      </c>
      <c r="B34" s="144">
        <v>1200</v>
      </c>
      <c r="C34" s="152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3" t="s">
        <v>47</v>
      </c>
      <c r="B35" s="144">
        <v>100</v>
      </c>
      <c r="C35" s="152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3" t="s">
        <v>48</v>
      </c>
      <c r="B36" s="144">
        <v>30</v>
      </c>
      <c r="C36" s="152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53" t="s">
        <v>72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53" t="s">
        <v>73</v>
      </c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154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32">
        <f>SUM(E13:E35)</f>
        <v>926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133">
        <f>SUM(F21)+F22+F23+F24+F36+F28+F29+F30+F31+F32+F33+N33+F34+F35+F37</f>
        <v>1360</v>
      </c>
      <c r="G42" s="155">
        <f>SUM(G13:G38)</f>
        <v>22640</v>
      </c>
      <c r="H42" s="94"/>
    </row>
    <row r="43">
      <c r="A43" s="94"/>
      <c r="B43" s="39"/>
      <c r="C43" s="96" t="s">
        <v>57</v>
      </c>
      <c r="D43" s="97"/>
      <c r="E43" s="132">
        <f>E41+E42</f>
        <v>926</v>
      </c>
      <c r="F43" s="31"/>
      <c r="G43" s="31"/>
      <c r="H43" s="94"/>
    </row>
    <row r="44" ht="15.75">
      <c r="A44" s="156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6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9841-58E7-4962-AAD8-4D74621FEAF8}">
  <dimension ref="A1:H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8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68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69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.7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7.75" customHeight="1">
      <c r="A12" s="162" t="s">
        <v>86</v>
      </c>
      <c r="B12" s="167" t="s">
        <v>87</v>
      </c>
      <c r="C12" s="160" t="s">
        <v>16</v>
      </c>
      <c r="D12" s="167" t="s">
        <v>88</v>
      </c>
      <c r="E12" s="161" t="s">
        <v>18</v>
      </c>
      <c r="F12" s="176" t="s">
        <v>87</v>
      </c>
      <c r="G12" s="179" t="s">
        <v>87</v>
      </c>
      <c r="H12" s="26" t="s">
        <v>21</v>
      </c>
    </row>
    <row r="13">
      <c r="A13" s="163" t="s">
        <v>22</v>
      </c>
      <c r="B13" s="168">
        <v>1400</v>
      </c>
      <c r="C13" s="6">
        <v>28</v>
      </c>
      <c r="D13" s="174">
        <v>3</v>
      </c>
      <c r="E13" s="15">
        <f ref="E13:E38" t="shared" si="0">C13*D13</f>
        <v>84</v>
      </c>
      <c r="F13" s="177"/>
      <c r="G13" s="180">
        <f>SUM(B13)*D13</f>
        <v>4200</v>
      </c>
      <c r="H13" s="8"/>
    </row>
    <row r="14">
      <c r="A14" s="163" t="s">
        <v>23</v>
      </c>
      <c r="B14" s="168">
        <v>1300</v>
      </c>
      <c r="C14" s="6">
        <v>28</v>
      </c>
      <c r="D14" s="174"/>
      <c r="E14" s="15">
        <f t="shared" si="0"/>
        <v>0</v>
      </c>
      <c r="F14" s="177"/>
      <c r="G14" s="180">
        <f ref="G14:G27" t="shared" si="1">SUM(B14)*D14</f>
        <v>0</v>
      </c>
      <c r="H14" s="21" t="s">
        <v>24</v>
      </c>
    </row>
    <row r="15">
      <c r="A15" s="163" t="s">
        <v>25</v>
      </c>
      <c r="B15" s="168">
        <v>900</v>
      </c>
      <c r="C15" s="6">
        <v>26</v>
      </c>
      <c r="D15" s="174">
        <v>2</v>
      </c>
      <c r="E15" s="15">
        <f t="shared" si="0"/>
        <v>52</v>
      </c>
      <c r="F15" s="177"/>
      <c r="G15" s="180">
        <f t="shared" si="1"/>
        <v>1800</v>
      </c>
      <c r="H15" s="8"/>
    </row>
    <row r="16">
      <c r="A16" s="163" t="s">
        <v>26</v>
      </c>
      <c r="B16" s="168">
        <v>640</v>
      </c>
      <c r="C16" s="6">
        <v>25</v>
      </c>
      <c r="D16" s="174"/>
      <c r="E16" s="15">
        <f t="shared" si="0"/>
        <v>0</v>
      </c>
      <c r="F16" s="177"/>
      <c r="G16" s="180">
        <f t="shared" si="1"/>
        <v>0</v>
      </c>
      <c r="H16" s="8"/>
    </row>
    <row r="17">
      <c r="A17" s="163" t="s">
        <v>27</v>
      </c>
      <c r="B17" s="168">
        <v>600</v>
      </c>
      <c r="C17" s="6">
        <v>25</v>
      </c>
      <c r="D17" s="174">
        <v>2</v>
      </c>
      <c r="E17" s="15">
        <f>C17*D17</f>
        <v>50</v>
      </c>
      <c r="F17" s="177"/>
      <c r="G17" s="180">
        <f t="shared" si="1"/>
        <v>1200</v>
      </c>
      <c r="H17" s="8"/>
    </row>
    <row r="18" ht="15" customHeight="1">
      <c r="A18" s="163" t="s">
        <v>28</v>
      </c>
      <c r="B18" s="168">
        <v>600</v>
      </c>
      <c r="C18" s="6">
        <v>28</v>
      </c>
      <c r="D18" s="174">
        <v>1</v>
      </c>
      <c r="E18" s="15">
        <f t="shared" si="0"/>
        <v>28</v>
      </c>
      <c r="F18" s="177"/>
      <c r="G18" s="180">
        <f t="shared" si="1"/>
        <v>600</v>
      </c>
      <c r="H18" s="8"/>
    </row>
    <row r="19">
      <c r="A19" s="163" t="s">
        <v>29</v>
      </c>
      <c r="B19" s="168">
        <v>70</v>
      </c>
      <c r="C19" s="6">
        <v>4</v>
      </c>
      <c r="D19" s="174">
        <v>57</v>
      </c>
      <c r="E19" s="15">
        <f t="shared" si="0"/>
        <v>228</v>
      </c>
      <c r="F19" s="178"/>
      <c r="G19" s="180">
        <f t="shared" si="1"/>
        <v>3990</v>
      </c>
      <c r="H19" s="8"/>
    </row>
    <row r="20">
      <c r="A20" s="163" t="s">
        <v>30</v>
      </c>
      <c r="B20" s="168">
        <v>70</v>
      </c>
      <c r="C20" s="6">
        <v>5.5</v>
      </c>
      <c r="D20" s="174">
        <v>5</v>
      </c>
      <c r="E20" s="15">
        <f t="shared" si="0"/>
        <v>27.5</v>
      </c>
      <c r="F20" s="178"/>
      <c r="G20" s="180">
        <f t="shared" si="1"/>
        <v>350</v>
      </c>
      <c r="H20" s="75" t="s">
        <v>31</v>
      </c>
    </row>
    <row r="21">
      <c r="A21" s="164" t="s">
        <v>32</v>
      </c>
      <c r="B21" s="169">
        <v>70</v>
      </c>
      <c r="C21" s="6">
        <v>7</v>
      </c>
      <c r="D21" s="174">
        <v>5</v>
      </c>
      <c r="E21" s="15">
        <f t="shared" si="0"/>
        <v>35</v>
      </c>
      <c r="F21" s="178">
        <f>SUM(B21)*D21</f>
        <v>350</v>
      </c>
      <c r="G21" s="180"/>
      <c r="H21" s="76"/>
    </row>
    <row r="22">
      <c r="A22" s="164" t="s">
        <v>33</v>
      </c>
      <c r="B22" s="169">
        <v>70</v>
      </c>
      <c r="C22" s="6">
        <v>7</v>
      </c>
      <c r="D22" s="174">
        <v>10</v>
      </c>
      <c r="E22" s="15">
        <f t="shared" si="0"/>
        <v>70</v>
      </c>
      <c r="F22" s="178">
        <f ref="F22:F24" t="shared" si="2">SUM(B22)*D22</f>
        <v>700</v>
      </c>
      <c r="G22" s="180"/>
      <c r="H22" s="76"/>
    </row>
    <row r="23">
      <c r="A23" s="164" t="s">
        <v>34</v>
      </c>
      <c r="B23" s="170">
        <v>70</v>
      </c>
      <c r="C23" s="6">
        <v>7</v>
      </c>
      <c r="D23" s="174"/>
      <c r="E23" s="15">
        <f t="shared" si="0"/>
        <v>0</v>
      </c>
      <c r="F23" s="178">
        <f t="shared" si="2"/>
        <v>0</v>
      </c>
      <c r="G23" s="180"/>
      <c r="H23" s="76"/>
    </row>
    <row r="24">
      <c r="A24" s="164" t="s">
        <v>35</v>
      </c>
      <c r="B24" s="170">
        <v>80</v>
      </c>
      <c r="C24" s="43">
        <v>9</v>
      </c>
      <c r="D24" s="174"/>
      <c r="E24" s="15">
        <f t="shared" si="0"/>
        <v>0</v>
      </c>
      <c r="F24" s="178">
        <f t="shared" si="2"/>
        <v>0</v>
      </c>
      <c r="G24" s="180"/>
      <c r="H24" s="76"/>
    </row>
    <row r="25">
      <c r="A25" s="165" t="s">
        <v>36</v>
      </c>
      <c r="B25" s="170">
        <v>100</v>
      </c>
      <c r="C25" s="11">
        <v>5.5</v>
      </c>
      <c r="D25" s="174"/>
      <c r="E25" s="15">
        <f t="shared" si="0"/>
        <v>0</v>
      </c>
      <c r="F25" s="178"/>
      <c r="G25" s="180">
        <f t="shared" si="1"/>
        <v>0</v>
      </c>
      <c r="H25" s="76"/>
    </row>
    <row r="26">
      <c r="A26" s="165" t="s">
        <v>37</v>
      </c>
      <c r="B26" s="170">
        <v>100</v>
      </c>
      <c r="C26" s="11">
        <v>5.5</v>
      </c>
      <c r="D26" s="174">
        <v>122</v>
      </c>
      <c r="E26" s="15">
        <f t="shared" si="0"/>
        <v>671</v>
      </c>
      <c r="F26" s="178"/>
      <c r="G26" s="180">
        <f t="shared" si="1"/>
        <v>12200</v>
      </c>
      <c r="H26" s="76"/>
    </row>
    <row r="27">
      <c r="A27" s="165" t="s">
        <v>38</v>
      </c>
      <c r="B27" s="170">
        <v>100</v>
      </c>
      <c r="C27" s="11">
        <v>5.5</v>
      </c>
      <c r="D27" s="174"/>
      <c r="E27" s="15">
        <f t="shared" si="0"/>
        <v>0</v>
      </c>
      <c r="F27" s="178"/>
      <c r="G27" s="180">
        <f t="shared" si="1"/>
        <v>0</v>
      </c>
      <c r="H27" s="76"/>
    </row>
    <row r="28">
      <c r="A28" s="165" t="s">
        <v>39</v>
      </c>
      <c r="B28" s="171">
        <v>110</v>
      </c>
      <c r="C28" s="11">
        <v>7</v>
      </c>
      <c r="D28" s="174">
        <v>10</v>
      </c>
      <c r="E28" s="15">
        <f t="shared" si="0"/>
        <v>70</v>
      </c>
      <c r="F28" s="178">
        <f>SUM(B28)*D28</f>
        <v>1100</v>
      </c>
      <c r="G28" s="180"/>
      <c r="H28" s="76"/>
    </row>
    <row r="29">
      <c r="A29" s="165" t="s">
        <v>40</v>
      </c>
      <c r="B29" s="172">
        <v>80</v>
      </c>
      <c r="C29" s="11">
        <v>7</v>
      </c>
      <c r="D29" s="174"/>
      <c r="E29" s="15">
        <f t="shared" si="0"/>
        <v>0</v>
      </c>
      <c r="F29" s="178">
        <f ref="F29:F38" t="shared" si="3">SUM(B29)*D29</f>
        <v>0</v>
      </c>
      <c r="G29" s="180"/>
      <c r="H29" s="77"/>
    </row>
    <row r="30">
      <c r="A30" s="165" t="s">
        <v>41</v>
      </c>
      <c r="B30" s="172">
        <v>900</v>
      </c>
      <c r="C30" s="11">
        <v>100</v>
      </c>
      <c r="D30" s="174"/>
      <c r="E30" s="15">
        <f t="shared" si="0"/>
        <v>0</v>
      </c>
      <c r="F30" s="178">
        <f t="shared" si="3"/>
        <v>0</v>
      </c>
      <c r="G30" s="180"/>
      <c r="H30" s="8"/>
    </row>
    <row r="31">
      <c r="A31" s="164" t="s">
        <v>42</v>
      </c>
      <c r="B31" s="172">
        <v>80</v>
      </c>
      <c r="C31" s="11">
        <v>9</v>
      </c>
      <c r="D31" s="174">
        <v>15</v>
      </c>
      <c r="E31" s="15">
        <f t="shared" si="0"/>
        <v>135</v>
      </c>
      <c r="F31" s="178">
        <f t="shared" si="3"/>
        <v>1200</v>
      </c>
      <c r="G31" s="180"/>
      <c r="H31" s="16"/>
    </row>
    <row r="32" ht="16.5" customHeight="1">
      <c r="A32" s="165" t="s">
        <v>44</v>
      </c>
      <c r="B32" s="172">
        <v>4000</v>
      </c>
      <c r="C32" s="11">
        <v>275</v>
      </c>
      <c r="D32" s="174"/>
      <c r="E32" s="15">
        <f t="shared" si="0"/>
        <v>0</v>
      </c>
      <c r="F32" s="178">
        <f t="shared" si="3"/>
        <v>0</v>
      </c>
      <c r="G32" s="180"/>
      <c r="H32" s="8"/>
    </row>
    <row r="33">
      <c r="A33" s="165" t="s">
        <v>45</v>
      </c>
      <c r="B33" s="172">
        <v>4000</v>
      </c>
      <c r="C33" s="11">
        <v>275</v>
      </c>
      <c r="D33" s="174"/>
      <c r="E33" s="15">
        <f t="shared" si="0"/>
        <v>0</v>
      </c>
      <c r="F33" s="178">
        <f t="shared" si="3"/>
        <v>0</v>
      </c>
      <c r="G33" s="180"/>
      <c r="H33" s="8"/>
    </row>
    <row r="34">
      <c r="A34" s="166" t="s">
        <v>46</v>
      </c>
      <c r="B34" s="171">
        <v>1200</v>
      </c>
      <c r="C34" s="17">
        <v>80</v>
      </c>
      <c r="D34" s="175"/>
      <c r="E34" s="15">
        <f t="shared" si="0"/>
        <v>0</v>
      </c>
      <c r="F34" s="178">
        <f t="shared" si="3"/>
        <v>0</v>
      </c>
      <c r="G34" s="180"/>
      <c r="H34" s="19"/>
    </row>
    <row r="35">
      <c r="A35" s="166" t="s">
        <v>47</v>
      </c>
      <c r="B35" s="171">
        <v>100</v>
      </c>
      <c r="C35" s="17">
        <v>15</v>
      </c>
      <c r="D35" s="175"/>
      <c r="E35" s="15">
        <f t="shared" si="0"/>
        <v>0</v>
      </c>
      <c r="F35" s="178">
        <f t="shared" si="3"/>
        <v>0</v>
      </c>
      <c r="G35" s="180"/>
      <c r="H35" s="19"/>
    </row>
    <row r="36">
      <c r="A36" s="166" t="s">
        <v>48</v>
      </c>
      <c r="B36" s="171">
        <v>30</v>
      </c>
      <c r="C36" s="17">
        <v>8</v>
      </c>
      <c r="D36" s="175"/>
      <c r="E36" s="15">
        <f t="shared" si="0"/>
        <v>0</v>
      </c>
      <c r="F36" s="178">
        <f t="shared" si="3"/>
        <v>0</v>
      </c>
      <c r="G36" s="180"/>
      <c r="H36" s="19"/>
    </row>
    <row r="37">
      <c r="A37" s="166" t="s">
        <v>70</v>
      </c>
      <c r="B37" s="173"/>
      <c r="C37" s="17"/>
      <c r="D37" s="175"/>
      <c r="E37" s="15">
        <f t="shared" si="0"/>
        <v>0</v>
      </c>
      <c r="F37" s="178">
        <f t="shared" si="3"/>
        <v>0</v>
      </c>
      <c r="G37" s="180"/>
      <c r="H37" s="19"/>
    </row>
    <row r="38">
      <c r="A38" s="166"/>
      <c r="B38" s="173"/>
      <c r="C38" s="17"/>
      <c r="D38" s="175"/>
      <c r="E38" s="15">
        <f t="shared" si="0"/>
        <v>0</v>
      </c>
      <c r="F38" s="178">
        <f t="shared" si="3"/>
        <v>0</v>
      </c>
      <c r="G38" s="180"/>
      <c r="H38" s="19"/>
    </row>
    <row r="39" ht="14.25" customHeight="1">
      <c r="A39" s="61" t="s">
        <v>51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52</v>
      </c>
      <c r="B40" s="62"/>
      <c r="C40" s="62"/>
      <c r="D40" s="62"/>
      <c r="E40" s="62"/>
      <c r="F40" s="62"/>
      <c r="G40" s="62"/>
      <c r="H40" s="62"/>
    </row>
    <row r="41" ht="15" customHeight="1">
      <c r="A41" s="94"/>
      <c r="B41" s="42"/>
      <c r="C41" s="95" t="s">
        <v>53</v>
      </c>
      <c r="D41" s="95"/>
      <c r="E41" s="15">
        <f>SUM(E13:E35)</f>
        <v>1450.5</v>
      </c>
      <c r="F41" s="15" t="s">
        <v>54</v>
      </c>
      <c r="G41" s="30" t="s">
        <v>55</v>
      </c>
      <c r="H41" s="94"/>
    </row>
    <row r="42">
      <c r="A42" s="94"/>
      <c r="B42" s="32"/>
      <c r="C42" s="96" t="s">
        <v>56</v>
      </c>
      <c r="D42" s="97"/>
      <c r="E42" s="20"/>
      <c r="F42" s="29">
        <f>SUM(F21)+F22+F23+F24+F36+F28+F29+F30+F31+F32+F33+N33+F34+F35+F37</f>
        <v>3350</v>
      </c>
      <c r="G42" s="38">
        <f>SUM(G13:G38)</f>
        <v>24340</v>
      </c>
      <c r="H42" s="94"/>
    </row>
    <row r="43">
      <c r="A43" s="94"/>
      <c r="B43" s="32"/>
      <c r="C43" s="96" t="s">
        <v>57</v>
      </c>
      <c r="D43" s="97"/>
      <c r="E43" s="15">
        <f>E41+E42</f>
        <v>1450.5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B26A-5B77-4FD1-8DF8-402CF62F0923}">
  <dimension ref="A1:T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7.25" customHeight="1">
      <c r="A4" s="2" t="s">
        <v>4</v>
      </c>
      <c r="B4" s="2"/>
      <c r="C4" s="24"/>
      <c r="D4" s="78" t="s">
        <v>62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6.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162" t="s">
        <v>86</v>
      </c>
      <c r="B12" s="167" t="s">
        <v>87</v>
      </c>
      <c r="C12" s="160" t="s">
        <v>16</v>
      </c>
      <c r="D12" s="167" t="s">
        <v>88</v>
      </c>
      <c r="E12" s="161" t="s">
        <v>18</v>
      </c>
      <c r="F12" s="176" t="s">
        <v>87</v>
      </c>
      <c r="G12" s="179" t="s">
        <v>87</v>
      </c>
      <c r="H12" s="26" t="s">
        <v>21</v>
      </c>
    </row>
    <row r="13">
      <c r="A13" s="163" t="s">
        <v>22</v>
      </c>
      <c r="B13" s="168">
        <v>1400</v>
      </c>
      <c r="C13" s="6">
        <v>28</v>
      </c>
      <c r="D13" s="174">
        <v>4</v>
      </c>
      <c r="E13" s="15">
        <f ref="E13:E38" t="shared" si="0">C13*D13</f>
        <v>112</v>
      </c>
      <c r="F13" s="177"/>
      <c r="G13" s="180">
        <f>SUM(B13)*D13</f>
        <v>5600</v>
      </c>
      <c r="H13" s="8"/>
    </row>
    <row r="14">
      <c r="A14" s="163" t="s">
        <v>23</v>
      </c>
      <c r="B14" s="168">
        <v>1300</v>
      </c>
      <c r="C14" s="6">
        <v>28</v>
      </c>
      <c r="D14" s="174"/>
      <c r="E14" s="15">
        <f t="shared" si="0"/>
        <v>0</v>
      </c>
      <c r="F14" s="177"/>
      <c r="G14" s="180">
        <f ref="G14:G27" t="shared" si="1">SUM(B14)*D14</f>
        <v>0</v>
      </c>
      <c r="H14" s="21" t="s">
        <v>24</v>
      </c>
    </row>
    <row r="15">
      <c r="A15" s="163" t="s">
        <v>25</v>
      </c>
      <c r="B15" s="168">
        <v>900</v>
      </c>
      <c r="C15" s="6">
        <v>26</v>
      </c>
      <c r="D15" s="174"/>
      <c r="E15" s="15">
        <f t="shared" si="0"/>
        <v>0</v>
      </c>
      <c r="F15" s="177"/>
      <c r="G15" s="180">
        <f t="shared" si="1"/>
        <v>0</v>
      </c>
      <c r="H15" s="8"/>
    </row>
    <row r="16">
      <c r="A16" s="163" t="s">
        <v>26</v>
      </c>
      <c r="B16" s="168">
        <v>640</v>
      </c>
      <c r="C16" s="6">
        <v>25</v>
      </c>
      <c r="D16" s="174">
        <v>2</v>
      </c>
      <c r="E16" s="15">
        <f t="shared" si="0"/>
        <v>50</v>
      </c>
      <c r="F16" s="177"/>
      <c r="G16" s="180">
        <f t="shared" si="1"/>
        <v>1280</v>
      </c>
      <c r="H16" s="8"/>
    </row>
    <row r="17">
      <c r="A17" s="163" t="s">
        <v>27</v>
      </c>
      <c r="B17" s="168">
        <v>600</v>
      </c>
      <c r="C17" s="6">
        <v>25</v>
      </c>
      <c r="D17" s="174">
        <v>2</v>
      </c>
      <c r="E17" s="15">
        <f>C17*D17</f>
        <v>50</v>
      </c>
      <c r="F17" s="177"/>
      <c r="G17" s="180">
        <f t="shared" si="1"/>
        <v>1200</v>
      </c>
      <c r="H17" s="8"/>
    </row>
    <row r="18">
      <c r="A18" s="163" t="s">
        <v>28</v>
      </c>
      <c r="B18" s="168">
        <v>600</v>
      </c>
      <c r="C18" s="6">
        <v>28</v>
      </c>
      <c r="D18" s="174"/>
      <c r="E18" s="15">
        <f t="shared" si="0"/>
        <v>0</v>
      </c>
      <c r="F18" s="177"/>
      <c r="G18" s="180">
        <f t="shared" si="1"/>
        <v>0</v>
      </c>
      <c r="H18" s="8"/>
    </row>
    <row r="19">
      <c r="A19" s="163" t="s">
        <v>29</v>
      </c>
      <c r="B19" s="168">
        <v>70</v>
      </c>
      <c r="C19" s="6">
        <v>4</v>
      </c>
      <c r="D19" s="174">
        <v>56</v>
      </c>
      <c r="E19" s="15">
        <f t="shared" si="0"/>
        <v>224</v>
      </c>
      <c r="F19" s="178"/>
      <c r="G19" s="180">
        <f t="shared" si="1"/>
        <v>3920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63" t="s">
        <v>30</v>
      </c>
      <c r="B20" s="168">
        <v>70</v>
      </c>
      <c r="C20" s="6">
        <v>5.5</v>
      </c>
      <c r="D20" s="174">
        <v>4</v>
      </c>
      <c r="E20" s="15">
        <f t="shared" si="0"/>
        <v>22</v>
      </c>
      <c r="F20" s="178"/>
      <c r="G20" s="180">
        <f t="shared" si="1"/>
        <v>280</v>
      </c>
      <c r="H20" s="75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64" t="s">
        <v>32</v>
      </c>
      <c r="B21" s="169">
        <v>70</v>
      </c>
      <c r="C21" s="6">
        <v>7</v>
      </c>
      <c r="D21" s="174">
        <v>5</v>
      </c>
      <c r="E21" s="15">
        <f t="shared" si="0"/>
        <v>35</v>
      </c>
      <c r="F21" s="178">
        <f>SUM(B21)*D21</f>
        <v>350</v>
      </c>
      <c r="G21" s="180">
        <f t="shared" si="1"/>
        <v>350</v>
      </c>
      <c r="H21" s="76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64" t="s">
        <v>33</v>
      </c>
      <c r="B22" s="169">
        <v>70</v>
      </c>
      <c r="C22" s="6">
        <v>7</v>
      </c>
      <c r="D22" s="174">
        <v>9</v>
      </c>
      <c r="E22" s="15">
        <f t="shared" si="0"/>
        <v>63</v>
      </c>
      <c r="F22" s="178">
        <f ref="F22:F24" t="shared" si="2">SUM(B22)*D22</f>
        <v>630</v>
      </c>
      <c r="G22" s="180">
        <f t="shared" si="1"/>
        <v>630</v>
      </c>
      <c r="H22" s="76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64" t="s">
        <v>34</v>
      </c>
      <c r="B23" s="170">
        <v>70</v>
      </c>
      <c r="C23" s="6">
        <v>7</v>
      </c>
      <c r="D23" s="174"/>
      <c r="E23" s="15">
        <f t="shared" si="0"/>
        <v>0</v>
      </c>
      <c r="F23" s="178">
        <f t="shared" si="2"/>
        <v>0</v>
      </c>
      <c r="G23" s="180"/>
      <c r="H23" s="76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64" t="s">
        <v>35</v>
      </c>
      <c r="B24" s="170">
        <v>80</v>
      </c>
      <c r="C24" s="43">
        <v>9</v>
      </c>
      <c r="D24" s="174"/>
      <c r="E24" s="15">
        <f t="shared" si="0"/>
        <v>0</v>
      </c>
      <c r="F24" s="178">
        <f t="shared" si="2"/>
        <v>0</v>
      </c>
      <c r="G24" s="180"/>
      <c r="H24" s="76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65" t="s">
        <v>36</v>
      </c>
      <c r="B25" s="170">
        <v>100</v>
      </c>
      <c r="C25" s="11">
        <v>5.5</v>
      </c>
      <c r="D25" s="174">
        <v>95</v>
      </c>
      <c r="E25" s="15">
        <f t="shared" si="0"/>
        <v>522.5</v>
      </c>
      <c r="F25" s="178"/>
      <c r="G25" s="180">
        <f t="shared" si="1"/>
        <v>9500</v>
      </c>
      <c r="H25" s="76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65" t="s">
        <v>37</v>
      </c>
      <c r="B26" s="170">
        <v>100</v>
      </c>
      <c r="C26" s="11">
        <v>5.5</v>
      </c>
      <c r="D26" s="174"/>
      <c r="E26" s="15">
        <f t="shared" si="0"/>
        <v>0</v>
      </c>
      <c r="F26" s="178"/>
      <c r="G26" s="180">
        <f t="shared" si="1"/>
        <v>0</v>
      </c>
      <c r="H26" s="76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65" t="s">
        <v>38</v>
      </c>
      <c r="B27" s="170">
        <v>100</v>
      </c>
      <c r="C27" s="11">
        <v>5.5</v>
      </c>
      <c r="D27" s="174"/>
      <c r="E27" s="15">
        <f t="shared" si="0"/>
        <v>0</v>
      </c>
      <c r="F27" s="178"/>
      <c r="G27" s="180">
        <f t="shared" si="1"/>
        <v>0</v>
      </c>
      <c r="H27" s="76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65" t="s">
        <v>39</v>
      </c>
      <c r="B28" s="171">
        <v>110</v>
      </c>
      <c r="C28" s="11">
        <v>7</v>
      </c>
      <c r="D28" s="174">
        <v>10</v>
      </c>
      <c r="E28" s="15">
        <f t="shared" si="0"/>
        <v>70</v>
      </c>
      <c r="F28" s="178">
        <f>SUM(B28)*D28</f>
        <v>1100</v>
      </c>
      <c r="G28" s="180"/>
      <c r="H28" s="76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65" t="s">
        <v>40</v>
      </c>
      <c r="B29" s="172">
        <v>80</v>
      </c>
      <c r="C29" s="11">
        <v>7</v>
      </c>
      <c r="D29" s="174"/>
      <c r="E29" s="15">
        <f t="shared" si="0"/>
        <v>0</v>
      </c>
      <c r="F29" s="178">
        <f ref="F29:F38" t="shared" si="3">SUM(B29)*D29</f>
        <v>0</v>
      </c>
      <c r="G29" s="180"/>
      <c r="H29" s="77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65" t="s">
        <v>41</v>
      </c>
      <c r="B30" s="172">
        <v>900</v>
      </c>
      <c r="C30" s="11">
        <v>100</v>
      </c>
      <c r="D30" s="174"/>
      <c r="E30" s="15">
        <f t="shared" si="0"/>
        <v>0</v>
      </c>
      <c r="F30" s="178">
        <f t="shared" si="3"/>
        <v>0</v>
      </c>
      <c r="G30" s="180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64" t="s">
        <v>42</v>
      </c>
      <c r="B31" s="172">
        <v>80</v>
      </c>
      <c r="C31" s="11">
        <v>9</v>
      </c>
      <c r="D31" s="174"/>
      <c r="E31" s="15">
        <f t="shared" si="0"/>
        <v>0</v>
      </c>
      <c r="F31" s="178">
        <f t="shared" si="3"/>
        <v>0</v>
      </c>
      <c r="G31" s="180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65" t="s">
        <v>44</v>
      </c>
      <c r="B32" s="172">
        <v>4000</v>
      </c>
      <c r="C32" s="11">
        <v>275</v>
      </c>
      <c r="D32" s="174"/>
      <c r="E32" s="15">
        <f t="shared" si="0"/>
        <v>0</v>
      </c>
      <c r="F32" s="178">
        <f t="shared" si="3"/>
        <v>0</v>
      </c>
      <c r="G32" s="180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65" t="s">
        <v>45</v>
      </c>
      <c r="B33" s="172">
        <v>4000</v>
      </c>
      <c r="C33" s="11">
        <v>275</v>
      </c>
      <c r="D33" s="174"/>
      <c r="E33" s="15">
        <f t="shared" si="0"/>
        <v>0</v>
      </c>
      <c r="F33" s="178">
        <f t="shared" si="3"/>
        <v>0</v>
      </c>
      <c r="G33" s="180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66" t="s">
        <v>46</v>
      </c>
      <c r="B34" s="171">
        <v>1200</v>
      </c>
      <c r="C34" s="17">
        <v>80</v>
      </c>
      <c r="D34" s="175"/>
      <c r="E34" s="15">
        <f t="shared" si="0"/>
        <v>0</v>
      </c>
      <c r="F34" s="178">
        <f t="shared" si="3"/>
        <v>0</v>
      </c>
      <c r="G34" s="180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66" t="s">
        <v>47</v>
      </c>
      <c r="B35" s="171">
        <v>100</v>
      </c>
      <c r="C35" s="17">
        <v>15</v>
      </c>
      <c r="D35" s="175"/>
      <c r="E35" s="15">
        <f t="shared" si="0"/>
        <v>0</v>
      </c>
      <c r="F35" s="178">
        <f t="shared" si="3"/>
        <v>0</v>
      </c>
      <c r="G35" s="180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66" t="s">
        <v>48</v>
      </c>
      <c r="B36" s="171">
        <v>30</v>
      </c>
      <c r="C36" s="17">
        <v>8</v>
      </c>
      <c r="D36" s="175"/>
      <c r="E36" s="15">
        <f t="shared" si="0"/>
        <v>0</v>
      </c>
      <c r="F36" s="178">
        <f t="shared" si="3"/>
        <v>0</v>
      </c>
      <c r="G36" s="180"/>
      <c r="H36" s="19"/>
      <c r="K36" s="52"/>
      <c r="L36" s="51"/>
    </row>
    <row r="37">
      <c r="A37" s="166" t="s">
        <v>63</v>
      </c>
      <c r="B37" s="173"/>
      <c r="C37" s="17"/>
      <c r="D37" s="175"/>
      <c r="E37" s="15">
        <f t="shared" si="0"/>
        <v>0</v>
      </c>
      <c r="F37" s="178">
        <f t="shared" si="3"/>
        <v>0</v>
      </c>
      <c r="G37" s="180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66" t="s">
        <v>64</v>
      </c>
      <c r="B38" s="173"/>
      <c r="C38" s="17"/>
      <c r="D38" s="175"/>
      <c r="E38" s="15">
        <f t="shared" si="0"/>
        <v>0</v>
      </c>
      <c r="F38" s="178">
        <f t="shared" si="3"/>
        <v>0</v>
      </c>
      <c r="G38" s="180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51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52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94"/>
      <c r="B41" s="42"/>
      <c r="C41" s="95" t="s">
        <v>53</v>
      </c>
      <c r="D41" s="95"/>
      <c r="E41" s="15">
        <f>SUM(E13:E35)</f>
        <v>1148.5</v>
      </c>
      <c r="F41" s="15" t="s">
        <v>54</v>
      </c>
      <c r="G41" s="30" t="s">
        <v>55</v>
      </c>
      <c r="H41" s="94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2080</v>
      </c>
      <c r="G42" s="38">
        <f>SUM(G13:G38)</f>
        <v>22760</v>
      </c>
      <c r="H42" s="94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94"/>
      <c r="B43" s="39"/>
      <c r="C43" s="96" t="s">
        <v>57</v>
      </c>
      <c r="D43" s="97"/>
      <c r="E43" s="15">
        <f>E41+E42</f>
        <v>1148.5</v>
      </c>
      <c r="F43" s="31"/>
      <c r="G43" s="31"/>
      <c r="H43" s="94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9F81-462F-4187-AD88-6085D6380AA4}">
  <dimension ref="A1:H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66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30" customHeight="1">
      <c r="A12" s="162" t="s">
        <v>86</v>
      </c>
      <c r="B12" s="167" t="s">
        <v>87</v>
      </c>
      <c r="C12" s="160" t="s">
        <v>16</v>
      </c>
      <c r="D12" s="167" t="s">
        <v>88</v>
      </c>
      <c r="E12" s="161" t="s">
        <v>18</v>
      </c>
      <c r="F12" s="176" t="s">
        <v>87</v>
      </c>
      <c r="G12" s="179" t="s">
        <v>87</v>
      </c>
      <c r="H12" s="26" t="s">
        <v>21</v>
      </c>
    </row>
    <row r="13">
      <c r="A13" s="163" t="s">
        <v>22</v>
      </c>
      <c r="B13" s="168">
        <v>1400</v>
      </c>
      <c r="C13" s="6">
        <v>28</v>
      </c>
      <c r="D13" s="174">
        <v>3</v>
      </c>
      <c r="E13" s="15">
        <f ref="E13:E38" t="shared" si="0">C13*D13</f>
        <v>84</v>
      </c>
      <c r="F13" s="177"/>
      <c r="G13" s="180">
        <f>SUM(B13)*D13</f>
        <v>4200</v>
      </c>
      <c r="H13" s="8"/>
    </row>
    <row r="14">
      <c r="A14" s="163" t="s">
        <v>23</v>
      </c>
      <c r="B14" s="168">
        <v>1300</v>
      </c>
      <c r="C14" s="6">
        <v>28</v>
      </c>
      <c r="D14" s="174"/>
      <c r="E14" s="15">
        <f t="shared" si="0"/>
        <v>0</v>
      </c>
      <c r="F14" s="177"/>
      <c r="G14" s="180">
        <f ref="G14:G27" t="shared" si="1">SUM(B14)*D14</f>
        <v>0</v>
      </c>
      <c r="H14" s="21" t="s">
        <v>24</v>
      </c>
    </row>
    <row r="15">
      <c r="A15" s="163" t="s">
        <v>25</v>
      </c>
      <c r="B15" s="168">
        <v>900</v>
      </c>
      <c r="C15" s="6">
        <v>26</v>
      </c>
      <c r="D15" s="174">
        <v>2</v>
      </c>
      <c r="E15" s="15">
        <f t="shared" si="0"/>
        <v>52</v>
      </c>
      <c r="F15" s="177"/>
      <c r="G15" s="180">
        <f t="shared" si="1"/>
        <v>1800</v>
      </c>
      <c r="H15" s="8"/>
    </row>
    <row r="16">
      <c r="A16" s="163" t="s">
        <v>26</v>
      </c>
      <c r="B16" s="168">
        <v>640</v>
      </c>
      <c r="C16" s="6">
        <v>25</v>
      </c>
      <c r="D16" s="174"/>
      <c r="E16" s="15">
        <f t="shared" si="0"/>
        <v>0</v>
      </c>
      <c r="F16" s="177"/>
      <c r="G16" s="180">
        <f t="shared" si="1"/>
        <v>0</v>
      </c>
      <c r="H16" s="8"/>
    </row>
    <row r="17">
      <c r="A17" s="163" t="s">
        <v>27</v>
      </c>
      <c r="B17" s="168">
        <v>600</v>
      </c>
      <c r="C17" s="6">
        <v>25</v>
      </c>
      <c r="D17" s="174"/>
      <c r="E17" s="15">
        <f>C17*D17</f>
        <v>0</v>
      </c>
      <c r="F17" s="177"/>
      <c r="G17" s="180">
        <f t="shared" si="1"/>
        <v>0</v>
      </c>
      <c r="H17" s="8"/>
    </row>
    <row r="18">
      <c r="A18" s="163" t="s">
        <v>28</v>
      </c>
      <c r="B18" s="168">
        <v>600</v>
      </c>
      <c r="C18" s="6">
        <v>28</v>
      </c>
      <c r="D18" s="174"/>
      <c r="E18" s="15">
        <f t="shared" si="0"/>
        <v>0</v>
      </c>
      <c r="F18" s="177"/>
      <c r="G18" s="180">
        <f t="shared" si="1"/>
        <v>0</v>
      </c>
      <c r="H18" s="8"/>
    </row>
    <row r="19">
      <c r="A19" s="163" t="s">
        <v>29</v>
      </c>
      <c r="B19" s="168">
        <v>70</v>
      </c>
      <c r="C19" s="6">
        <v>4</v>
      </c>
      <c r="D19" s="174">
        <v>52</v>
      </c>
      <c r="E19" s="15">
        <f t="shared" si="0"/>
        <v>208</v>
      </c>
      <c r="F19" s="178"/>
      <c r="G19" s="180">
        <f t="shared" si="1"/>
        <v>3640</v>
      </c>
      <c r="H19" s="8"/>
    </row>
    <row r="20">
      <c r="A20" s="163" t="s">
        <v>30</v>
      </c>
      <c r="B20" s="168">
        <v>70</v>
      </c>
      <c r="C20" s="6">
        <v>5.5</v>
      </c>
      <c r="D20" s="174"/>
      <c r="E20" s="15">
        <f t="shared" si="0"/>
        <v>0</v>
      </c>
      <c r="F20" s="178"/>
      <c r="G20" s="180">
        <f t="shared" si="1"/>
        <v>0</v>
      </c>
      <c r="H20" s="75" t="s">
        <v>31</v>
      </c>
    </row>
    <row r="21">
      <c r="A21" s="164" t="s">
        <v>32</v>
      </c>
      <c r="B21" s="169">
        <v>70</v>
      </c>
      <c r="C21" s="6">
        <v>7</v>
      </c>
      <c r="D21" s="174">
        <v>5</v>
      </c>
      <c r="E21" s="15">
        <f t="shared" si="0"/>
        <v>35</v>
      </c>
      <c r="F21" s="178">
        <f>SUM(B21)*D21</f>
        <v>350</v>
      </c>
      <c r="G21" s="180"/>
      <c r="H21" s="76"/>
    </row>
    <row r="22">
      <c r="A22" s="164" t="s">
        <v>33</v>
      </c>
      <c r="B22" s="169">
        <v>70</v>
      </c>
      <c r="C22" s="6">
        <v>7</v>
      </c>
      <c r="D22" s="174">
        <v>5</v>
      </c>
      <c r="E22" s="15">
        <f t="shared" si="0"/>
        <v>35</v>
      </c>
      <c r="F22" s="178">
        <f ref="F22:F24" t="shared" si="2">SUM(B22)*D22</f>
        <v>350</v>
      </c>
      <c r="G22" s="180"/>
      <c r="H22" s="76"/>
    </row>
    <row r="23">
      <c r="A23" s="164" t="s">
        <v>34</v>
      </c>
      <c r="B23" s="170">
        <v>70</v>
      </c>
      <c r="C23" s="6">
        <v>7</v>
      </c>
      <c r="D23" s="174"/>
      <c r="E23" s="15">
        <f t="shared" si="0"/>
        <v>0</v>
      </c>
      <c r="F23" s="178">
        <f t="shared" si="2"/>
        <v>0</v>
      </c>
      <c r="G23" s="180"/>
      <c r="H23" s="76"/>
    </row>
    <row r="24">
      <c r="A24" s="164" t="s">
        <v>35</v>
      </c>
      <c r="B24" s="170">
        <v>80</v>
      </c>
      <c r="C24" s="43">
        <v>9</v>
      </c>
      <c r="D24" s="174"/>
      <c r="E24" s="15">
        <f t="shared" si="0"/>
        <v>0</v>
      </c>
      <c r="F24" s="178">
        <f t="shared" si="2"/>
        <v>0</v>
      </c>
      <c r="G24" s="180"/>
      <c r="H24" s="76"/>
    </row>
    <row r="25">
      <c r="A25" s="165" t="s">
        <v>36</v>
      </c>
      <c r="B25" s="170">
        <v>100</v>
      </c>
      <c r="C25" s="11">
        <v>5.5</v>
      </c>
      <c r="D25" s="174">
        <v>80</v>
      </c>
      <c r="E25" s="15">
        <f t="shared" si="0"/>
        <v>440</v>
      </c>
      <c r="F25" s="178"/>
      <c r="G25" s="180">
        <f t="shared" si="1"/>
        <v>8000</v>
      </c>
      <c r="H25" s="76"/>
    </row>
    <row r="26">
      <c r="A26" s="165" t="s">
        <v>37</v>
      </c>
      <c r="B26" s="170">
        <v>100</v>
      </c>
      <c r="C26" s="11">
        <v>5.5</v>
      </c>
      <c r="D26" s="174"/>
      <c r="E26" s="15">
        <f t="shared" si="0"/>
        <v>0</v>
      </c>
      <c r="F26" s="178"/>
      <c r="G26" s="180">
        <f t="shared" si="1"/>
        <v>0</v>
      </c>
      <c r="H26" s="76"/>
    </row>
    <row r="27">
      <c r="A27" s="165" t="s">
        <v>38</v>
      </c>
      <c r="B27" s="170">
        <v>100</v>
      </c>
      <c r="C27" s="11">
        <v>5.5</v>
      </c>
      <c r="D27" s="174"/>
      <c r="E27" s="15">
        <f t="shared" si="0"/>
        <v>0</v>
      </c>
      <c r="F27" s="178"/>
      <c r="G27" s="180">
        <f t="shared" si="1"/>
        <v>0</v>
      </c>
      <c r="H27" s="76"/>
    </row>
    <row r="28">
      <c r="A28" s="165" t="s">
        <v>39</v>
      </c>
      <c r="B28" s="171">
        <v>110</v>
      </c>
      <c r="C28" s="11">
        <v>7</v>
      </c>
      <c r="D28" s="174">
        <v>10</v>
      </c>
      <c r="E28" s="15">
        <f t="shared" si="0"/>
        <v>70</v>
      </c>
      <c r="F28" s="178">
        <f>SUM(B28)*D28</f>
        <v>1100</v>
      </c>
      <c r="G28" s="180"/>
      <c r="H28" s="76"/>
    </row>
    <row r="29">
      <c r="A29" s="165" t="s">
        <v>40</v>
      </c>
      <c r="B29" s="172">
        <v>80</v>
      </c>
      <c r="C29" s="11">
        <v>7</v>
      </c>
      <c r="D29" s="174"/>
      <c r="E29" s="15">
        <f t="shared" si="0"/>
        <v>0</v>
      </c>
      <c r="F29" s="178">
        <f ref="F29:F38" t="shared" si="3">SUM(B29)*D29</f>
        <v>0</v>
      </c>
      <c r="G29" s="180"/>
      <c r="H29" s="77"/>
    </row>
    <row r="30">
      <c r="A30" s="165" t="s">
        <v>41</v>
      </c>
      <c r="B30" s="172">
        <v>900</v>
      </c>
      <c r="C30" s="11">
        <v>100</v>
      </c>
      <c r="D30" s="174"/>
      <c r="E30" s="15">
        <f t="shared" si="0"/>
        <v>0</v>
      </c>
      <c r="F30" s="178">
        <f t="shared" si="3"/>
        <v>0</v>
      </c>
      <c r="G30" s="180"/>
      <c r="H30" s="8"/>
    </row>
    <row r="31">
      <c r="A31" s="164" t="s">
        <v>42</v>
      </c>
      <c r="B31" s="172">
        <v>80</v>
      </c>
      <c r="C31" s="11">
        <v>9</v>
      </c>
      <c r="D31" s="174"/>
      <c r="E31" s="15">
        <f t="shared" si="0"/>
        <v>0</v>
      </c>
      <c r="F31" s="178">
        <f t="shared" si="3"/>
        <v>0</v>
      </c>
      <c r="G31" s="180"/>
      <c r="H31" s="16"/>
    </row>
    <row r="32">
      <c r="A32" s="165" t="s">
        <v>44</v>
      </c>
      <c r="B32" s="172">
        <v>4000</v>
      </c>
      <c r="C32" s="11">
        <v>275</v>
      </c>
      <c r="D32" s="174"/>
      <c r="E32" s="15">
        <f t="shared" si="0"/>
        <v>0</v>
      </c>
      <c r="F32" s="178">
        <f t="shared" si="3"/>
        <v>0</v>
      </c>
      <c r="G32" s="180"/>
      <c r="H32" s="8"/>
    </row>
    <row r="33">
      <c r="A33" s="165" t="s">
        <v>45</v>
      </c>
      <c r="B33" s="172">
        <v>4000</v>
      </c>
      <c r="C33" s="11">
        <v>275</v>
      </c>
      <c r="D33" s="174"/>
      <c r="E33" s="15">
        <f t="shared" si="0"/>
        <v>0</v>
      </c>
      <c r="F33" s="178">
        <f t="shared" si="3"/>
        <v>0</v>
      </c>
      <c r="G33" s="180"/>
      <c r="H33" s="8"/>
    </row>
    <row r="34">
      <c r="A34" s="166" t="s">
        <v>46</v>
      </c>
      <c r="B34" s="171">
        <v>1200</v>
      </c>
      <c r="C34" s="17">
        <v>80</v>
      </c>
      <c r="D34" s="175"/>
      <c r="E34" s="15">
        <f t="shared" si="0"/>
        <v>0</v>
      </c>
      <c r="F34" s="178">
        <f t="shared" si="3"/>
        <v>0</v>
      </c>
      <c r="G34" s="180"/>
      <c r="H34" s="19"/>
    </row>
    <row r="35">
      <c r="A35" s="166" t="s">
        <v>47</v>
      </c>
      <c r="B35" s="171">
        <v>100</v>
      </c>
      <c r="C35" s="17">
        <v>15</v>
      </c>
      <c r="D35" s="175"/>
      <c r="E35" s="15">
        <f t="shared" si="0"/>
        <v>0</v>
      </c>
      <c r="F35" s="178">
        <f t="shared" si="3"/>
        <v>0</v>
      </c>
      <c r="G35" s="180"/>
      <c r="H35" s="19"/>
    </row>
    <row r="36">
      <c r="A36" s="166" t="s">
        <v>48</v>
      </c>
      <c r="B36" s="171">
        <v>30</v>
      </c>
      <c r="C36" s="17">
        <v>8</v>
      </c>
      <c r="D36" s="175"/>
      <c r="E36" s="15">
        <f t="shared" si="0"/>
        <v>0</v>
      </c>
      <c r="F36" s="178">
        <f t="shared" si="3"/>
        <v>0</v>
      </c>
      <c r="G36" s="180"/>
      <c r="H36" s="19"/>
    </row>
    <row r="37">
      <c r="A37" s="166" t="s">
        <v>67</v>
      </c>
      <c r="B37" s="173"/>
      <c r="C37" s="17"/>
      <c r="D37" s="175"/>
      <c r="E37" s="15">
        <f t="shared" si="0"/>
        <v>0</v>
      </c>
      <c r="F37" s="178">
        <f t="shared" si="3"/>
        <v>0</v>
      </c>
      <c r="G37" s="180"/>
      <c r="H37" s="19"/>
    </row>
    <row r="38">
      <c r="A38" s="166"/>
      <c r="B38" s="173"/>
      <c r="C38" s="17"/>
      <c r="D38" s="175"/>
      <c r="E38" s="15">
        <f t="shared" si="0"/>
        <v>0</v>
      </c>
      <c r="F38" s="178">
        <f t="shared" si="3"/>
        <v>0</v>
      </c>
      <c r="G38" s="180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924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1800</v>
      </c>
      <c r="G42" s="38">
        <f>SUM(G13:G38)</f>
        <v>17640</v>
      </c>
      <c r="H42" s="94"/>
    </row>
    <row r="43">
      <c r="A43" s="94"/>
      <c r="B43" s="39"/>
      <c r="C43" s="96" t="s">
        <v>57</v>
      </c>
      <c r="D43" s="97"/>
      <c r="E43" s="15">
        <f>E41+E42</f>
        <v>924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2BB8-28C0-4A98-A9A2-B01A1A611E39}">
  <dimension ref="A1:H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5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162" t="s">
        <v>86</v>
      </c>
      <c r="B12" s="167" t="s">
        <v>87</v>
      </c>
      <c r="C12" s="160" t="s">
        <v>16</v>
      </c>
      <c r="D12" s="167" t="s">
        <v>88</v>
      </c>
      <c r="E12" s="161" t="s">
        <v>18</v>
      </c>
      <c r="F12" s="176" t="s">
        <v>87</v>
      </c>
      <c r="G12" s="179" t="s">
        <v>87</v>
      </c>
      <c r="H12" s="26" t="s">
        <v>21</v>
      </c>
    </row>
    <row r="13">
      <c r="A13" s="163" t="s">
        <v>22</v>
      </c>
      <c r="B13" s="168">
        <v>1400</v>
      </c>
      <c r="C13" s="6">
        <v>28</v>
      </c>
      <c r="D13" s="174">
        <v>3</v>
      </c>
      <c r="E13" s="15">
        <f ref="E13:E38" t="shared" si="0">C13*D13</f>
        <v>84</v>
      </c>
      <c r="F13" s="177"/>
      <c r="G13" s="180">
        <f>SUM(B13)*D13</f>
        <v>4200</v>
      </c>
      <c r="H13" s="8"/>
    </row>
    <row r="14">
      <c r="A14" s="163" t="s">
        <v>23</v>
      </c>
      <c r="B14" s="168">
        <v>1300</v>
      </c>
      <c r="C14" s="6">
        <v>28</v>
      </c>
      <c r="D14" s="174"/>
      <c r="E14" s="15">
        <f t="shared" si="0"/>
        <v>0</v>
      </c>
      <c r="F14" s="177"/>
      <c r="G14" s="180">
        <f ref="G14:G27" t="shared" si="1">SUM(B14)*D14</f>
        <v>0</v>
      </c>
      <c r="H14" s="21" t="s">
        <v>24</v>
      </c>
    </row>
    <row r="15">
      <c r="A15" s="163" t="s">
        <v>25</v>
      </c>
      <c r="B15" s="168">
        <v>900</v>
      </c>
      <c r="C15" s="6">
        <v>26</v>
      </c>
      <c r="D15" s="174"/>
      <c r="E15" s="15">
        <f t="shared" si="0"/>
        <v>0</v>
      </c>
      <c r="F15" s="177"/>
      <c r="G15" s="180">
        <f t="shared" si="1"/>
        <v>0</v>
      </c>
      <c r="H15" s="8"/>
    </row>
    <row r="16">
      <c r="A16" s="163" t="s">
        <v>26</v>
      </c>
      <c r="B16" s="168">
        <v>640</v>
      </c>
      <c r="C16" s="6">
        <v>25</v>
      </c>
      <c r="D16" s="174">
        <v>2</v>
      </c>
      <c r="E16" s="15">
        <f t="shared" si="0"/>
        <v>50</v>
      </c>
      <c r="F16" s="177"/>
      <c r="G16" s="180">
        <f t="shared" si="1"/>
        <v>1280</v>
      </c>
      <c r="H16" s="8"/>
    </row>
    <row r="17">
      <c r="A17" s="163" t="s">
        <v>27</v>
      </c>
      <c r="B17" s="168">
        <v>600</v>
      </c>
      <c r="C17" s="6">
        <v>25</v>
      </c>
      <c r="D17" s="174"/>
      <c r="E17" s="15">
        <f>C17*D17</f>
        <v>0</v>
      </c>
      <c r="F17" s="177"/>
      <c r="G17" s="180">
        <f t="shared" si="1"/>
        <v>0</v>
      </c>
      <c r="H17" s="8"/>
    </row>
    <row r="18">
      <c r="A18" s="163" t="s">
        <v>28</v>
      </c>
      <c r="B18" s="168">
        <v>600</v>
      </c>
      <c r="C18" s="6">
        <v>28</v>
      </c>
      <c r="D18" s="174"/>
      <c r="E18" s="15">
        <f t="shared" si="0"/>
        <v>0</v>
      </c>
      <c r="F18" s="177"/>
      <c r="G18" s="180">
        <f t="shared" si="1"/>
        <v>0</v>
      </c>
      <c r="H18" s="8"/>
    </row>
    <row r="19">
      <c r="A19" s="163" t="s">
        <v>29</v>
      </c>
      <c r="B19" s="168">
        <v>70</v>
      </c>
      <c r="C19" s="6">
        <v>4</v>
      </c>
      <c r="D19" s="174">
        <v>60</v>
      </c>
      <c r="E19" s="15">
        <f t="shared" si="0"/>
        <v>240</v>
      </c>
      <c r="F19" s="178"/>
      <c r="G19" s="180">
        <f t="shared" si="1"/>
        <v>4200</v>
      </c>
      <c r="H19" s="8"/>
    </row>
    <row r="20">
      <c r="A20" s="163" t="s">
        <v>30</v>
      </c>
      <c r="B20" s="168">
        <v>70</v>
      </c>
      <c r="C20" s="6">
        <v>5.5</v>
      </c>
      <c r="D20" s="174">
        <v>7</v>
      </c>
      <c r="E20" s="15">
        <f t="shared" si="0"/>
        <v>38.5</v>
      </c>
      <c r="F20" s="178"/>
      <c r="G20" s="180">
        <f t="shared" si="1"/>
        <v>490</v>
      </c>
      <c r="H20" s="75" t="s">
        <v>31</v>
      </c>
    </row>
    <row r="21">
      <c r="A21" s="164" t="s">
        <v>32</v>
      </c>
      <c r="B21" s="169">
        <v>70</v>
      </c>
      <c r="C21" s="6">
        <v>7</v>
      </c>
      <c r="D21" s="174">
        <v>5</v>
      </c>
      <c r="E21" s="15">
        <f t="shared" si="0"/>
        <v>35</v>
      </c>
      <c r="F21" s="178">
        <f>SUM(B21)*D21</f>
        <v>350</v>
      </c>
      <c r="G21" s="180">
        <f t="shared" si="1"/>
        <v>350</v>
      </c>
      <c r="H21" s="76"/>
    </row>
    <row r="22">
      <c r="A22" s="164" t="s">
        <v>33</v>
      </c>
      <c r="B22" s="169">
        <v>70</v>
      </c>
      <c r="C22" s="6">
        <v>7</v>
      </c>
      <c r="D22" s="174">
        <v>12</v>
      </c>
      <c r="E22" s="15">
        <f t="shared" si="0"/>
        <v>84</v>
      </c>
      <c r="F22" s="178">
        <f ref="F22:F24" t="shared" si="2">SUM(B22)*D22</f>
        <v>840</v>
      </c>
      <c r="G22" s="180">
        <f t="shared" si="1"/>
        <v>840</v>
      </c>
      <c r="H22" s="76"/>
    </row>
    <row r="23">
      <c r="A23" s="164" t="s">
        <v>34</v>
      </c>
      <c r="B23" s="170">
        <v>70</v>
      </c>
      <c r="C23" s="6">
        <v>7</v>
      </c>
      <c r="D23" s="174"/>
      <c r="E23" s="15">
        <f t="shared" si="0"/>
        <v>0</v>
      </c>
      <c r="F23" s="178">
        <f t="shared" si="2"/>
        <v>0</v>
      </c>
      <c r="G23" s="180"/>
      <c r="H23" s="76"/>
    </row>
    <row r="24">
      <c r="A24" s="164" t="s">
        <v>35</v>
      </c>
      <c r="B24" s="170">
        <v>80</v>
      </c>
      <c r="C24" s="43">
        <v>9</v>
      </c>
      <c r="D24" s="174"/>
      <c r="E24" s="15">
        <f t="shared" si="0"/>
        <v>0</v>
      </c>
      <c r="F24" s="178">
        <f t="shared" si="2"/>
        <v>0</v>
      </c>
      <c r="G24" s="180"/>
      <c r="H24" s="76"/>
    </row>
    <row r="25">
      <c r="A25" s="165" t="s">
        <v>36</v>
      </c>
      <c r="B25" s="170">
        <v>100</v>
      </c>
      <c r="C25" s="11">
        <v>5.5</v>
      </c>
      <c r="D25" s="174">
        <v>80</v>
      </c>
      <c r="E25" s="15">
        <f t="shared" si="0"/>
        <v>440</v>
      </c>
      <c r="F25" s="178"/>
      <c r="G25" s="180">
        <f t="shared" si="1"/>
        <v>8000</v>
      </c>
      <c r="H25" s="76"/>
    </row>
    <row r="26">
      <c r="A26" s="165" t="s">
        <v>37</v>
      </c>
      <c r="B26" s="170">
        <v>100</v>
      </c>
      <c r="C26" s="11">
        <v>5.5</v>
      </c>
      <c r="D26" s="174"/>
      <c r="E26" s="15">
        <f t="shared" si="0"/>
        <v>0</v>
      </c>
      <c r="F26" s="178"/>
      <c r="G26" s="180">
        <f t="shared" si="1"/>
        <v>0</v>
      </c>
      <c r="H26" s="76"/>
    </row>
    <row r="27">
      <c r="A27" s="165" t="s">
        <v>38</v>
      </c>
      <c r="B27" s="170">
        <v>100</v>
      </c>
      <c r="C27" s="11">
        <v>5.5</v>
      </c>
      <c r="D27" s="174"/>
      <c r="E27" s="15">
        <f t="shared" si="0"/>
        <v>0</v>
      </c>
      <c r="F27" s="178"/>
      <c r="G27" s="180">
        <f t="shared" si="1"/>
        <v>0</v>
      </c>
      <c r="H27" s="76"/>
    </row>
    <row r="28">
      <c r="A28" s="165" t="s">
        <v>39</v>
      </c>
      <c r="B28" s="171">
        <v>110</v>
      </c>
      <c r="C28" s="11">
        <v>7</v>
      </c>
      <c r="D28" s="174">
        <v>10</v>
      </c>
      <c r="E28" s="15">
        <f t="shared" si="0"/>
        <v>70</v>
      </c>
      <c r="F28" s="178">
        <f>SUM(B28)*D28</f>
        <v>1100</v>
      </c>
      <c r="G28" s="180"/>
      <c r="H28" s="76"/>
    </row>
    <row r="29">
      <c r="A29" s="165" t="s">
        <v>40</v>
      </c>
      <c r="B29" s="172">
        <v>80</v>
      </c>
      <c r="C29" s="11">
        <v>7</v>
      </c>
      <c r="D29" s="174"/>
      <c r="E29" s="15">
        <f t="shared" si="0"/>
        <v>0</v>
      </c>
      <c r="F29" s="178">
        <f ref="F29:F38" t="shared" si="3">SUM(B29)*D29</f>
        <v>0</v>
      </c>
      <c r="G29" s="180"/>
      <c r="H29" s="77"/>
    </row>
    <row r="30">
      <c r="A30" s="165" t="s">
        <v>41</v>
      </c>
      <c r="B30" s="172">
        <v>900</v>
      </c>
      <c r="C30" s="11">
        <v>100</v>
      </c>
      <c r="D30" s="174"/>
      <c r="E30" s="15">
        <f t="shared" si="0"/>
        <v>0</v>
      </c>
      <c r="F30" s="178">
        <f t="shared" si="3"/>
        <v>0</v>
      </c>
      <c r="G30" s="180"/>
      <c r="H30" s="8"/>
    </row>
    <row r="31">
      <c r="A31" s="164" t="s">
        <v>42</v>
      </c>
      <c r="B31" s="172">
        <v>80</v>
      </c>
      <c r="C31" s="11">
        <v>9</v>
      </c>
      <c r="D31" s="174"/>
      <c r="E31" s="15">
        <f t="shared" si="0"/>
        <v>0</v>
      </c>
      <c r="F31" s="178">
        <f t="shared" si="3"/>
        <v>0</v>
      </c>
      <c r="G31" s="180"/>
      <c r="H31" s="16" t="s">
        <v>43</v>
      </c>
    </row>
    <row r="32">
      <c r="A32" s="165" t="s">
        <v>44</v>
      </c>
      <c r="B32" s="172">
        <v>4000</v>
      </c>
      <c r="C32" s="11">
        <v>275</v>
      </c>
      <c r="D32" s="174"/>
      <c r="E32" s="15">
        <f t="shared" si="0"/>
        <v>0</v>
      </c>
      <c r="F32" s="178">
        <f t="shared" si="3"/>
        <v>0</v>
      </c>
      <c r="G32" s="180"/>
      <c r="H32" s="8"/>
    </row>
    <row r="33">
      <c r="A33" s="165" t="s">
        <v>45</v>
      </c>
      <c r="B33" s="172">
        <v>4000</v>
      </c>
      <c r="C33" s="11">
        <v>275</v>
      </c>
      <c r="D33" s="174"/>
      <c r="E33" s="15">
        <f t="shared" si="0"/>
        <v>0</v>
      </c>
      <c r="F33" s="178">
        <f t="shared" si="3"/>
        <v>0</v>
      </c>
      <c r="G33" s="180"/>
      <c r="H33" s="8"/>
    </row>
    <row r="34">
      <c r="A34" s="166" t="s">
        <v>46</v>
      </c>
      <c r="B34" s="171">
        <v>1200</v>
      </c>
      <c r="C34" s="17">
        <v>80</v>
      </c>
      <c r="D34" s="175"/>
      <c r="E34" s="15">
        <f t="shared" si="0"/>
        <v>0</v>
      </c>
      <c r="F34" s="178">
        <f t="shared" si="3"/>
        <v>0</v>
      </c>
      <c r="G34" s="180"/>
      <c r="H34" s="19"/>
    </row>
    <row r="35">
      <c r="A35" s="166" t="s">
        <v>47</v>
      </c>
      <c r="B35" s="171">
        <v>100</v>
      </c>
      <c r="C35" s="17">
        <v>15</v>
      </c>
      <c r="D35" s="175"/>
      <c r="E35" s="15">
        <f t="shared" si="0"/>
        <v>0</v>
      </c>
      <c r="F35" s="178">
        <f t="shared" si="3"/>
        <v>0</v>
      </c>
      <c r="G35" s="180"/>
      <c r="H35" s="19"/>
    </row>
    <row r="36">
      <c r="A36" s="166" t="s">
        <v>48</v>
      </c>
      <c r="B36" s="171">
        <v>30</v>
      </c>
      <c r="C36" s="17">
        <v>8</v>
      </c>
      <c r="D36" s="175"/>
      <c r="E36" s="15">
        <f t="shared" si="0"/>
        <v>0</v>
      </c>
      <c r="F36" s="178">
        <f t="shared" si="3"/>
        <v>0</v>
      </c>
      <c r="G36" s="180"/>
      <c r="H36" s="19"/>
    </row>
    <row r="37">
      <c r="A37" s="166" t="s">
        <v>49</v>
      </c>
      <c r="B37" s="173"/>
      <c r="C37" s="17"/>
      <c r="D37" s="175"/>
      <c r="E37" s="15">
        <f t="shared" si="0"/>
        <v>0</v>
      </c>
      <c r="F37" s="178">
        <f t="shared" si="3"/>
        <v>0</v>
      </c>
      <c r="G37" s="180"/>
      <c r="H37" s="19"/>
    </row>
    <row r="38">
      <c r="A38" s="166" t="s">
        <v>50</v>
      </c>
      <c r="B38" s="173"/>
      <c r="C38" s="17"/>
      <c r="D38" s="175"/>
      <c r="E38" s="15">
        <f t="shared" si="0"/>
        <v>0</v>
      </c>
      <c r="F38" s="178">
        <f t="shared" si="3"/>
        <v>0</v>
      </c>
      <c r="G38" s="180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1041.5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2290</v>
      </c>
      <c r="G42" s="38">
        <f>SUM(G13:G38)</f>
        <v>19360</v>
      </c>
      <c r="H42" s="94"/>
    </row>
    <row r="43">
      <c r="A43" s="94"/>
      <c r="B43" s="39"/>
      <c r="C43" s="96" t="s">
        <v>57</v>
      </c>
      <c r="D43" s="97"/>
      <c r="E43" s="15">
        <f>E41+E42</f>
        <v>1041.5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102" t="s">
        <v>61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274B-2D0C-4FBA-ACC4-552961398743}">
  <dimension ref="A1:H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103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4"/>
      <c r="C4" s="78" t="s">
        <v>71</v>
      </c>
      <c r="D4" s="79"/>
      <c r="E4" s="79"/>
      <c r="F4" s="79"/>
      <c r="G4" s="79"/>
      <c r="H4" s="80"/>
    </row>
    <row r="5" ht="15.75">
      <c r="A5" s="1" t="s">
        <v>6</v>
      </c>
      <c r="B5" s="82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2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2"/>
      <c r="C7" s="82"/>
      <c r="D7" s="82"/>
      <c r="E7" s="82"/>
      <c r="F7" s="82"/>
      <c r="G7" s="82"/>
      <c r="H7" s="83"/>
    </row>
    <row r="8" ht="18">
      <c r="A8" s="2" t="s">
        <v>10</v>
      </c>
      <c r="B8" s="89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23"/>
      <c r="C9" s="91">
        <v>5798009991966</v>
      </c>
      <c r="D9" s="92"/>
      <c r="E9" s="92"/>
      <c r="F9" s="92"/>
      <c r="G9" s="92"/>
      <c r="H9" s="93"/>
    </row>
    <row r="10" ht="15.75">
      <c r="A10" s="1" t="s">
        <v>13</v>
      </c>
      <c r="B10" s="82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>
      <c r="A12" s="162" t="s">
        <v>86</v>
      </c>
      <c r="B12" s="167" t="s">
        <v>87</v>
      </c>
      <c r="C12" s="160" t="s">
        <v>16</v>
      </c>
      <c r="D12" s="167" t="s">
        <v>88</v>
      </c>
      <c r="E12" s="161" t="s">
        <v>18</v>
      </c>
      <c r="F12" s="176" t="s">
        <v>87</v>
      </c>
      <c r="G12" s="179" t="s">
        <v>87</v>
      </c>
      <c r="H12" s="26" t="s">
        <v>21</v>
      </c>
    </row>
    <row r="13">
      <c r="A13" s="163" t="s">
        <v>22</v>
      </c>
      <c r="B13" s="168">
        <v>1400</v>
      </c>
      <c r="C13" s="6">
        <v>28</v>
      </c>
      <c r="D13" s="174">
        <v>8</v>
      </c>
      <c r="E13" s="15">
        <f ref="E13:E38" t="shared" si="0">C13*D13</f>
        <v>224</v>
      </c>
      <c r="F13" s="177"/>
      <c r="G13" s="180">
        <f>SUM(B13)*D13</f>
        <v>11200</v>
      </c>
      <c r="H13" s="8"/>
    </row>
    <row r="14">
      <c r="A14" s="163" t="s">
        <v>23</v>
      </c>
      <c r="B14" s="168">
        <v>1300</v>
      </c>
      <c r="C14" s="6">
        <v>28</v>
      </c>
      <c r="D14" s="174"/>
      <c r="E14" s="15">
        <f t="shared" si="0"/>
        <v>0</v>
      </c>
      <c r="F14" s="177"/>
      <c r="G14" s="180">
        <f ref="G14:G27" t="shared" si="1">SUM(B14)*D14</f>
        <v>0</v>
      </c>
      <c r="H14" s="21" t="s">
        <v>24</v>
      </c>
    </row>
    <row r="15">
      <c r="A15" s="163" t="s">
        <v>25</v>
      </c>
      <c r="B15" s="168">
        <v>900</v>
      </c>
      <c r="C15" s="6">
        <v>26</v>
      </c>
      <c r="D15" s="174">
        <v>2</v>
      </c>
      <c r="E15" s="15">
        <f t="shared" si="0"/>
        <v>52</v>
      </c>
      <c r="F15" s="177"/>
      <c r="G15" s="180">
        <f t="shared" si="1"/>
        <v>1800</v>
      </c>
      <c r="H15" s="8"/>
    </row>
    <row r="16">
      <c r="A16" s="163" t="s">
        <v>26</v>
      </c>
      <c r="B16" s="168">
        <v>640</v>
      </c>
      <c r="C16" s="6">
        <v>25</v>
      </c>
      <c r="D16" s="174"/>
      <c r="E16" s="15">
        <f t="shared" si="0"/>
        <v>0</v>
      </c>
      <c r="F16" s="177"/>
      <c r="G16" s="180">
        <f t="shared" si="1"/>
        <v>0</v>
      </c>
      <c r="H16" s="8"/>
    </row>
    <row r="17">
      <c r="A17" s="163" t="s">
        <v>27</v>
      </c>
      <c r="B17" s="168">
        <v>600</v>
      </c>
      <c r="C17" s="6">
        <v>25</v>
      </c>
      <c r="D17" s="174"/>
      <c r="E17" s="15">
        <f>C17*D17</f>
        <v>0</v>
      </c>
      <c r="F17" s="177"/>
      <c r="G17" s="180">
        <f t="shared" si="1"/>
        <v>0</v>
      </c>
      <c r="H17" s="8"/>
    </row>
    <row r="18">
      <c r="A18" s="163" t="s">
        <v>28</v>
      </c>
      <c r="B18" s="168">
        <v>600</v>
      </c>
      <c r="C18" s="6">
        <v>28</v>
      </c>
      <c r="D18" s="174"/>
      <c r="E18" s="15">
        <f t="shared" si="0"/>
        <v>0</v>
      </c>
      <c r="F18" s="177"/>
      <c r="G18" s="180">
        <f t="shared" si="1"/>
        <v>0</v>
      </c>
      <c r="H18" s="8"/>
    </row>
    <row r="19">
      <c r="A19" s="163" t="s">
        <v>29</v>
      </c>
      <c r="B19" s="168">
        <v>70</v>
      </c>
      <c r="C19" s="6">
        <v>4</v>
      </c>
      <c r="D19" s="174">
        <v>52</v>
      </c>
      <c r="E19" s="15">
        <f t="shared" si="0"/>
        <v>208</v>
      </c>
      <c r="F19" s="178"/>
      <c r="G19" s="180">
        <f t="shared" si="1"/>
        <v>3640</v>
      </c>
      <c r="H19" s="8"/>
    </row>
    <row r="20">
      <c r="A20" s="163" t="s">
        <v>30</v>
      </c>
      <c r="B20" s="168">
        <v>70</v>
      </c>
      <c r="C20" s="6">
        <v>5.5</v>
      </c>
      <c r="D20" s="174"/>
      <c r="E20" s="15">
        <f t="shared" si="0"/>
        <v>0</v>
      </c>
      <c r="F20" s="178"/>
      <c r="G20" s="180">
        <f t="shared" si="1"/>
        <v>0</v>
      </c>
      <c r="H20" s="75" t="s">
        <v>31</v>
      </c>
    </row>
    <row r="21">
      <c r="A21" s="164" t="s">
        <v>32</v>
      </c>
      <c r="B21" s="169">
        <v>70</v>
      </c>
      <c r="C21" s="6">
        <v>7</v>
      </c>
      <c r="D21" s="174">
        <v>5</v>
      </c>
      <c r="E21" s="15">
        <f t="shared" si="0"/>
        <v>35</v>
      </c>
      <c r="F21" s="178">
        <f>SUM(B21)*D21</f>
        <v>350</v>
      </c>
      <c r="G21" s="180"/>
      <c r="H21" s="76"/>
    </row>
    <row r="22">
      <c r="A22" s="164" t="s">
        <v>33</v>
      </c>
      <c r="B22" s="169">
        <v>70</v>
      </c>
      <c r="C22" s="6">
        <v>7</v>
      </c>
      <c r="D22" s="174">
        <v>5</v>
      </c>
      <c r="E22" s="15">
        <f t="shared" si="0"/>
        <v>35</v>
      </c>
      <c r="F22" s="178">
        <f ref="F22:F24" t="shared" si="2">SUM(B22)*D22</f>
        <v>350</v>
      </c>
      <c r="G22" s="180"/>
      <c r="H22" s="76"/>
    </row>
    <row r="23">
      <c r="A23" s="164" t="s">
        <v>34</v>
      </c>
      <c r="B23" s="170">
        <v>70</v>
      </c>
      <c r="C23" s="6">
        <v>7</v>
      </c>
      <c r="D23" s="174"/>
      <c r="E23" s="15">
        <f t="shared" si="0"/>
        <v>0</v>
      </c>
      <c r="F23" s="178">
        <f t="shared" si="2"/>
        <v>0</v>
      </c>
      <c r="G23" s="180"/>
      <c r="H23" s="76"/>
    </row>
    <row r="24">
      <c r="A24" s="164" t="s">
        <v>35</v>
      </c>
      <c r="B24" s="170">
        <v>80</v>
      </c>
      <c r="C24" s="43">
        <v>9</v>
      </c>
      <c r="D24" s="174"/>
      <c r="E24" s="15">
        <f t="shared" si="0"/>
        <v>0</v>
      </c>
      <c r="F24" s="178">
        <f t="shared" si="2"/>
        <v>0</v>
      </c>
      <c r="G24" s="180"/>
      <c r="H24" s="76"/>
    </row>
    <row r="25">
      <c r="A25" s="165" t="s">
        <v>36</v>
      </c>
      <c r="B25" s="170">
        <v>100</v>
      </c>
      <c r="C25" s="11">
        <v>5.5</v>
      </c>
      <c r="D25" s="174"/>
      <c r="E25" s="15">
        <f t="shared" si="0"/>
        <v>0</v>
      </c>
      <c r="F25" s="178"/>
      <c r="G25" s="180">
        <f t="shared" si="1"/>
        <v>0</v>
      </c>
      <c r="H25" s="76"/>
    </row>
    <row r="26">
      <c r="A26" s="165" t="s">
        <v>37</v>
      </c>
      <c r="B26" s="170">
        <v>100</v>
      </c>
      <c r="C26" s="11">
        <v>5.5</v>
      </c>
      <c r="D26" s="174">
        <v>60</v>
      </c>
      <c r="E26" s="15">
        <f t="shared" si="0"/>
        <v>330</v>
      </c>
      <c r="F26" s="178"/>
      <c r="G26" s="180">
        <f t="shared" si="1"/>
        <v>6000</v>
      </c>
      <c r="H26" s="76"/>
    </row>
    <row r="27">
      <c r="A27" s="165" t="s">
        <v>38</v>
      </c>
      <c r="B27" s="170">
        <v>100</v>
      </c>
      <c r="C27" s="11">
        <v>5.5</v>
      </c>
      <c r="D27" s="174"/>
      <c r="E27" s="15">
        <f t="shared" si="0"/>
        <v>0</v>
      </c>
      <c r="F27" s="178"/>
      <c r="G27" s="180">
        <f t="shared" si="1"/>
        <v>0</v>
      </c>
      <c r="H27" s="76"/>
    </row>
    <row r="28">
      <c r="A28" s="165" t="s">
        <v>39</v>
      </c>
      <c r="B28" s="171">
        <v>110</v>
      </c>
      <c r="C28" s="11">
        <v>7</v>
      </c>
      <c r="D28" s="174">
        <v>6</v>
      </c>
      <c r="E28" s="15">
        <f t="shared" si="0"/>
        <v>42</v>
      </c>
      <c r="F28" s="178">
        <f>SUM(B28)*D28</f>
        <v>660</v>
      </c>
      <c r="G28" s="180"/>
      <c r="H28" s="76"/>
    </row>
    <row r="29">
      <c r="A29" s="165" t="s">
        <v>40</v>
      </c>
      <c r="B29" s="172">
        <v>80</v>
      </c>
      <c r="C29" s="11">
        <v>7</v>
      </c>
      <c r="D29" s="174"/>
      <c r="E29" s="15">
        <f t="shared" si="0"/>
        <v>0</v>
      </c>
      <c r="F29" s="178">
        <f ref="F29:F38" t="shared" si="3">SUM(B29)*D29</f>
        <v>0</v>
      </c>
      <c r="G29" s="180"/>
      <c r="H29" s="77"/>
    </row>
    <row r="30">
      <c r="A30" s="165" t="s">
        <v>41</v>
      </c>
      <c r="B30" s="172">
        <v>900</v>
      </c>
      <c r="C30" s="11">
        <v>100</v>
      </c>
      <c r="D30" s="174"/>
      <c r="E30" s="15">
        <f t="shared" si="0"/>
        <v>0</v>
      </c>
      <c r="F30" s="178">
        <f t="shared" si="3"/>
        <v>0</v>
      </c>
      <c r="G30" s="180"/>
      <c r="H30" s="8"/>
    </row>
    <row r="31">
      <c r="A31" s="164" t="s">
        <v>42</v>
      </c>
      <c r="B31" s="172">
        <v>80</v>
      </c>
      <c r="C31" s="11">
        <v>9</v>
      </c>
      <c r="D31" s="174"/>
      <c r="E31" s="15">
        <f t="shared" si="0"/>
        <v>0</v>
      </c>
      <c r="F31" s="178">
        <f t="shared" si="3"/>
        <v>0</v>
      </c>
      <c r="G31" s="180"/>
      <c r="H31" s="16"/>
    </row>
    <row r="32">
      <c r="A32" s="165" t="s">
        <v>44</v>
      </c>
      <c r="B32" s="172">
        <v>4000</v>
      </c>
      <c r="C32" s="11">
        <v>275</v>
      </c>
      <c r="D32" s="174"/>
      <c r="E32" s="15">
        <f t="shared" si="0"/>
        <v>0</v>
      </c>
      <c r="F32" s="178">
        <f t="shared" si="3"/>
        <v>0</v>
      </c>
      <c r="G32" s="180"/>
      <c r="H32" s="8"/>
    </row>
    <row r="33">
      <c r="A33" s="165" t="s">
        <v>45</v>
      </c>
      <c r="B33" s="172">
        <v>4000</v>
      </c>
      <c r="C33" s="11">
        <v>275</v>
      </c>
      <c r="D33" s="174"/>
      <c r="E33" s="15">
        <f t="shared" si="0"/>
        <v>0</v>
      </c>
      <c r="F33" s="178">
        <f t="shared" si="3"/>
        <v>0</v>
      </c>
      <c r="G33" s="180"/>
      <c r="H33" s="8"/>
    </row>
    <row r="34">
      <c r="A34" s="166" t="s">
        <v>46</v>
      </c>
      <c r="B34" s="171">
        <v>1200</v>
      </c>
      <c r="C34" s="17">
        <v>80</v>
      </c>
      <c r="D34" s="175"/>
      <c r="E34" s="15">
        <f t="shared" si="0"/>
        <v>0</v>
      </c>
      <c r="F34" s="178">
        <f t="shared" si="3"/>
        <v>0</v>
      </c>
      <c r="G34" s="180"/>
      <c r="H34" s="19"/>
    </row>
    <row r="35">
      <c r="A35" s="166" t="s">
        <v>47</v>
      </c>
      <c r="B35" s="171">
        <v>100</v>
      </c>
      <c r="C35" s="17">
        <v>15</v>
      </c>
      <c r="D35" s="175"/>
      <c r="E35" s="15">
        <f t="shared" si="0"/>
        <v>0</v>
      </c>
      <c r="F35" s="178">
        <f t="shared" si="3"/>
        <v>0</v>
      </c>
      <c r="G35" s="180"/>
      <c r="H35" s="19"/>
    </row>
    <row r="36">
      <c r="A36" s="166" t="s">
        <v>48</v>
      </c>
      <c r="B36" s="171">
        <v>30</v>
      </c>
      <c r="C36" s="17">
        <v>8</v>
      </c>
      <c r="D36" s="175"/>
      <c r="E36" s="15">
        <f t="shared" si="0"/>
        <v>0</v>
      </c>
      <c r="F36" s="178">
        <f t="shared" si="3"/>
        <v>0</v>
      </c>
      <c r="G36" s="180"/>
      <c r="H36" s="19"/>
    </row>
    <row r="37">
      <c r="A37" s="166" t="s">
        <v>72</v>
      </c>
      <c r="B37" s="173"/>
      <c r="C37" s="17"/>
      <c r="D37" s="175"/>
      <c r="E37" s="15">
        <f t="shared" si="0"/>
        <v>0</v>
      </c>
      <c r="F37" s="178">
        <f t="shared" si="3"/>
        <v>0</v>
      </c>
      <c r="G37" s="180"/>
      <c r="H37" s="19"/>
    </row>
    <row r="38">
      <c r="A38" s="166" t="s">
        <v>73</v>
      </c>
      <c r="B38" s="173"/>
      <c r="C38" s="17"/>
      <c r="D38" s="175"/>
      <c r="E38" s="15">
        <f t="shared" si="0"/>
        <v>0</v>
      </c>
      <c r="F38" s="178">
        <f t="shared" si="3"/>
        <v>0</v>
      </c>
      <c r="G38" s="180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926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1360</v>
      </c>
      <c r="G42" s="38">
        <f>SUM(G13:G38)</f>
        <v>22640</v>
      </c>
      <c r="H42" s="94"/>
    </row>
    <row r="43">
      <c r="A43" s="94"/>
      <c r="B43" s="39"/>
      <c r="C43" s="96" t="s">
        <v>57</v>
      </c>
      <c r="D43" s="97"/>
      <c r="E43" s="15">
        <f>E41+E42</f>
        <v>926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7.25" customHeight="1">
      <c r="A4" s="2" t="s">
        <v>4</v>
      </c>
      <c r="B4" s="2"/>
      <c r="C4" s="24"/>
      <c r="D4" s="78" t="s">
        <v>62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6.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4</v>
      </c>
      <c r="E13" s="15">
        <f ref="E13:E38" t="shared" si="0">C13*D13</f>
        <v>112</v>
      </c>
      <c r="F13" s="15"/>
      <c r="G13" s="29">
        <f>SUM(B13)*D13</f>
        <v>5600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56</v>
      </c>
      <c r="E19" s="15">
        <f t="shared" si="0"/>
        <v>224</v>
      </c>
      <c r="F19" s="29"/>
      <c r="G19" s="29">
        <f t="shared" si="1"/>
        <v>3920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30</v>
      </c>
      <c r="B20" s="5">
        <v>70</v>
      </c>
      <c r="C20" s="6">
        <v>5.5</v>
      </c>
      <c r="D20" s="7">
        <v>4</v>
      </c>
      <c r="E20" s="15">
        <f t="shared" si="0"/>
        <v>22</v>
      </c>
      <c r="F20" s="29"/>
      <c r="G20" s="29">
        <f t="shared" si="1"/>
        <v>280</v>
      </c>
      <c r="H20" s="75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>
        <f t="shared" si="1"/>
        <v>350</v>
      </c>
      <c r="H21" s="76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33</v>
      </c>
      <c r="B22" s="9">
        <v>70</v>
      </c>
      <c r="C22" s="6">
        <v>7</v>
      </c>
      <c r="D22" s="7">
        <v>9</v>
      </c>
      <c r="E22" s="15">
        <f t="shared" si="0"/>
        <v>63</v>
      </c>
      <c r="F22" s="29">
        <f ref="F22:F24" t="shared" si="2">SUM(B22)*D22</f>
        <v>630</v>
      </c>
      <c r="G22" s="29">
        <f t="shared" si="1"/>
        <v>630</v>
      </c>
      <c r="H22" s="76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40">
        <v>100</v>
      </c>
      <c r="C25" s="11">
        <v>5.5</v>
      </c>
      <c r="D25" s="7">
        <v>95</v>
      </c>
      <c r="E25" s="15">
        <f t="shared" si="0"/>
        <v>522.5</v>
      </c>
      <c r="F25" s="29"/>
      <c r="G25" s="29">
        <f t="shared" si="1"/>
        <v>9500</v>
      </c>
      <c r="H25" s="76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63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64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51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52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94"/>
      <c r="B41" s="42"/>
      <c r="C41" s="95" t="s">
        <v>53</v>
      </c>
      <c r="D41" s="95"/>
      <c r="E41" s="15">
        <f>SUM(E13:E35)</f>
        <v>1148.5</v>
      </c>
      <c r="F41" s="15" t="s">
        <v>54</v>
      </c>
      <c r="G41" s="30" t="s">
        <v>55</v>
      </c>
      <c r="H41" s="94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2080</v>
      </c>
      <c r="G42" s="38">
        <f>SUM(G13:G38)</f>
        <v>22760</v>
      </c>
      <c r="H42" s="94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94"/>
      <c r="B43" s="39"/>
      <c r="C43" s="96" t="s">
        <v>57</v>
      </c>
      <c r="D43" s="97"/>
      <c r="E43" s="15">
        <f>E41+E42</f>
        <v>1148.5</v>
      </c>
      <c r="F43" s="31"/>
      <c r="G43" s="31"/>
      <c r="H43" s="94"/>
      <c r="K43" s="99"/>
      <c r="L43" s="45"/>
      <c r="M43" s="101"/>
      <c r="N43" s="101"/>
      <c r="O43" s="59"/>
      <c r="P43" s="50"/>
      <c r="Q43" s="60"/>
      <c r="R43" s="99"/>
      <c r="S43" s="45"/>
    </row>
    <row r="44" ht="15.75" s="39" customFormat="1">
      <c r="A44" s="64" t="s">
        <v>58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 s="39" customFormat="1">
      <c r="A45" s="64" t="s">
        <v>59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66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30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5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="35" customFormat="1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>
        <v>80</v>
      </c>
      <c r="E25" s="15">
        <f t="shared" si="0"/>
        <v>440</v>
      </c>
      <c r="F25" s="29"/>
      <c r="G25" s="29">
        <f t="shared" si="1"/>
        <v>8000</v>
      </c>
      <c r="H25" s="76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67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924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1800</v>
      </c>
      <c r="G42" s="38">
        <f>SUM(G13:G38)</f>
        <v>17640</v>
      </c>
      <c r="H42" s="94"/>
    </row>
    <row r="43">
      <c r="A43" s="94"/>
      <c r="B43" s="39"/>
      <c r="C43" s="96" t="s">
        <v>57</v>
      </c>
      <c r="D43" s="97"/>
      <c r="E43" s="15">
        <f>E41+E42</f>
        <v>924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5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60</v>
      </c>
      <c r="E19" s="15">
        <f t="shared" si="0"/>
        <v>240</v>
      </c>
      <c r="F19" s="29"/>
      <c r="G19" s="29">
        <f t="shared" si="1"/>
        <v>4200</v>
      </c>
      <c r="H19" s="8"/>
    </row>
    <row r="20">
      <c r="A20" s="5" t="s">
        <v>30</v>
      </c>
      <c r="B20" s="5">
        <v>70</v>
      </c>
      <c r="C20" s="6">
        <v>5.5</v>
      </c>
      <c r="D20" s="7">
        <v>7</v>
      </c>
      <c r="E20" s="15">
        <f t="shared" si="0"/>
        <v>38.5</v>
      </c>
      <c r="F20" s="29"/>
      <c r="G20" s="29">
        <f t="shared" si="1"/>
        <v>490</v>
      </c>
      <c r="H20" s="75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>
        <f t="shared" si="1"/>
        <v>350</v>
      </c>
      <c r="H21" s="76"/>
    </row>
    <row r="22">
      <c r="A22" s="9" t="s">
        <v>33</v>
      </c>
      <c r="B22" s="9">
        <v>70</v>
      </c>
      <c r="C22" s="6">
        <v>7</v>
      </c>
      <c r="D22" s="7">
        <v>12</v>
      </c>
      <c r="E22" s="15">
        <f t="shared" si="0"/>
        <v>84</v>
      </c>
      <c r="F22" s="29">
        <f ref="F22:F24" t="shared" si="2">SUM(B22)*D22</f>
        <v>840</v>
      </c>
      <c r="G22" s="29">
        <f t="shared" si="1"/>
        <v>840</v>
      </c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>
        <v>80</v>
      </c>
      <c r="E25" s="15">
        <f t="shared" si="0"/>
        <v>440</v>
      </c>
      <c r="F25" s="29"/>
      <c r="G25" s="29">
        <f t="shared" si="1"/>
        <v>8000</v>
      </c>
      <c r="H25" s="76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 t="s">
        <v>43</v>
      </c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49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50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1041.5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2290</v>
      </c>
      <c r="G42" s="38">
        <f>SUM(G13:G38)</f>
        <v>19360</v>
      </c>
      <c r="H42" s="94"/>
    </row>
    <row r="43">
      <c r="A43" s="94"/>
      <c r="B43" s="39"/>
      <c r="C43" s="96" t="s">
        <v>57</v>
      </c>
      <c r="D43" s="97"/>
      <c r="E43" s="15">
        <f>E41+E42</f>
        <v>1041.5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102" t="s">
        <v>61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103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4"/>
      <c r="C4" s="78" t="s">
        <v>71</v>
      </c>
      <c r="D4" s="79"/>
      <c r="E4" s="79"/>
      <c r="F4" s="79"/>
      <c r="G4" s="79"/>
      <c r="H4" s="80"/>
    </row>
    <row r="5" ht="15.75">
      <c r="A5" s="1" t="s">
        <v>6</v>
      </c>
      <c r="B5" s="82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2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2"/>
      <c r="C7" s="82"/>
      <c r="D7" s="82"/>
      <c r="E7" s="82"/>
      <c r="F7" s="82"/>
      <c r="G7" s="82"/>
      <c r="H7" s="83"/>
    </row>
    <row r="8" ht="18">
      <c r="A8" s="2" t="s">
        <v>10</v>
      </c>
      <c r="B8" s="89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23"/>
      <c r="C9" s="91">
        <v>5798009991966</v>
      </c>
      <c r="D9" s="92"/>
      <c r="E9" s="92"/>
      <c r="F9" s="92"/>
      <c r="G9" s="92"/>
      <c r="H9" s="93"/>
    </row>
    <row r="10" ht="15.75">
      <c r="A10" s="1" t="s">
        <v>13</v>
      </c>
      <c r="B10" s="82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8</v>
      </c>
      <c r="E13" s="15">
        <f ref="E13:E38" t="shared" si="0">C13*D13</f>
        <v>224</v>
      </c>
      <c r="F13" s="15"/>
      <c r="G13" s="29">
        <f>SUM(B13)*D13</f>
        <v>11200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5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="35" customFormat="1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76"/>
    </row>
    <row r="26">
      <c r="A26" s="10" t="s">
        <v>37</v>
      </c>
      <c r="B26" s="40">
        <v>100</v>
      </c>
      <c r="C26" s="11">
        <v>5.5</v>
      </c>
      <c r="D26" s="7">
        <v>60</v>
      </c>
      <c r="E26" s="15">
        <f t="shared" si="0"/>
        <v>330</v>
      </c>
      <c r="F26" s="29"/>
      <c r="G26" s="29">
        <f t="shared" si="1"/>
        <v>6000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6</v>
      </c>
      <c r="E28" s="15">
        <f t="shared" si="0"/>
        <v>42</v>
      </c>
      <c r="F28" s="29">
        <f>SUM(B28)*D28</f>
        <v>660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="32" customFormat="1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="32" customFormat="1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="32" customFormat="1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32" customFormat="1">
      <c r="A37" s="12" t="s">
        <v>72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926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1360</v>
      </c>
      <c r="G42" s="38">
        <f>SUM(G13:G38)</f>
        <v>22640</v>
      </c>
      <c r="H42" s="94"/>
    </row>
    <row r="43">
      <c r="A43" s="94"/>
      <c r="B43" s="39"/>
      <c r="C43" s="96" t="s">
        <v>57</v>
      </c>
      <c r="D43" s="97"/>
      <c r="E43" s="15">
        <f>E41+E42</f>
        <v>926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55EE-E611-43D1-9819-DB43BD06DD64}">
  <dimension ref="A1:I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8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07" t="s">
        <v>68</v>
      </c>
      <c r="C3" s="82"/>
      <c r="D3" s="82"/>
      <c r="E3" s="82"/>
      <c r="F3" s="82"/>
      <c r="G3" s="82"/>
      <c r="H3" s="83"/>
      <c r="I3" s="112" t="s">
        <v>76</v>
      </c>
    </row>
    <row r="4" ht="18.75">
      <c r="A4" s="2" t="s">
        <v>4</v>
      </c>
      <c r="B4" s="2"/>
      <c r="C4" s="24"/>
      <c r="D4" s="108" t="s">
        <v>69</v>
      </c>
      <c r="E4" s="79"/>
      <c r="F4" s="79"/>
      <c r="G4" s="79"/>
      <c r="H4" s="80"/>
      <c r="I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I6" s="119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I7" s="121" t="s">
        <v>80</v>
      </c>
    </row>
    <row r="8" ht="18.7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I8" s="123" t="s">
        <v>81</v>
      </c>
    </row>
    <row r="9" ht="15.75">
      <c r="A9" s="111" t="s">
        <v>12</v>
      </c>
      <c r="B9" s="1"/>
      <c r="C9" s="23"/>
      <c r="D9" s="113">
        <v>57980099919966</v>
      </c>
      <c r="E9" s="92"/>
      <c r="F9" s="92"/>
      <c r="G9" s="92"/>
      <c r="H9" s="93"/>
      <c r="I9" s="128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8" t="s">
        <v>84</v>
      </c>
    </row>
    <row r="12" ht="27.7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I12" s="150" t="s">
        <v>85</v>
      </c>
    </row>
    <row r="13">
      <c r="A13" s="127" t="s">
        <v>22</v>
      </c>
      <c r="B13" s="129">
        <v>1400</v>
      </c>
      <c r="C13" s="130">
        <v>28</v>
      </c>
      <c r="D13" s="131">
        <v>3</v>
      </c>
      <c r="E13" s="132">
        <f ref="E13:E38" t="shared" si="0">C13*D13</f>
        <v>84</v>
      </c>
      <c r="F13" s="15"/>
      <c r="G13" s="133">
        <f>SUM(B13)*D13</f>
        <v>4200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131">
        <v>2</v>
      </c>
      <c r="E15" s="132">
        <f t="shared" si="0"/>
        <v>52</v>
      </c>
      <c r="F15" s="15"/>
      <c r="G15" s="133">
        <f t="shared" si="1"/>
        <v>1800</v>
      </c>
      <c r="H15" s="8"/>
    </row>
    <row r="16">
      <c r="A16" s="127" t="s">
        <v>26</v>
      </c>
      <c r="B16" s="129">
        <v>640</v>
      </c>
      <c r="C16" s="130">
        <v>25</v>
      </c>
      <c r="D16" s="7"/>
      <c r="E16" s="132">
        <f t="shared" si="0"/>
        <v>0</v>
      </c>
      <c r="F16" s="15"/>
      <c r="G16" s="133">
        <f t="shared" si="1"/>
        <v>0</v>
      </c>
      <c r="H16" s="8"/>
    </row>
    <row r="17">
      <c r="A17" s="127" t="s">
        <v>27</v>
      </c>
      <c r="B17" s="129">
        <v>600</v>
      </c>
      <c r="C17" s="130">
        <v>25</v>
      </c>
      <c r="D17" s="131">
        <v>2</v>
      </c>
      <c r="E17" s="132">
        <f>C17*D17</f>
        <v>50</v>
      </c>
      <c r="F17" s="15"/>
      <c r="G17" s="133">
        <f t="shared" si="1"/>
        <v>1200</v>
      </c>
      <c r="H17" s="8"/>
    </row>
    <row r="18" ht="15" customHeight="1">
      <c r="A18" s="127" t="s">
        <v>28</v>
      </c>
      <c r="B18" s="129">
        <v>600</v>
      </c>
      <c r="C18" s="130">
        <v>28</v>
      </c>
      <c r="D18" s="131">
        <v>1</v>
      </c>
      <c r="E18" s="132">
        <f t="shared" si="0"/>
        <v>28</v>
      </c>
      <c r="F18" s="15"/>
      <c r="G18" s="133">
        <f t="shared" si="1"/>
        <v>600</v>
      </c>
      <c r="H18" s="8"/>
    </row>
    <row r="19">
      <c r="A19" s="127" t="s">
        <v>29</v>
      </c>
      <c r="B19" s="129">
        <v>70</v>
      </c>
      <c r="C19" s="130">
        <v>4</v>
      </c>
      <c r="D19" s="131">
        <v>57</v>
      </c>
      <c r="E19" s="132">
        <f t="shared" si="0"/>
        <v>228</v>
      </c>
      <c r="F19" s="29"/>
      <c r="G19" s="133">
        <f t="shared" si="1"/>
        <v>3990</v>
      </c>
      <c r="H19" s="8"/>
    </row>
    <row r="20">
      <c r="A20" s="127" t="s">
        <v>30</v>
      </c>
      <c r="B20" s="129">
        <v>70</v>
      </c>
      <c r="C20" s="134">
        <v>5.5</v>
      </c>
      <c r="D20" s="131">
        <v>5</v>
      </c>
      <c r="E20" s="135">
        <f t="shared" si="0"/>
        <v>27.5</v>
      </c>
      <c r="F20" s="29"/>
      <c r="G20" s="133">
        <f t="shared" si="1"/>
        <v>350</v>
      </c>
      <c r="H20" s="136" t="s">
        <v>31</v>
      </c>
    </row>
    <row r="21">
      <c r="A21" s="138" t="s">
        <v>32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29"/>
      <c r="H21" s="76"/>
    </row>
    <row r="22">
      <c r="A22" s="138" t="s">
        <v>33</v>
      </c>
      <c r="B22" s="139">
        <v>70</v>
      </c>
      <c r="C22" s="130">
        <v>7</v>
      </c>
      <c r="D22" s="131">
        <v>10</v>
      </c>
      <c r="E22" s="132">
        <f t="shared" si="0"/>
        <v>70</v>
      </c>
      <c r="F22" s="133">
        <f ref="F22:F24" t="shared" si="2">SUM(B22)*D22</f>
        <v>700</v>
      </c>
      <c r="G22" s="29"/>
      <c r="H22" s="76"/>
    </row>
    <row r="23">
      <c r="A23" s="138" t="s">
        <v>34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76"/>
    </row>
    <row r="25">
      <c r="A25" s="142" t="s">
        <v>36</v>
      </c>
      <c r="B25" s="140">
        <v>100</v>
      </c>
      <c r="C25" s="143">
        <v>5.5</v>
      </c>
      <c r="D25" s="7"/>
      <c r="E25" s="132">
        <f t="shared" si="0"/>
        <v>0</v>
      </c>
      <c r="F25" s="29"/>
      <c r="G25" s="133">
        <f t="shared" si="1"/>
        <v>0</v>
      </c>
      <c r="H25" s="76"/>
    </row>
    <row r="26">
      <c r="A26" s="142" t="s">
        <v>37</v>
      </c>
      <c r="B26" s="140">
        <v>100</v>
      </c>
      <c r="C26" s="143">
        <v>5.5</v>
      </c>
      <c r="D26" s="131">
        <v>122</v>
      </c>
      <c r="E26" s="132">
        <f t="shared" si="0"/>
        <v>671</v>
      </c>
      <c r="F26" s="29"/>
      <c r="G26" s="133">
        <f t="shared" si="1"/>
        <v>12200</v>
      </c>
      <c r="H26" s="76"/>
    </row>
    <row r="27">
      <c r="A27" s="142" t="s">
        <v>38</v>
      </c>
      <c r="B27" s="140">
        <v>100</v>
      </c>
      <c r="C27" s="143">
        <v>5.5</v>
      </c>
      <c r="D27" s="7"/>
      <c r="E27" s="132">
        <f t="shared" si="0"/>
        <v>0</v>
      </c>
      <c r="F27" s="29"/>
      <c r="G27" s="133">
        <f t="shared" si="1"/>
        <v>0</v>
      </c>
      <c r="H27" s="76"/>
    </row>
    <row r="28">
      <c r="A28" s="142" t="s">
        <v>39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76"/>
    </row>
    <row r="29">
      <c r="A29" s="142" t="s">
        <v>40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131">
        <v>15</v>
      </c>
      <c r="E31" s="132">
        <f t="shared" si="0"/>
        <v>135</v>
      </c>
      <c r="F31" s="133">
        <f t="shared" si="3"/>
        <v>1200</v>
      </c>
      <c r="G31" s="29"/>
      <c r="H31" s="16"/>
    </row>
    <row r="32" ht="16.5" customHeight="1">
      <c r="A32" s="149" t="s">
        <v>44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9" t="s">
        <v>45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1" t="s">
        <v>46</v>
      </c>
      <c r="B34" s="144">
        <v>1200</v>
      </c>
      <c r="C34" s="152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3" t="s">
        <v>47</v>
      </c>
      <c r="B35" s="144">
        <v>100</v>
      </c>
      <c r="C35" s="152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3" t="s">
        <v>48</v>
      </c>
      <c r="B36" s="144">
        <v>30</v>
      </c>
      <c r="C36" s="152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53" t="s">
        <v>70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2"/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 ht="14.25" customHeight="1">
      <c r="A39" s="61" t="s">
        <v>51</v>
      </c>
      <c r="B39" s="62"/>
      <c r="C39" s="62"/>
      <c r="D39" s="62"/>
      <c r="E39" s="62"/>
      <c r="F39" s="62"/>
      <c r="G39" s="62"/>
      <c r="H39" s="62"/>
    </row>
    <row r="40" ht="18.75" customHeight="1">
      <c r="A40" s="154" t="s">
        <v>52</v>
      </c>
      <c r="B40" s="62"/>
      <c r="C40" s="62"/>
      <c r="D40" s="62"/>
      <c r="E40" s="62"/>
      <c r="F40" s="62"/>
      <c r="G40" s="62"/>
      <c r="H40" s="62"/>
    </row>
    <row r="41" ht="15" customHeight="1">
      <c r="A41" s="94"/>
      <c r="B41" s="42"/>
      <c r="C41" s="95" t="s">
        <v>53</v>
      </c>
      <c r="D41" s="95"/>
      <c r="E41" s="135">
        <f>SUM(E13:E35)</f>
        <v>1450.5</v>
      </c>
      <c r="F41" s="15" t="s">
        <v>54</v>
      </c>
      <c r="G41" s="30" t="s">
        <v>55</v>
      </c>
      <c r="H41" s="94"/>
    </row>
    <row r="42">
      <c r="A42" s="94"/>
      <c r="B42" s="32"/>
      <c r="C42" s="96" t="s">
        <v>56</v>
      </c>
      <c r="D42" s="97"/>
      <c r="E42" s="20"/>
      <c r="F42" s="133">
        <f>SUM(F21)+F22+F23+F24+F36+F28+F29+F30+F31+F32+F33+N33+F34+F35+F37</f>
        <v>3350</v>
      </c>
      <c r="G42" s="155">
        <f>SUM(G13:G38)</f>
        <v>24340</v>
      </c>
      <c r="H42" s="94"/>
    </row>
    <row r="43">
      <c r="A43" s="94"/>
      <c r="B43" s="32"/>
      <c r="C43" s="96" t="s">
        <v>57</v>
      </c>
      <c r="D43" s="97"/>
      <c r="E43" s="135">
        <f>E41+E42</f>
        <v>1450.5</v>
      </c>
      <c r="F43" s="31"/>
      <c r="G43" s="31"/>
      <c r="H43" s="94"/>
    </row>
    <row r="44" ht="15.75">
      <c r="A44" s="156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6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6963-5663-4108-81C1-5E47F7E2ED4A}">
  <dimension ref="A1:U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104" t="s">
        <v>0</v>
      </c>
      <c r="B1" s="84"/>
      <c r="C1" s="84"/>
      <c r="D1" s="84"/>
      <c r="E1" s="84"/>
      <c r="F1" s="84"/>
      <c r="G1" s="84"/>
      <c r="H1" s="84"/>
      <c r="U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U2" s="110" t="s">
        <v>75</v>
      </c>
    </row>
    <row r="3" ht="15.75">
      <c r="A3" s="1" t="s">
        <v>2</v>
      </c>
      <c r="B3" s="107" t="s">
        <v>3</v>
      </c>
      <c r="C3" s="82"/>
      <c r="D3" s="82"/>
      <c r="E3" s="82"/>
      <c r="F3" s="82"/>
      <c r="G3" s="82"/>
      <c r="H3" s="83"/>
      <c r="U3" s="112" t="s">
        <v>76</v>
      </c>
    </row>
    <row r="4" ht="17.25" customHeight="1">
      <c r="A4" s="2" t="s">
        <v>4</v>
      </c>
      <c r="B4" s="2"/>
      <c r="C4" s="24"/>
      <c r="D4" s="108" t="s">
        <v>62</v>
      </c>
      <c r="E4" s="79"/>
      <c r="F4" s="79"/>
      <c r="G4" s="79"/>
      <c r="H4" s="80"/>
      <c r="U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U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U6" s="119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U7" s="121" t="s">
        <v>80</v>
      </c>
    </row>
    <row r="8" ht="16.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U8" s="123" t="s">
        <v>81</v>
      </c>
    </row>
    <row r="9" ht="15.75">
      <c r="A9" s="111" t="s">
        <v>12</v>
      </c>
      <c r="B9" s="1"/>
      <c r="C9" s="23"/>
      <c r="D9" s="113">
        <v>98009991966</v>
      </c>
      <c r="E9" s="92"/>
      <c r="F9" s="92"/>
      <c r="G9" s="92"/>
      <c r="H9" s="93"/>
      <c r="U9" s="128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U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U11" s="148" t="s">
        <v>84</v>
      </c>
    </row>
    <row r="12" ht="26.2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U12" s="150" t="s">
        <v>85</v>
      </c>
    </row>
    <row r="13">
      <c r="A13" s="127" t="s">
        <v>22</v>
      </c>
      <c r="B13" s="129">
        <v>1400</v>
      </c>
      <c r="C13" s="130">
        <v>28</v>
      </c>
      <c r="D13" s="131">
        <v>4</v>
      </c>
      <c r="E13" s="132">
        <f ref="E13:E38" t="shared" si="0">C13*D13</f>
        <v>112</v>
      </c>
      <c r="F13" s="15"/>
      <c r="G13" s="133">
        <f>SUM(B13)*D13</f>
        <v>5600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2">
        <f t="shared" si="0"/>
        <v>0</v>
      </c>
      <c r="F15" s="15"/>
      <c r="G15" s="133">
        <f t="shared" si="1"/>
        <v>0</v>
      </c>
      <c r="H15" s="8"/>
    </row>
    <row r="16">
      <c r="A16" s="127" t="s">
        <v>26</v>
      </c>
      <c r="B16" s="129">
        <v>640</v>
      </c>
      <c r="C16" s="130">
        <v>25</v>
      </c>
      <c r="D16" s="131">
        <v>2</v>
      </c>
      <c r="E16" s="132">
        <f t="shared" si="0"/>
        <v>50</v>
      </c>
      <c r="F16" s="15"/>
      <c r="G16" s="133">
        <f t="shared" si="1"/>
        <v>1280</v>
      </c>
      <c r="H16" s="8"/>
    </row>
    <row r="17">
      <c r="A17" s="127" t="s">
        <v>27</v>
      </c>
      <c r="B17" s="129">
        <v>600</v>
      </c>
      <c r="C17" s="130">
        <v>25</v>
      </c>
      <c r="D17" s="131">
        <v>2</v>
      </c>
      <c r="E17" s="132">
        <f>C17*D17</f>
        <v>50</v>
      </c>
      <c r="F17" s="15"/>
      <c r="G17" s="133">
        <f t="shared" si="1"/>
        <v>1200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31">
        <v>56</v>
      </c>
      <c r="E19" s="132">
        <f t="shared" si="0"/>
        <v>224</v>
      </c>
      <c r="F19" s="29"/>
      <c r="G19" s="133">
        <f t="shared" si="1"/>
        <v>3920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27" t="s">
        <v>30</v>
      </c>
      <c r="B20" s="129">
        <v>70</v>
      </c>
      <c r="C20" s="134">
        <v>5.5</v>
      </c>
      <c r="D20" s="131">
        <v>4</v>
      </c>
      <c r="E20" s="132">
        <f t="shared" si="0"/>
        <v>22</v>
      </c>
      <c r="F20" s="29"/>
      <c r="G20" s="133">
        <f t="shared" si="1"/>
        <v>280</v>
      </c>
      <c r="H20" s="136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38" t="s">
        <v>32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133">
        <f t="shared" si="1"/>
        <v>350</v>
      </c>
      <c r="H21" s="76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38" t="s">
        <v>33</v>
      </c>
      <c r="B22" s="139">
        <v>70</v>
      </c>
      <c r="C22" s="130">
        <v>7</v>
      </c>
      <c r="D22" s="131">
        <v>9</v>
      </c>
      <c r="E22" s="132">
        <f t="shared" si="0"/>
        <v>63</v>
      </c>
      <c r="F22" s="133">
        <f ref="F22:F24" t="shared" si="2">SUM(B22)*D22</f>
        <v>630</v>
      </c>
      <c r="G22" s="133">
        <f t="shared" si="1"/>
        <v>630</v>
      </c>
      <c r="H22" s="76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38" t="s">
        <v>34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76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38" t="s">
        <v>35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76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42" t="s">
        <v>36</v>
      </c>
      <c r="B25" s="140">
        <v>100</v>
      </c>
      <c r="C25" s="143">
        <v>5.5</v>
      </c>
      <c r="D25" s="131">
        <v>95</v>
      </c>
      <c r="E25" s="135">
        <f t="shared" si="0"/>
        <v>522.5</v>
      </c>
      <c r="F25" s="29"/>
      <c r="G25" s="133">
        <f t="shared" si="1"/>
        <v>9500</v>
      </c>
      <c r="H25" s="76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42" t="s">
        <v>37</v>
      </c>
      <c r="B26" s="140">
        <v>100</v>
      </c>
      <c r="C26" s="143">
        <v>5.5</v>
      </c>
      <c r="D26" s="7"/>
      <c r="E26" s="132">
        <f t="shared" si="0"/>
        <v>0</v>
      </c>
      <c r="F26" s="29"/>
      <c r="G26" s="133">
        <f t="shared" si="1"/>
        <v>0</v>
      </c>
      <c r="H26" s="76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42" t="s">
        <v>38</v>
      </c>
      <c r="B27" s="140">
        <v>100</v>
      </c>
      <c r="C27" s="143">
        <v>5.5</v>
      </c>
      <c r="D27" s="7"/>
      <c r="E27" s="132">
        <f t="shared" si="0"/>
        <v>0</v>
      </c>
      <c r="F27" s="29"/>
      <c r="G27" s="133">
        <f t="shared" si="1"/>
        <v>0</v>
      </c>
      <c r="H27" s="76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42" t="s">
        <v>39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76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42" t="s">
        <v>40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77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47" t="s">
        <v>41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38" t="s">
        <v>42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49" t="s">
        <v>44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49" t="s">
        <v>45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51" t="s">
        <v>46</v>
      </c>
      <c r="B34" s="144">
        <v>1200</v>
      </c>
      <c r="C34" s="152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53" t="s">
        <v>47</v>
      </c>
      <c r="B35" s="144">
        <v>100</v>
      </c>
      <c r="C35" s="152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53" t="s">
        <v>48</v>
      </c>
      <c r="B36" s="144">
        <v>30</v>
      </c>
      <c r="C36" s="152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  <c r="K36" s="52"/>
      <c r="L36" s="51"/>
    </row>
    <row r="37">
      <c r="A37" s="153" t="s">
        <v>63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57" t="s">
        <v>64</v>
      </c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51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154" t="s">
        <v>52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94"/>
      <c r="B41" s="42"/>
      <c r="C41" s="95" t="s">
        <v>53</v>
      </c>
      <c r="D41" s="95"/>
      <c r="E41" s="135">
        <f>SUM(E13:E35)</f>
        <v>1148.5</v>
      </c>
      <c r="F41" s="15" t="s">
        <v>54</v>
      </c>
      <c r="G41" s="30" t="s">
        <v>55</v>
      </c>
      <c r="H41" s="94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94"/>
      <c r="B42" s="39"/>
      <c r="C42" s="96" t="s">
        <v>56</v>
      </c>
      <c r="D42" s="97"/>
      <c r="E42" s="20"/>
      <c r="F42" s="133">
        <f>SUM(F21)+F22+F23+F24+F36+F28+F29+F30+F31+F32+F33+N33+F34+F35+F37</f>
        <v>2080</v>
      </c>
      <c r="G42" s="155">
        <f>SUM(G13:G38)</f>
        <v>22760</v>
      </c>
      <c r="H42" s="94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94"/>
      <c r="B43" s="39"/>
      <c r="C43" s="96" t="s">
        <v>57</v>
      </c>
      <c r="D43" s="97"/>
      <c r="E43" s="135">
        <f>E41+E42</f>
        <v>1148.5</v>
      </c>
      <c r="F43" s="31"/>
      <c r="G43" s="31"/>
      <c r="H43" s="94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156" t="s">
        <v>58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156" t="s">
        <v>59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EC02-EDB3-4626-989E-3FD103AE771B}">
  <dimension ref="A1:I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07" t="s">
        <v>3</v>
      </c>
      <c r="C3" s="82"/>
      <c r="D3" s="82"/>
      <c r="E3" s="82"/>
      <c r="F3" s="82"/>
      <c r="G3" s="82"/>
      <c r="H3" s="83"/>
      <c r="I3" s="112" t="s">
        <v>76</v>
      </c>
    </row>
    <row r="4" ht="18.75">
      <c r="A4" s="2" t="s">
        <v>4</v>
      </c>
      <c r="B4" s="2"/>
      <c r="C4" s="24"/>
      <c r="D4" s="108" t="s">
        <v>66</v>
      </c>
      <c r="E4" s="79"/>
      <c r="F4" s="79"/>
      <c r="G4" s="79"/>
      <c r="H4" s="80"/>
      <c r="I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I6" s="119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I7" s="121" t="s">
        <v>80</v>
      </c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I8" s="123" t="s">
        <v>81</v>
      </c>
    </row>
    <row r="9" ht="15.75">
      <c r="A9" s="111" t="s">
        <v>12</v>
      </c>
      <c r="B9" s="1"/>
      <c r="C9" s="23"/>
      <c r="D9" s="113">
        <v>5798009991966</v>
      </c>
      <c r="E9" s="92"/>
      <c r="F9" s="92"/>
      <c r="G9" s="92"/>
      <c r="H9" s="93"/>
      <c r="I9" s="128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8" t="s">
        <v>84</v>
      </c>
    </row>
    <row r="12" ht="30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I12" s="150" t="s">
        <v>85</v>
      </c>
    </row>
    <row r="13">
      <c r="A13" s="127" t="s">
        <v>22</v>
      </c>
      <c r="B13" s="129">
        <v>1400</v>
      </c>
      <c r="C13" s="130">
        <v>28</v>
      </c>
      <c r="D13" s="131">
        <v>3</v>
      </c>
      <c r="E13" s="132">
        <f ref="E13:E38" t="shared" si="0">C13*D13</f>
        <v>84</v>
      </c>
      <c r="F13" s="15"/>
      <c r="G13" s="133">
        <f>SUM(B13)*D13</f>
        <v>4200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131">
        <v>2</v>
      </c>
      <c r="E15" s="132">
        <f t="shared" si="0"/>
        <v>52</v>
      </c>
      <c r="F15" s="15"/>
      <c r="G15" s="133">
        <f t="shared" si="1"/>
        <v>1800</v>
      </c>
      <c r="H15" s="8"/>
    </row>
    <row r="16">
      <c r="A16" s="127" t="s">
        <v>26</v>
      </c>
      <c r="B16" s="129">
        <v>640</v>
      </c>
      <c r="C16" s="130">
        <v>25</v>
      </c>
      <c r="D16" s="7"/>
      <c r="E16" s="132">
        <f t="shared" si="0"/>
        <v>0</v>
      </c>
      <c r="F16" s="15"/>
      <c r="G16" s="133">
        <f t="shared" si="1"/>
        <v>0</v>
      </c>
      <c r="H16" s="8"/>
    </row>
    <row r="17">
      <c r="A17" s="127" t="s">
        <v>27</v>
      </c>
      <c r="B17" s="129">
        <v>600</v>
      </c>
      <c r="C17" s="130">
        <v>25</v>
      </c>
      <c r="D17" s="7"/>
      <c r="E17" s="132">
        <f>C17*D17</f>
        <v>0</v>
      </c>
      <c r="F17" s="15"/>
      <c r="G17" s="133">
        <f t="shared" si="1"/>
        <v>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31">
        <v>52</v>
      </c>
      <c r="E19" s="132">
        <f t="shared" si="0"/>
        <v>208</v>
      </c>
      <c r="F19" s="29"/>
      <c r="G19" s="133">
        <f t="shared" si="1"/>
        <v>3640</v>
      </c>
      <c r="H19" s="8"/>
    </row>
    <row r="20">
      <c r="A20" s="127" t="s">
        <v>30</v>
      </c>
      <c r="B20" s="129">
        <v>70</v>
      </c>
      <c r="C20" s="134">
        <v>5.5</v>
      </c>
      <c r="D20" s="7"/>
      <c r="E20" s="132">
        <f t="shared" si="0"/>
        <v>0</v>
      </c>
      <c r="F20" s="29"/>
      <c r="G20" s="133">
        <f t="shared" si="1"/>
        <v>0</v>
      </c>
      <c r="H20" s="136" t="s">
        <v>31</v>
      </c>
    </row>
    <row r="21">
      <c r="A21" s="138" t="s">
        <v>32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29"/>
      <c r="H21" s="76"/>
    </row>
    <row r="22">
      <c r="A22" s="138" t="s">
        <v>33</v>
      </c>
      <c r="B22" s="139">
        <v>70</v>
      </c>
      <c r="C22" s="130">
        <v>7</v>
      </c>
      <c r="D22" s="131">
        <v>5</v>
      </c>
      <c r="E22" s="132">
        <f t="shared" si="0"/>
        <v>35</v>
      </c>
      <c r="F22" s="133">
        <f ref="F22:F24" t="shared" si="2">SUM(B22)*D22</f>
        <v>350</v>
      </c>
      <c r="G22" s="29"/>
      <c r="H22" s="76"/>
    </row>
    <row r="23">
      <c r="A23" s="138" t="s">
        <v>34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76"/>
    </row>
    <row r="25">
      <c r="A25" s="142" t="s">
        <v>36</v>
      </c>
      <c r="B25" s="140">
        <v>100</v>
      </c>
      <c r="C25" s="143">
        <v>5.5</v>
      </c>
      <c r="D25" s="131">
        <v>80</v>
      </c>
      <c r="E25" s="132">
        <f t="shared" si="0"/>
        <v>440</v>
      </c>
      <c r="F25" s="29"/>
      <c r="G25" s="133">
        <f t="shared" si="1"/>
        <v>8000</v>
      </c>
      <c r="H25" s="76"/>
    </row>
    <row r="26">
      <c r="A26" s="142" t="s">
        <v>37</v>
      </c>
      <c r="B26" s="140">
        <v>100</v>
      </c>
      <c r="C26" s="143">
        <v>5.5</v>
      </c>
      <c r="D26" s="7"/>
      <c r="E26" s="132">
        <f t="shared" si="0"/>
        <v>0</v>
      </c>
      <c r="F26" s="29"/>
      <c r="G26" s="133">
        <f t="shared" si="1"/>
        <v>0</v>
      </c>
      <c r="H26" s="76"/>
    </row>
    <row r="27">
      <c r="A27" s="142" t="s">
        <v>38</v>
      </c>
      <c r="B27" s="140">
        <v>100</v>
      </c>
      <c r="C27" s="143">
        <v>5.5</v>
      </c>
      <c r="D27" s="7"/>
      <c r="E27" s="132">
        <f t="shared" si="0"/>
        <v>0</v>
      </c>
      <c r="F27" s="29"/>
      <c r="G27" s="133">
        <f t="shared" si="1"/>
        <v>0</v>
      </c>
      <c r="H27" s="76"/>
    </row>
    <row r="28">
      <c r="A28" s="142" t="s">
        <v>39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76"/>
    </row>
    <row r="29">
      <c r="A29" s="142" t="s">
        <v>40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/>
    </row>
    <row r="32">
      <c r="A32" s="149" t="s">
        <v>44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9" t="s">
        <v>45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1" t="s">
        <v>46</v>
      </c>
      <c r="B34" s="144">
        <v>1200</v>
      </c>
      <c r="C34" s="152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3" t="s">
        <v>47</v>
      </c>
      <c r="B35" s="144">
        <v>100</v>
      </c>
      <c r="C35" s="152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3" t="s">
        <v>48</v>
      </c>
      <c r="B36" s="144">
        <v>30</v>
      </c>
      <c r="C36" s="152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53" t="s">
        <v>67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2"/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154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32">
        <f>SUM(E13:E35)</f>
        <v>924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133">
        <f>SUM(F21)+F22+F23+F24+F36+F28+F29+F30+F31+F32+F33+N33+F34+F35+F37</f>
        <v>1800</v>
      </c>
      <c r="G42" s="155">
        <f>SUM(G13:G38)</f>
        <v>17640</v>
      </c>
      <c r="H42" s="94"/>
    </row>
    <row r="43">
      <c r="A43" s="94"/>
      <c r="B43" s="39"/>
      <c r="C43" s="96" t="s">
        <v>57</v>
      </c>
      <c r="D43" s="97"/>
      <c r="E43" s="132">
        <f>E41+E42</f>
        <v>924</v>
      </c>
      <c r="F43" s="31"/>
      <c r="G43" s="31"/>
      <c r="H43" s="94"/>
    </row>
    <row r="44" ht="15.75">
      <c r="A44" s="156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6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C3E-AE67-4217-866A-1265B8308CAC}">
  <dimension ref="A1:I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07" t="s">
        <v>3</v>
      </c>
      <c r="C3" s="82"/>
      <c r="D3" s="82"/>
      <c r="E3" s="82"/>
      <c r="F3" s="82"/>
      <c r="G3" s="82"/>
      <c r="H3" s="83"/>
      <c r="I3" s="112" t="s">
        <v>76</v>
      </c>
    </row>
    <row r="4" ht="18.75">
      <c r="A4" s="2" t="s">
        <v>4</v>
      </c>
      <c r="B4" s="2"/>
      <c r="C4" s="24"/>
      <c r="D4" s="108" t="s">
        <v>5</v>
      </c>
      <c r="E4" s="79"/>
      <c r="F4" s="79"/>
      <c r="G4" s="79"/>
      <c r="H4" s="80"/>
      <c r="I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I6" s="119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I7" s="121" t="s">
        <v>80</v>
      </c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I8" s="123" t="s">
        <v>81</v>
      </c>
    </row>
    <row r="9" ht="15.75">
      <c r="A9" s="111" t="s">
        <v>12</v>
      </c>
      <c r="B9" s="1"/>
      <c r="C9" s="23"/>
      <c r="D9" s="113">
        <v>5798009991966</v>
      </c>
      <c r="E9" s="92"/>
      <c r="F9" s="92"/>
      <c r="G9" s="92"/>
      <c r="H9" s="93"/>
      <c r="I9" s="128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8" t="s">
        <v>84</v>
      </c>
    </row>
    <row r="12" ht="26.25" customHeight="1">
      <c r="A12" s="117" t="s">
        <v>14</v>
      </c>
      <c r="B12" s="118" t="s">
        <v>15</v>
      </c>
      <c r="C12" s="120" t="s">
        <v>16</v>
      </c>
      <c r="D12" s="122" t="s">
        <v>17</v>
      </c>
      <c r="E12" s="124" t="s">
        <v>18</v>
      </c>
      <c r="F12" s="125" t="s">
        <v>19</v>
      </c>
      <c r="G12" s="126" t="s">
        <v>20</v>
      </c>
      <c r="H12" s="26" t="s">
        <v>21</v>
      </c>
      <c r="I12" s="150" t="s">
        <v>85</v>
      </c>
    </row>
    <row r="13">
      <c r="A13" s="127" t="s">
        <v>22</v>
      </c>
      <c r="B13" s="129">
        <v>1400</v>
      </c>
      <c r="C13" s="130">
        <v>28</v>
      </c>
      <c r="D13" s="131">
        <v>3</v>
      </c>
      <c r="E13" s="132">
        <f ref="E13:E38" t="shared" si="0">C13*D13</f>
        <v>84</v>
      </c>
      <c r="F13" s="15"/>
      <c r="G13" s="133">
        <f>SUM(B13)*D13</f>
        <v>4200</v>
      </c>
      <c r="H13" s="8"/>
    </row>
    <row r="14">
      <c r="A14" s="127" t="s">
        <v>23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24</v>
      </c>
    </row>
    <row r="15">
      <c r="A15" s="127" t="s">
        <v>25</v>
      </c>
      <c r="B15" s="129">
        <v>900</v>
      </c>
      <c r="C15" s="130">
        <v>26</v>
      </c>
      <c r="D15" s="7"/>
      <c r="E15" s="132">
        <f t="shared" si="0"/>
        <v>0</v>
      </c>
      <c r="F15" s="15"/>
      <c r="G15" s="133">
        <f t="shared" si="1"/>
        <v>0</v>
      </c>
      <c r="H15" s="8"/>
    </row>
    <row r="16">
      <c r="A16" s="127" t="s">
        <v>26</v>
      </c>
      <c r="B16" s="129">
        <v>640</v>
      </c>
      <c r="C16" s="130">
        <v>25</v>
      </c>
      <c r="D16" s="131">
        <v>2</v>
      </c>
      <c r="E16" s="132">
        <f t="shared" si="0"/>
        <v>50</v>
      </c>
      <c r="F16" s="15"/>
      <c r="G16" s="133">
        <f t="shared" si="1"/>
        <v>1280</v>
      </c>
      <c r="H16" s="8"/>
    </row>
    <row r="17">
      <c r="A17" s="127" t="s">
        <v>27</v>
      </c>
      <c r="B17" s="129">
        <v>600</v>
      </c>
      <c r="C17" s="130">
        <v>25</v>
      </c>
      <c r="D17" s="7"/>
      <c r="E17" s="132">
        <f>C17*D17</f>
        <v>0</v>
      </c>
      <c r="F17" s="15"/>
      <c r="G17" s="133">
        <f t="shared" si="1"/>
        <v>0</v>
      </c>
      <c r="H17" s="8"/>
    </row>
    <row r="18">
      <c r="A18" s="127" t="s">
        <v>28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7" t="s">
        <v>29</v>
      </c>
      <c r="B19" s="129">
        <v>70</v>
      </c>
      <c r="C19" s="130">
        <v>4</v>
      </c>
      <c r="D19" s="131">
        <v>60</v>
      </c>
      <c r="E19" s="132">
        <f t="shared" si="0"/>
        <v>240</v>
      </c>
      <c r="F19" s="29"/>
      <c r="G19" s="133">
        <f t="shared" si="1"/>
        <v>4200</v>
      </c>
      <c r="H19" s="8"/>
    </row>
    <row r="20">
      <c r="A20" s="127" t="s">
        <v>30</v>
      </c>
      <c r="B20" s="129">
        <v>70</v>
      </c>
      <c r="C20" s="134">
        <v>5.5</v>
      </c>
      <c r="D20" s="131">
        <v>7</v>
      </c>
      <c r="E20" s="135">
        <f t="shared" si="0"/>
        <v>38.5</v>
      </c>
      <c r="F20" s="29"/>
      <c r="G20" s="133">
        <f t="shared" si="1"/>
        <v>490</v>
      </c>
      <c r="H20" s="136" t="s">
        <v>31</v>
      </c>
    </row>
    <row r="21">
      <c r="A21" s="138" t="s">
        <v>32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133">
        <f t="shared" si="1"/>
        <v>350</v>
      </c>
      <c r="H21" s="76"/>
    </row>
    <row r="22">
      <c r="A22" s="138" t="s">
        <v>33</v>
      </c>
      <c r="B22" s="139">
        <v>70</v>
      </c>
      <c r="C22" s="130">
        <v>7</v>
      </c>
      <c r="D22" s="131">
        <v>12</v>
      </c>
      <c r="E22" s="132">
        <f t="shared" si="0"/>
        <v>84</v>
      </c>
      <c r="F22" s="133">
        <f ref="F22:F24" t="shared" si="2">SUM(B22)*D22</f>
        <v>840</v>
      </c>
      <c r="G22" s="133">
        <f t="shared" si="1"/>
        <v>840</v>
      </c>
      <c r="H22" s="76"/>
    </row>
    <row r="23">
      <c r="A23" s="138" t="s">
        <v>34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76"/>
    </row>
    <row r="25">
      <c r="A25" s="142" t="s">
        <v>36</v>
      </c>
      <c r="B25" s="140">
        <v>100</v>
      </c>
      <c r="C25" s="143">
        <v>5.5</v>
      </c>
      <c r="D25" s="131">
        <v>80</v>
      </c>
      <c r="E25" s="132">
        <f t="shared" si="0"/>
        <v>440</v>
      </c>
      <c r="F25" s="29"/>
      <c r="G25" s="133">
        <f t="shared" si="1"/>
        <v>8000</v>
      </c>
      <c r="H25" s="76"/>
    </row>
    <row r="26">
      <c r="A26" s="142" t="s">
        <v>37</v>
      </c>
      <c r="B26" s="140">
        <v>100</v>
      </c>
      <c r="C26" s="143">
        <v>5.5</v>
      </c>
      <c r="D26" s="7"/>
      <c r="E26" s="132">
        <f t="shared" si="0"/>
        <v>0</v>
      </c>
      <c r="F26" s="29"/>
      <c r="G26" s="133">
        <f t="shared" si="1"/>
        <v>0</v>
      </c>
      <c r="H26" s="76"/>
    </row>
    <row r="27">
      <c r="A27" s="142" t="s">
        <v>38</v>
      </c>
      <c r="B27" s="140">
        <v>100</v>
      </c>
      <c r="C27" s="143">
        <v>5.5</v>
      </c>
      <c r="D27" s="7"/>
      <c r="E27" s="132">
        <f t="shared" si="0"/>
        <v>0</v>
      </c>
      <c r="F27" s="29"/>
      <c r="G27" s="133">
        <f t="shared" si="1"/>
        <v>0</v>
      </c>
      <c r="H27" s="76"/>
    </row>
    <row r="28">
      <c r="A28" s="142" t="s">
        <v>39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76"/>
    </row>
    <row r="29">
      <c r="A29" s="142" t="s">
        <v>40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 t="s">
        <v>43</v>
      </c>
    </row>
    <row r="32">
      <c r="A32" s="149" t="s">
        <v>44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9" t="s">
        <v>45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1" t="s">
        <v>46</v>
      </c>
      <c r="B34" s="144">
        <v>1200</v>
      </c>
      <c r="C34" s="152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3" t="s">
        <v>47</v>
      </c>
      <c r="B35" s="144">
        <v>100</v>
      </c>
      <c r="C35" s="152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3" t="s">
        <v>48</v>
      </c>
      <c r="B36" s="144">
        <v>30</v>
      </c>
      <c r="C36" s="152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53" t="s">
        <v>49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53" t="s">
        <v>50</v>
      </c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154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35">
        <f>SUM(E13:E35)</f>
        <v>1041.5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133">
        <f>SUM(F21)+F22+F23+F24+F36+F28+F29+F30+F31+F32+F33+N33+F34+F35+F37</f>
        <v>2290</v>
      </c>
      <c r="G42" s="155">
        <f>SUM(G13:G38)</f>
        <v>19360</v>
      </c>
      <c r="H42" s="94"/>
    </row>
    <row r="43">
      <c r="A43" s="94"/>
      <c r="B43" s="39"/>
      <c r="C43" s="96" t="s">
        <v>57</v>
      </c>
      <c r="D43" s="97"/>
      <c r="E43" s="135">
        <f>E41+E42</f>
        <v>1041.5</v>
      </c>
      <c r="F43" s="31"/>
      <c r="G43" s="31"/>
      <c r="H43" s="94"/>
    </row>
    <row r="44" ht="15.75">
      <c r="A44" s="156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6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102" t="s">
        <v>61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Nina Kragskov</cp:lastModifiedBy>
  <cp:lastPrinted>2021-01-14T10:53:15Z</cp:lastPrinted>
  <dcterms:created xsi:type="dcterms:W3CDTF">2017-12-04T10:07:23Z</dcterms:created>
  <dcterms:modified xsi:type="dcterms:W3CDTF">2024-07-01T08:08:13Z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