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3 2024\"/>
    </mc:Choice>
  </mc:AlternateContent>
  <xr:revisionPtr revIDLastSave="0" documentId="8_{89CD3F87-CA58-47F8-B12E-45F610888783}" xr6:coauthVersionLast="47" xr6:coauthVersionMax="47" xr10:uidLastSave="{00000000-0000-0000-0000-000000000000}"/>
  <bookViews>
    <workbookView xWindow="-120" yWindow="-120" windowWidth="29040" windowHeight="15840" xr2:uid="{A94CEEF8-70CF-4F64-BD5E-03354BD289AD}"/>
  </bookViews>
  <sheets>
    <sheet name="Ark1" sheetId="1" r:id="rId1"/>
    <sheet name="FirstPass" sheetId="2" r:id="rId6"/>
    <sheet name="SecondPass" sheetId="3" r:id="rId7"/>
  </sheets>
  <calcPr calcId="191029" fullCalcOnLoad="1" fullPrecision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<sst xmlns="http://schemas.openxmlformats.org/spreadsheetml/2006/main" count="60" uniqueCount="60">
  <si>
    <t>1056930 - FRISKSNIT.dk</t>
  </si>
  <si>
    <t>Rapporter » Kunder »</t>
  </si>
  <si>
    <t>Omsætningsstatistik for kunder - perioden 01.03.24 - 31.03.24 - Frederikssund Hospital (FSH), 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</si>
  <si>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</si>
  <si>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</si>
  <si>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</si>
  <si>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</si>
  <si>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</si>
  <si>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</si>
  <si>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</si>
  <si>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</si>
  <si>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Gulerødder</t>
  </si>
  <si>
    <t>3122-1</t>
  </si>
  <si>
    <t>Gulerod - Stave 10x10x50mm (1kg)</t>
  </si>
  <si>
    <t>Rodfrugtmix</t>
  </si>
  <si>
    <t>3932-5</t>
  </si>
  <si>
    <t>Rodfrugtmix - Tern 20x20mm (5kg)</t>
  </si>
  <si>
    <t>Løg - Rødløg - Skalotteløg</t>
  </si>
  <si>
    <t>4231-1</t>
  </si>
  <si>
    <t>Rødløg - Tern 5x5mm (1kg)</t>
  </si>
  <si>
    <t>Porre - Forårsløg</t>
  </si>
  <si>
    <t>4441-1</t>
  </si>
  <si>
    <t>Porre - Skiver 2mm (1kg)</t>
  </si>
  <si>
    <t>Frugtsnit</t>
  </si>
  <si>
    <t>7505-32</t>
  </si>
  <si>
    <t>Frugtsalat m/druer , håndskåret i lage (3,2kg)</t>
  </si>
  <si>
    <t>7508-1</t>
  </si>
  <si>
    <t>Frugtblanding (U/druer), 15x15mm SMÅ TERN håndskåret (1kg)</t>
  </si>
  <si>
    <t>Kartofler</t>
  </si>
  <si>
    <t>8551-3</t>
  </si>
  <si>
    <t>Kartoffelbåde m/skræl (3kg vakuum)</t>
  </si>
  <si>
    <t>Region H</t>
  </si>
  <si>
    <t>Frederikssund Hospital (FSH), Køkken i alt:</t>
  </si>
  <si>
    <t>Øko - Kartofler</t>
  </si>
  <si>
    <t>Ø8541-3</t>
  </si>
  <si>
    <t>Kartofler - Skrællet Skiver 4mm (3kg Vakuum) - Økologisk</t>
  </si>
  <si>
    <t>Øko - Forkogte Kartofler</t>
  </si>
  <si>
    <t>Ø8607-3</t>
  </si>
  <si>
    <t>Kartofler - MOS, kogte, uden tilsat salt (3kg) - Økologisk</t>
  </si>
  <si>
    <t>Total:</t>
  </si>
  <si>
    <t/>
  </si>
  <si>
    <t>Øko%: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</si>
  <si>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</si>
  <si>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</si>
  <si>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</si>
  <si>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</si>
  <si>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</si>
  <si>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</si>
  <si>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</si>
  <si>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</si>
  <si>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filler,13% containsTotalMass,13% containsSingleMass,13% containsProduct,6% containsProductNr,13% containsAmount,13% SingleMassHeader,13% TotalMassHeader,13% QuantityHeader,</t>
  </si>
  <si>
    <t>5% filler,10% containsTotalMass,10% containsSingleMass,52% isInteger,10% containsProductNr,10% containsAmount,</t>
  </si>
  <si>
    <t>4% filler,22% containsTotalMass,22% containsSingleMass,45% isDecimal,4% containsAmount,</t>
  </si>
  <si>
    <t>4% filler,47% containsProduct,47% QuantityHeader,</t>
  </si>
  <si>
    <t>1% filler,15% containsTotalMass,15% containsSingleMass,15% containsProduct,7% containsProductNr,15% containsAmount,15% SingleMassHeader,15% TotalMassHeader,</t>
  </si>
  <si>
    <t>2% filler,21% containsSingleMass,21% containsProduct,10% containsProductNr,21% containsAmount,21% SingleMassHeader,</t>
  </si>
  <si>
    <t xml:space="preserve">VARENR, </t>
  </si>
  <si>
    <t xml:space="preserve">PRODUKT, </t>
  </si>
  <si>
    <t xml:space="preserve">ANTAL, </t>
  </si>
  <si>
    <t xml:space="preserve">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</si>
</sst>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7A999A"/>
      </patternFill>
    </fill>
    <fill>
      <patternFill patternType="solid">
        <fgColor rgb="FF8D4651"/>
      </patternFill>
    </fill>
    <fill>
      <patternFill patternType="solid">
        <fgColor rgb="FFD8D34A"/>
      </patternFill>
    </fill>
    <fill>
      <patternFill patternType="solid">
        <fgColor rgb="FF0BBC7E"/>
      </patternFill>
    </fill>
    <fill>
      <patternFill patternType="solid">
        <fgColor rgb="FF8C898B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1" applyFont="0" fillId="0" applyFill="0" borderId="0" applyBorder="0" applyProtection="0" applyAlignment="0"/>
  </cellStyleXfs>
  <cellXfs count="53">
    <xf numFmtId="0" fontId="0" fillId="0" borderId="0" xfId="0"/>
    <xf numFmtId="0" fontId="0" fillId="0" borderId="0" xfId="0" applyAlignment="1">
      <alignment wrapText="1"/>
    </xf>
    <xf numFmtId="0" fontId="2" applyFont="1" fillId="0" borderId="0" xfId="0"/>
    <xf numFmtId="0" fontId="2" applyFont="1" fillId="0" borderId="0" xfId="0" applyAlignment="1">
      <alignment wrapText="1"/>
    </xf>
    <xf numFmtId="0" fontId="2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2" applyFont="1" fillId="0" borderId="0" xfId="0" applyAlignment="1">
      <alignment horizontal="right"/>
    </xf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2" applyFont="1" fillId="2" applyFill="1" borderId="0" xfId="0"/>
    <xf numFmtId="0" fontId="0" fillId="2" applyFill="1" borderId="0"/>
    <xf numFmtId="0" fontId="2" applyFont="1" fillId="3" applyFill="1" borderId="0" xfId="0"/>
    <xf numFmtId="0" fontId="0" fillId="3" applyFill="1" borderId="0"/>
    <xf numFmtId="0" fontId="2" applyFont="1" fillId="4" applyFill="1" borderId="0" xfId="0"/>
    <xf numFmtId="0" fontId="0" fillId="4" applyFill="1" borderId="0"/>
    <xf numFmtId="0" fontId="2" applyFont="1" fillId="5" applyFill="1" borderId="0" xfId="0" applyAlignment="1">
      <alignment wrapText="1"/>
    </xf>
    <xf numFmtId="0" fontId="0" fillId="5" applyFill="1" borderId="0"/>
    <xf numFmtId="0" fontId="2" applyFont="1" fillId="6" applyFill="1" borderId="0" xfId="0" applyAlignment="1">
      <alignment horizontal="right"/>
    </xf>
    <xf numFmtId="0" fontId="0" fillId="6" applyFill="1" borderId="0"/>
    <xf numFmtId="0" fontId="2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2" applyFill="1" borderId="0" xfId="0" applyAlignment="1">
      <alignment wrapText="1"/>
    </xf>
    <xf numFmtId="0" fontId="2" applyFont="1" fillId="11" applyFill="1" borderId="0" xfId="0"/>
    <xf numFmtId="4" applyNumberFormat="1" fontId="2" applyFont="1" fillId="12" applyFill="1" borderId="0" xfId="0" applyAlignment="1">
      <alignment horizontal="right"/>
    </xf>
    <xf numFmtId="0" fontId="0" fillId="15" applyFill="1" borderId="0" xfId="0" applyAlignment="1">
      <alignment wrapText="1"/>
    </xf>
    <xf numFmtId="0" fontId="0" fillId="15" applyFill="1" borderId="0"/>
    <xf numFmtId="4" applyNumberFormat="1" fontId="2" applyFont="1" fillId="11" applyFill="1" borderId="0" xfId="0" applyAlignment="1">
      <alignment horizontal="right"/>
    </xf>
    <xf numFmtId="10" applyNumberFormat="1" fontId="3" applyFont="1" fillId="12" applyFill="1" borderId="0" xfId="1"/>
    <xf numFmtId="0" fontId="2" applyFont="1" fillId="16" applyFill="1" borderId="0" xfId="0" applyAlignment="1">
      <alignment wrapText="1"/>
    </xf>
    <xf numFmtId="0" fontId="2" applyFont="1" fillId="17" applyFill="1" borderId="0" xfId="0"/>
    <xf numFmtId="0" fontId="0" fillId="18" applyFill="1" borderId="0"/>
    <xf numFmtId="0" fontId="2" applyFont="1" fillId="18" applyFill="1" borderId="0" xfId="0"/>
    <xf numFmtId="0" fontId="2" applyFont="1" fillId="17" applyFill="1" borderId="0" xfId="0" applyAlignment="1">
      <alignment wrapText="1"/>
    </xf>
    <xf numFmtId="0" fontId="0" fillId="19" applyFill="1" borderId="0" xfId="0" applyAlignment="1">
      <alignment wrapText="1"/>
    </xf>
    <xf numFmtId="0" fontId="2" applyFont="1" fillId="19" applyFill="1" borderId="0" xfId="0" applyAlignment="1">
      <alignment wrapText="1"/>
    </xf>
    <xf numFmtId="0" fontId="2" applyFont="1" fillId="17" applyFill="1" borderId="0" xfId="0" applyAlignment="1">
      <alignment horizontal="right"/>
    </xf>
    <xf numFmtId="4" applyNumberFormat="1" fontId="0" fillId="19" applyFill="1" borderId="0" xfId="0" applyAlignment="1">
      <alignment horizontal="right"/>
    </xf>
    <xf numFmtId="0" fontId="2" applyFont="1" fillId="19" applyFill="1" borderId="0" xfId="0" applyAlignment="1">
      <alignment horizontal="right"/>
    </xf>
    <xf numFmtId="4" applyNumberFormat="1" fontId="0" fillId="18" applyFill="1" borderId="0" xfId="0" applyAlignment="1">
      <alignment horizontal="right"/>
    </xf>
    <xf numFmtId="4" applyNumberFormat="1" fontId="2" applyFont="1" fillId="18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9FDD-804E-4E04-B193-E1A80A6466CE}">
  <dimension ref="A1:G22"/>
  <sheetViews>
    <sheetView tabSelected="1" topLeftCell="A2" workbookViewId="0">
      <selection activeCell="C25" sqref="C25"/>
    </sheetView>
  </sheetViews>
  <sheetFormatPr defaultColWidth="193.570312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2" t="s">
        <v>5</v>
      </c>
      <c r="C6" s="3" t="s">
        <v>6</v>
      </c>
      <c r="D6" s="3" t="s">
        <v>7</v>
      </c>
      <c r="E6" s="4" t="s">
        <v>8</v>
      </c>
      <c r="F6" s="4" t="s">
        <v>9</v>
      </c>
      <c r="G6" s="4" t="s">
        <v>10</v>
      </c>
    </row>
    <row r="7">
      <c r="A7" s="0" t="s">
        <v>11</v>
      </c>
      <c r="B7" s="0" t="s">
        <v>12</v>
      </c>
      <c r="C7" s="1" t="s">
        <v>13</v>
      </c>
      <c r="D7" s="1">
        <v>1</v>
      </c>
      <c r="E7" s="5">
        <v>1</v>
      </c>
      <c r="F7" s="5">
        <f>+D7*E7</f>
        <v>1</v>
      </c>
      <c r="G7" s="5">
        <v>25.63</v>
      </c>
    </row>
    <row r="8">
      <c r="A8" s="0" t="s">
        <v>14</v>
      </c>
      <c r="B8" s="0" t="s">
        <v>15</v>
      </c>
      <c r="C8" s="1" t="s">
        <v>16</v>
      </c>
      <c r="D8" s="1">
        <v>5</v>
      </c>
      <c r="E8" s="5">
        <v>8</v>
      </c>
      <c r="F8" s="5">
        <f ref="F8:F13" t="shared" si="0">+D8*E8</f>
        <v>40</v>
      </c>
      <c r="G8" s="5">
        <v>1360.8</v>
      </c>
    </row>
    <row r="9">
      <c r="A9" s="0" t="s">
        <v>17</v>
      </c>
      <c r="B9" s="0" t="s">
        <v>18</v>
      </c>
      <c r="C9" s="1" t="s">
        <v>19</v>
      </c>
      <c r="D9" s="1">
        <v>1</v>
      </c>
      <c r="E9" s="5">
        <v>3</v>
      </c>
      <c r="F9" s="5">
        <f t="shared" si="0"/>
        <v>3</v>
      </c>
      <c r="G9" s="5">
        <v>73.35</v>
      </c>
    </row>
    <row r="10">
      <c r="A10" s="0" t="s">
        <v>20</v>
      </c>
      <c r="B10" s="0" t="s">
        <v>21</v>
      </c>
      <c r="C10" s="1" t="s">
        <v>22</v>
      </c>
      <c r="D10" s="1">
        <v>1</v>
      </c>
      <c r="E10" s="5">
        <v>3</v>
      </c>
      <c r="F10" s="5">
        <f t="shared" si="0"/>
        <v>3</v>
      </c>
      <c r="G10" s="5">
        <v>141.12</v>
      </c>
    </row>
    <row r="11">
      <c r="A11" s="0" t="s">
        <v>23</v>
      </c>
      <c r="B11" s="0" t="s">
        <v>24</v>
      </c>
      <c r="C11" s="1" t="s">
        <v>25</v>
      </c>
      <c r="D11" s="1">
        <v>3.2</v>
      </c>
      <c r="E11" s="5">
        <v>11</v>
      </c>
      <c r="F11" s="5">
        <f t="shared" si="0"/>
        <v>35.2</v>
      </c>
      <c r="G11" s="5">
        <v>2292.18</v>
      </c>
    </row>
    <row r="12">
      <c r="A12" s="0" t="s">
        <v>23</v>
      </c>
      <c r="B12" s="0" t="s">
        <v>26</v>
      </c>
      <c r="C12" s="1" t="s">
        <v>27</v>
      </c>
      <c r="D12" s="1">
        <v>1</v>
      </c>
      <c r="E12" s="5">
        <v>71</v>
      </c>
      <c r="F12" s="5">
        <f t="shared" si="0"/>
        <v>71</v>
      </c>
      <c r="G12" s="5">
        <v>4058.36</v>
      </c>
    </row>
    <row r="13">
      <c r="A13" s="0" t="s">
        <v>28</v>
      </c>
      <c r="B13" s="0" t="s">
        <v>29</v>
      </c>
      <c r="C13" s="1" t="s">
        <v>30</v>
      </c>
      <c r="D13" s="1">
        <v>3</v>
      </c>
      <c r="E13" s="5">
        <v>13</v>
      </c>
      <c r="F13" s="5">
        <f t="shared" si="0"/>
        <v>39</v>
      </c>
      <c r="G13" s="5">
        <v>624</v>
      </c>
    </row>
    <row r="14">
      <c r="A14" s="2" t="s">
        <v>31</v>
      </c>
      <c r="B14" s="2">
        <v>3110</v>
      </c>
      <c r="C14" s="3" t="s">
        <v>32</v>
      </c>
      <c r="D14" s="3"/>
      <c r="E14" s="4"/>
      <c r="F14" s="6">
        <f>SUM(F7:F13)</f>
        <v>192.2</v>
      </c>
      <c r="G14" s="6">
        <f>SUM(G7:G13)</f>
        <v>8575.44</v>
      </c>
    </row>
    <row r="15">
      <c r="C15" s="1"/>
      <c r="D15" s="1"/>
      <c r="E15" s="5"/>
      <c r="F15" s="5"/>
      <c r="G15" s="5"/>
    </row>
    <row r="16">
      <c r="A16" s="2" t="s">
        <v>4</v>
      </c>
      <c r="B16" s="2" t="s">
        <v>5</v>
      </c>
      <c r="C16" s="3" t="s">
        <v>6</v>
      </c>
      <c r="D16" s="3" t="s">
        <v>7</v>
      </c>
      <c r="E16" s="4" t="s">
        <v>8</v>
      </c>
      <c r="F16" s="4" t="s">
        <v>9</v>
      </c>
      <c r="G16" s="4" t="s">
        <v>10</v>
      </c>
    </row>
    <row r="17">
      <c r="A17" s="0" t="s">
        <v>33</v>
      </c>
      <c r="B17" s="0" t="s">
        <v>34</v>
      </c>
      <c r="C17" s="1" t="s">
        <v>35</v>
      </c>
      <c r="D17" s="1">
        <v>3</v>
      </c>
      <c r="E17" s="5">
        <v>6</v>
      </c>
      <c r="F17" s="5">
        <f ref="F17:F18" t="shared" si="1">+D17*E17</f>
        <v>18</v>
      </c>
      <c r="G17" s="5">
        <v>450</v>
      </c>
    </row>
    <row r="18">
      <c r="A18" s="0" t="s">
        <v>36</v>
      </c>
      <c r="B18" s="0" t="s">
        <v>37</v>
      </c>
      <c r="C18" s="1" t="s">
        <v>38</v>
      </c>
      <c r="D18" s="1">
        <v>3</v>
      </c>
      <c r="E18" s="5">
        <v>26</v>
      </c>
      <c r="F18" s="5">
        <f t="shared" si="1"/>
        <v>78</v>
      </c>
      <c r="G18" s="5">
        <v>1950</v>
      </c>
    </row>
    <row r="19">
      <c r="A19" s="2" t="s">
        <v>31</v>
      </c>
      <c r="B19" s="2">
        <v>3110</v>
      </c>
      <c r="C19" s="3" t="s">
        <v>32</v>
      </c>
      <c r="D19" s="3"/>
      <c r="E19" s="4"/>
      <c r="F19" s="6">
        <f>SUM(F17:F18)</f>
        <v>96</v>
      </c>
      <c r="G19" s="6">
        <f>SUM(G17:G18)</f>
        <v>2400</v>
      </c>
    </row>
    <row r="21">
      <c r="A21" s="2" t="s">
        <v>39</v>
      </c>
      <c r="B21" s="0" t="s">
        <v>40</v>
      </c>
      <c r="C21" s="0" t="s">
        <v>40</v>
      </c>
      <c r="E21" s="0" t="s">
        <v>40</v>
      </c>
      <c r="F21" s="6">
        <f>+F14+F19</f>
        <v>288.2</v>
      </c>
      <c r="G21" s="6">
        <f>+G14+G19</f>
        <v>10975.44</v>
      </c>
    </row>
    <row r="22">
      <c r="A22" s="7" t="s">
        <v>41</v>
      </c>
      <c r="B22" s="7"/>
      <c r="C22" s="8"/>
      <c r="D22" s="8"/>
      <c r="E22" s="7"/>
      <c r="F22" s="9">
        <f>+F19/F21</f>
        <v>0.3331020124913255</v>
      </c>
      <c r="G22" s="9">
        <f>+G19/G21</f>
        <v>0.21867004876342086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3FF84-F28C-411C-A69F-089E5BE701F4}">
  <dimension ref="A1:H22"/>
  <sheetViews>
    <sheetView tabSelected="1" topLeftCell="A2" workbookViewId="0">
      <selection activeCell="C25" sqref="C25"/>
    </sheetView>
  </sheetViews>
  <sheetFormatPr defaultColWidth="193.570312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  <c r="H1" s="11" t="s">
        <v>42</v>
      </c>
    </row>
    <row r="2">
      <c r="A2" s="10" t="s">
        <v>0</v>
      </c>
      <c r="C2" s="1"/>
      <c r="D2" s="1"/>
      <c r="H2" s="13" t="s">
        <v>43</v>
      </c>
    </row>
    <row r="3">
      <c r="A3" s="2" t="s">
        <v>1</v>
      </c>
      <c r="C3" s="1"/>
      <c r="D3" s="1"/>
      <c r="H3" s="15" t="s">
        <v>44</v>
      </c>
    </row>
    <row r="4">
      <c r="A4" s="12" t="s">
        <v>2</v>
      </c>
      <c r="C4" s="1"/>
      <c r="D4" s="1"/>
      <c r="H4" s="17" t="s">
        <v>45</v>
      </c>
    </row>
    <row r="5">
      <c r="A5" s="0" t="s">
        <v>3</v>
      </c>
      <c r="C5" s="1"/>
      <c r="D5" s="1"/>
      <c r="H5" s="19" t="s">
        <v>46</v>
      </c>
    </row>
    <row r="6">
      <c r="A6" s="2" t="s">
        <v>4</v>
      </c>
      <c r="B6" s="14" t="s">
        <v>5</v>
      </c>
      <c r="C6" s="16" t="s">
        <v>6</v>
      </c>
      <c r="D6" s="3" t="s">
        <v>7</v>
      </c>
      <c r="E6" s="18" t="s">
        <v>8</v>
      </c>
      <c r="F6" s="20" t="s">
        <v>9</v>
      </c>
      <c r="G6" s="4" t="s">
        <v>10</v>
      </c>
      <c r="H6" s="21" t="s">
        <v>47</v>
      </c>
    </row>
    <row r="7">
      <c r="A7" s="22" t="s">
        <v>11</v>
      </c>
      <c r="B7" s="23" t="s">
        <v>12</v>
      </c>
      <c r="C7" s="24" t="s">
        <v>13</v>
      </c>
      <c r="D7" s="26">
        <v>1</v>
      </c>
      <c r="E7" s="28">
        <v>1</v>
      </c>
      <c r="F7" s="28">
        <f>+D7*E7</f>
        <v>1</v>
      </c>
      <c r="G7" s="29">
        <v>25.63</v>
      </c>
      <c r="H7" s="22" t="s">
        <v>48</v>
      </c>
    </row>
    <row r="8">
      <c r="A8" s="31" t="s">
        <v>14</v>
      </c>
      <c r="B8" s="23" t="s">
        <v>15</v>
      </c>
      <c r="C8" s="24" t="s">
        <v>16</v>
      </c>
      <c r="D8" s="26">
        <v>5</v>
      </c>
      <c r="E8" s="28">
        <v>8</v>
      </c>
      <c r="F8" s="28">
        <f ref="F8:F13" t="shared" si="0">+D8*E8</f>
        <v>40</v>
      </c>
      <c r="G8" s="29">
        <v>1360.8</v>
      </c>
      <c r="H8" s="23" t="s">
        <v>49</v>
      </c>
    </row>
    <row r="9">
      <c r="A9" s="22" t="s">
        <v>17</v>
      </c>
      <c r="B9" s="23" t="s">
        <v>18</v>
      </c>
      <c r="C9" s="24" t="s">
        <v>19</v>
      </c>
      <c r="D9" s="26">
        <v>1</v>
      </c>
      <c r="E9" s="28">
        <v>3</v>
      </c>
      <c r="F9" s="28">
        <f t="shared" si="0"/>
        <v>3</v>
      </c>
      <c r="G9" s="29">
        <v>73.35</v>
      </c>
      <c r="H9" s="25" t="s">
        <v>50</v>
      </c>
    </row>
    <row r="10">
      <c r="A10" s="22" t="s">
        <v>20</v>
      </c>
      <c r="B10" s="23" t="s">
        <v>21</v>
      </c>
      <c r="C10" s="32" t="s">
        <v>22</v>
      </c>
      <c r="D10" s="26">
        <v>1</v>
      </c>
      <c r="E10" s="28">
        <v>3</v>
      </c>
      <c r="F10" s="28">
        <f t="shared" si="0"/>
        <v>3</v>
      </c>
      <c r="G10" s="29">
        <v>141.12</v>
      </c>
      <c r="H10" s="27" t="s">
        <v>51</v>
      </c>
    </row>
    <row r="11">
      <c r="A11" s="22" t="s">
        <v>23</v>
      </c>
      <c r="B11" s="23" t="s">
        <v>24</v>
      </c>
      <c r="C11" s="32" t="s">
        <v>25</v>
      </c>
      <c r="D11" s="34">
        <v>3.2</v>
      </c>
      <c r="E11" s="28">
        <v>11</v>
      </c>
      <c r="F11" s="29">
        <f t="shared" si="0"/>
        <v>35.2</v>
      </c>
      <c r="G11" s="29">
        <v>2292.18</v>
      </c>
      <c r="H11" s="30" t="s">
        <v>52</v>
      </c>
    </row>
    <row r="12">
      <c r="A12" s="22" t="s">
        <v>23</v>
      </c>
      <c r="B12" s="23" t="s">
        <v>26</v>
      </c>
      <c r="C12" s="24" t="s">
        <v>27</v>
      </c>
      <c r="D12" s="26">
        <v>1</v>
      </c>
      <c r="E12" s="28">
        <v>71</v>
      </c>
      <c r="F12" s="28">
        <f t="shared" si="0"/>
        <v>71</v>
      </c>
      <c r="G12" s="29">
        <v>4058.36</v>
      </c>
      <c r="H12" s="31" t="s">
        <v>53</v>
      </c>
    </row>
    <row r="13">
      <c r="A13" s="22" t="s">
        <v>28</v>
      </c>
      <c r="B13" s="23" t="s">
        <v>29</v>
      </c>
      <c r="C13" s="32" t="s">
        <v>30</v>
      </c>
      <c r="D13" s="26">
        <v>3</v>
      </c>
      <c r="E13" s="28">
        <v>13</v>
      </c>
      <c r="F13" s="28">
        <f t="shared" si="0"/>
        <v>39</v>
      </c>
      <c r="G13" s="28">
        <v>624</v>
      </c>
      <c r="H13" s="33" t="s">
        <v>54</v>
      </c>
    </row>
    <row r="14">
      <c r="A14" s="2" t="s">
        <v>31</v>
      </c>
      <c r="B14" s="35">
        <v>3110</v>
      </c>
      <c r="C14" s="3" t="s">
        <v>32</v>
      </c>
      <c r="D14" s="3"/>
      <c r="E14" s="4"/>
      <c r="F14" s="36">
        <f>SUM(F7:F13)</f>
        <v>192.2</v>
      </c>
      <c r="G14" s="36">
        <f>SUM(G7:G13)</f>
        <v>8575.44</v>
      </c>
      <c r="H14" s="38" t="s">
        <v>55</v>
      </c>
    </row>
    <row r="15">
      <c r="C15" s="1"/>
      <c r="D15" s="1"/>
      <c r="E15" s="5"/>
      <c r="F15" s="5"/>
      <c r="G15" s="5"/>
    </row>
    <row r="16">
      <c r="A16" s="2" t="s">
        <v>4</v>
      </c>
      <c r="B16" s="14" t="s">
        <v>5</v>
      </c>
      <c r="C16" s="16" t="s">
        <v>6</v>
      </c>
      <c r="D16" s="3" t="s">
        <v>7</v>
      </c>
      <c r="E16" s="18" t="s">
        <v>8</v>
      </c>
      <c r="F16" s="20" t="s">
        <v>9</v>
      </c>
      <c r="G16" s="4" t="s">
        <v>10</v>
      </c>
    </row>
    <row r="17">
      <c r="A17" s="22" t="s">
        <v>33</v>
      </c>
      <c r="B17" s="23" t="s">
        <v>34</v>
      </c>
      <c r="C17" s="32" t="s">
        <v>35</v>
      </c>
      <c r="D17" s="26">
        <v>3</v>
      </c>
      <c r="E17" s="28">
        <v>6</v>
      </c>
      <c r="F17" s="28">
        <f ref="F17:F18" t="shared" si="1">+D17*E17</f>
        <v>18</v>
      </c>
      <c r="G17" s="28">
        <v>450</v>
      </c>
    </row>
    <row r="18">
      <c r="A18" s="22" t="s">
        <v>36</v>
      </c>
      <c r="B18" s="23" t="s">
        <v>37</v>
      </c>
      <c r="C18" s="37" t="s">
        <v>38</v>
      </c>
      <c r="D18" s="26">
        <v>3</v>
      </c>
      <c r="E18" s="28">
        <v>26</v>
      </c>
      <c r="F18" s="28">
        <f t="shared" si="1"/>
        <v>78</v>
      </c>
      <c r="G18" s="28">
        <v>1950</v>
      </c>
    </row>
    <row r="19">
      <c r="A19" s="2" t="s">
        <v>31</v>
      </c>
      <c r="B19" s="35">
        <v>3110</v>
      </c>
      <c r="C19" s="3" t="s">
        <v>32</v>
      </c>
      <c r="D19" s="3"/>
      <c r="E19" s="4"/>
      <c r="F19" s="39">
        <f>SUM(F17:F18)</f>
        <v>96</v>
      </c>
      <c r="G19" s="39">
        <f>SUM(G17:G18)</f>
        <v>2400</v>
      </c>
    </row>
    <row r="21">
      <c r="A21" s="2" t="s">
        <v>39</v>
      </c>
      <c r="B21" s="0" t="s">
        <v>40</v>
      </c>
      <c r="C21" s="0" t="s">
        <v>40</v>
      </c>
      <c r="E21" s="0" t="s">
        <v>40</v>
      </c>
      <c r="F21" s="36">
        <f>+F14+F19</f>
        <v>288.2</v>
      </c>
      <c r="G21" s="36">
        <f>+G14+G19</f>
        <v>10975.44</v>
      </c>
    </row>
    <row r="22">
      <c r="A22" s="7" t="s">
        <v>41</v>
      </c>
      <c r="B22" s="7"/>
      <c r="C22" s="8"/>
      <c r="D22" s="8"/>
      <c r="E22" s="7"/>
      <c r="F22" s="40">
        <f>+F19/F21</f>
        <v>0.3331020124913255</v>
      </c>
      <c r="G22" s="40">
        <f>+G19/G21</f>
        <v>0.21867004876342086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2264-2223-4180-856A-2AFB4FF717B2}">
  <dimension ref="A1:G22"/>
  <sheetViews>
    <sheetView tabSelected="1" topLeftCell="A2" workbookViewId="0">
      <selection activeCell="C25" sqref="C25"/>
    </sheetView>
  </sheetViews>
  <sheetFormatPr defaultColWidth="193.5703125" defaultRowHeight="15" x14ac:dyDescent="0.25"/>
  <cols>
    <col min="1" max="1" bestFit="1" width="92.28515625" customWidth="1"/>
    <col min="2" max="2" bestFit="1" width="8.140625" customWidth="1"/>
    <col min="3" max="3" bestFit="1" width="57.7109375" customWidth="1"/>
    <col min="4" max="5" bestFit="1" width="6.5703125" customWidth="1"/>
    <col min="6" max="6" bestFit="1" width="8.140625" customWidth="1"/>
    <col min="7" max="7" bestFit="1" width="11.28515625" customWidth="1"/>
  </cols>
  <sheetData>
    <row r="1">
      <c r="C1" s="1"/>
      <c r="D1" s="1"/>
    </row>
    <row r="2">
      <c r="A2" s="2" t="s">
        <v>0</v>
      </c>
      <c r="C2" s="1"/>
      <c r="D2" s="1"/>
    </row>
    <row r="3">
      <c r="A3" s="2" t="s">
        <v>1</v>
      </c>
      <c r="C3" s="1"/>
      <c r="D3" s="1"/>
    </row>
    <row r="4">
      <c r="A4" s="2" t="s">
        <v>2</v>
      </c>
      <c r="C4" s="1"/>
      <c r="D4" s="1"/>
    </row>
    <row r="5">
      <c r="A5" s="0" t="s">
        <v>3</v>
      </c>
      <c r="C5" s="1"/>
      <c r="D5" s="1"/>
    </row>
    <row r="6">
      <c r="A6" s="2" t="s">
        <v>4</v>
      </c>
      <c r="B6" s="42" t="s">
        <v>56</v>
      </c>
      <c r="C6" s="45" t="s">
        <v>57</v>
      </c>
      <c r="D6" s="41" t="s">
        <v>7</v>
      </c>
      <c r="E6" s="48" t="s">
        <v>58</v>
      </c>
      <c r="F6" s="48" t="s">
        <v>59</v>
      </c>
      <c r="G6" s="4" t="s">
        <v>10</v>
      </c>
    </row>
    <row r="7">
      <c r="A7" s="0" t="s">
        <v>11</v>
      </c>
      <c r="B7" s="43" t="s">
        <v>12</v>
      </c>
      <c r="C7" s="46" t="s">
        <v>13</v>
      </c>
      <c r="D7" s="1">
        <v>1</v>
      </c>
      <c r="E7" s="49">
        <v>1</v>
      </c>
      <c r="F7" s="51">
        <f>+D7*E7</f>
        <v>1</v>
      </c>
      <c r="G7" s="5">
        <v>25.63</v>
      </c>
    </row>
    <row r="8">
      <c r="A8" s="0" t="s">
        <v>14</v>
      </c>
      <c r="B8" s="43" t="s">
        <v>15</v>
      </c>
      <c r="C8" s="46" t="s">
        <v>16</v>
      </c>
      <c r="D8" s="1">
        <v>5</v>
      </c>
      <c r="E8" s="49">
        <v>8</v>
      </c>
      <c r="F8" s="51">
        <f ref="F8:F13" t="shared" si="0">+D8*E8</f>
        <v>40</v>
      </c>
      <c r="G8" s="5">
        <v>1360.8</v>
      </c>
    </row>
    <row r="9">
      <c r="A9" s="0" t="s">
        <v>17</v>
      </c>
      <c r="B9" s="43" t="s">
        <v>18</v>
      </c>
      <c r="C9" s="46" t="s">
        <v>19</v>
      </c>
      <c r="D9" s="1">
        <v>1</v>
      </c>
      <c r="E9" s="49">
        <v>3</v>
      </c>
      <c r="F9" s="51">
        <f t="shared" si="0"/>
        <v>3</v>
      </c>
      <c r="G9" s="5">
        <v>73.35</v>
      </c>
    </row>
    <row r="10">
      <c r="A10" s="0" t="s">
        <v>20</v>
      </c>
      <c r="B10" s="43" t="s">
        <v>21</v>
      </c>
      <c r="C10" s="46" t="s">
        <v>22</v>
      </c>
      <c r="D10" s="1">
        <v>1</v>
      </c>
      <c r="E10" s="49">
        <v>3</v>
      </c>
      <c r="F10" s="51">
        <f t="shared" si="0"/>
        <v>3</v>
      </c>
      <c r="G10" s="5">
        <v>141.12</v>
      </c>
    </row>
    <row r="11">
      <c r="A11" s="0" t="s">
        <v>23</v>
      </c>
      <c r="B11" s="43" t="s">
        <v>24</v>
      </c>
      <c r="C11" s="46" t="s">
        <v>25</v>
      </c>
      <c r="D11" s="1">
        <v>3.2</v>
      </c>
      <c r="E11" s="49">
        <v>11</v>
      </c>
      <c r="F11" s="51">
        <f t="shared" si="0"/>
        <v>35.2</v>
      </c>
      <c r="G11" s="5">
        <v>2292.18</v>
      </c>
    </row>
    <row r="12">
      <c r="A12" s="0" t="s">
        <v>23</v>
      </c>
      <c r="B12" s="43" t="s">
        <v>26</v>
      </c>
      <c r="C12" s="46" t="s">
        <v>27</v>
      </c>
      <c r="D12" s="1">
        <v>1</v>
      </c>
      <c r="E12" s="49">
        <v>71</v>
      </c>
      <c r="F12" s="51">
        <f t="shared" si="0"/>
        <v>71</v>
      </c>
      <c r="G12" s="5">
        <v>4058.36</v>
      </c>
    </row>
    <row r="13">
      <c r="A13" s="0" t="s">
        <v>28</v>
      </c>
      <c r="B13" s="43" t="s">
        <v>29</v>
      </c>
      <c r="C13" s="46" t="s">
        <v>30</v>
      </c>
      <c r="D13" s="1">
        <v>3</v>
      </c>
      <c r="E13" s="49">
        <v>13</v>
      </c>
      <c r="F13" s="51">
        <f t="shared" si="0"/>
        <v>39</v>
      </c>
      <c r="G13" s="5">
        <v>624</v>
      </c>
    </row>
    <row r="14">
      <c r="A14" s="2" t="s">
        <v>31</v>
      </c>
      <c r="B14" s="44">
        <v>3110</v>
      </c>
      <c r="C14" s="47" t="s">
        <v>32</v>
      </c>
      <c r="D14" s="3"/>
      <c r="E14" s="50"/>
      <c r="F14" s="52">
        <f>SUM(F7:F13)</f>
        <v>192.2</v>
      </c>
      <c r="G14" s="6">
        <f>SUM(G7:G13)</f>
        <v>8575.44</v>
      </c>
    </row>
    <row r="15">
      <c r="C15" s="1"/>
      <c r="D15" s="1"/>
      <c r="E15" s="5"/>
      <c r="F15" s="5"/>
      <c r="G15" s="5"/>
    </row>
    <row r="16">
      <c r="A16" s="2" t="s">
        <v>4</v>
      </c>
      <c r="B16" s="42" t="s">
        <v>56</v>
      </c>
      <c r="C16" s="45" t="s">
        <v>57</v>
      </c>
      <c r="D16" s="41" t="s">
        <v>7</v>
      </c>
      <c r="E16" s="48" t="s">
        <v>58</v>
      </c>
      <c r="F16" s="48" t="s">
        <v>59</v>
      </c>
      <c r="G16" s="4" t="s">
        <v>10</v>
      </c>
    </row>
    <row r="17">
      <c r="A17" s="0" t="s">
        <v>33</v>
      </c>
      <c r="B17" s="43" t="s">
        <v>34</v>
      </c>
      <c r="C17" s="46" t="s">
        <v>35</v>
      </c>
      <c r="D17" s="1">
        <v>3</v>
      </c>
      <c r="E17" s="49">
        <v>6</v>
      </c>
      <c r="F17" s="51">
        <f ref="F17:F18" t="shared" si="1">+D17*E17</f>
        <v>18</v>
      </c>
      <c r="G17" s="5">
        <v>450</v>
      </c>
    </row>
    <row r="18">
      <c r="A18" s="0" t="s">
        <v>36</v>
      </c>
      <c r="B18" s="43" t="s">
        <v>37</v>
      </c>
      <c r="C18" s="46" t="s">
        <v>38</v>
      </c>
      <c r="D18" s="1">
        <v>3</v>
      </c>
      <c r="E18" s="49">
        <v>26</v>
      </c>
      <c r="F18" s="51">
        <f t="shared" si="1"/>
        <v>78</v>
      </c>
      <c r="G18" s="5">
        <v>1950</v>
      </c>
    </row>
    <row r="19">
      <c r="A19" s="2" t="s">
        <v>31</v>
      </c>
      <c r="B19" s="44">
        <v>3110</v>
      </c>
      <c r="C19" s="47" t="s">
        <v>32</v>
      </c>
      <c r="D19" s="3"/>
      <c r="E19" s="50"/>
      <c r="F19" s="52">
        <f>SUM(F17:F18)</f>
        <v>96</v>
      </c>
      <c r="G19" s="6">
        <f>SUM(G17:G18)</f>
        <v>2400</v>
      </c>
    </row>
    <row r="21">
      <c r="A21" s="2" t="s">
        <v>39</v>
      </c>
      <c r="B21" s="0" t="s">
        <v>40</v>
      </c>
      <c r="C21" s="0" t="s">
        <v>40</v>
      </c>
      <c r="E21" s="0" t="s">
        <v>40</v>
      </c>
      <c r="F21" s="6">
        <f>+F14+F19</f>
        <v>288.2</v>
      </c>
      <c r="G21" s="6">
        <f>+G14+G19</f>
        <v>10975.44</v>
      </c>
    </row>
    <row r="22">
      <c r="A22" s="7" t="s">
        <v>41</v>
      </c>
      <c r="B22" s="7"/>
      <c r="C22" s="8"/>
      <c r="D22" s="8"/>
      <c r="E22" s="7"/>
      <c r="F22" s="9">
        <f>+F19/F21</f>
        <v>0.3331020124913255</v>
      </c>
      <c r="G22" s="9">
        <f>+G19/G21</f>
        <v>0.21867004876342086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2024-04-08T12:55:14Z</dcterms:created>
  <dcterms:modified xsi:type="dcterms:W3CDTF">2024-04-08T12:55:35Z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