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la Kojadinovic\githubprojects\Hong Kong and Greece_Recreating Macroeconomic Studies\first_paper_project_February\first_paper_project_February\"/>
    </mc:Choice>
  </mc:AlternateContent>
  <xr:revisionPtr revIDLastSave="0" documentId="8_{1F535872-134D-41A4-9259-21DABFBE8B90}" xr6:coauthVersionLast="45" xr6:coauthVersionMax="45" xr10:uidLastSave="{00000000-0000-0000-0000-000000000000}"/>
  <bookViews>
    <workbookView xWindow="-110" yWindow="-110" windowWidth="19420" windowHeight="11020" xr2:uid="{6BAA6E1D-4BA0-4A44-A47C-3CE7403AD79D}"/>
  </bookViews>
  <sheets>
    <sheet name="Investigacion 1" sheetId="1" r:id="rId1"/>
    <sheet name="Investigacion 1 (2)" sheetId="4" r:id="rId2"/>
    <sheet name="Investigacion 2" sheetId="2" r:id="rId3"/>
  </sheets>
  <definedNames>
    <definedName name="_xlnm._FilterDatabase" localSheetId="2" hidden="1">'Investigacion 2'!$A$1:$Z$1164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6" i="1" l="1"/>
  <c r="J63" i="1"/>
  <c r="H72" i="1" l="1"/>
  <c r="H69" i="1"/>
  <c r="H65" i="1"/>
  <c r="H66" i="1"/>
  <c r="H64" i="1"/>
  <c r="H63" i="1" l="1"/>
  <c r="H62" i="4"/>
  <c r="V214" i="4"/>
  <c r="T214" i="4"/>
  <c r="S214" i="4"/>
  <c r="R214" i="4"/>
  <c r="P214" i="4"/>
  <c r="W213" i="4"/>
  <c r="W214" i="4" s="1"/>
  <c r="U213" i="4"/>
  <c r="U214" i="4" s="1"/>
  <c r="S213" i="4"/>
  <c r="Q213" i="4"/>
  <c r="Q214" i="4" s="1"/>
  <c r="M14" i="4"/>
  <c r="N14" i="4"/>
  <c r="O14" i="4"/>
  <c r="L14" i="4"/>
  <c r="G65" i="1" l="1"/>
  <c r="G64" i="1"/>
  <c r="G63" i="1"/>
  <c r="G62" i="1"/>
  <c r="L16" i="4" l="1"/>
  <c r="M16" i="4"/>
  <c r="N16" i="4"/>
  <c r="O16" i="4"/>
  <c r="L17" i="4"/>
  <c r="M17" i="4"/>
  <c r="N17" i="4"/>
  <c r="O17" i="4"/>
  <c r="L18" i="4"/>
  <c r="M18" i="4"/>
  <c r="N18" i="4"/>
  <c r="O18" i="4"/>
  <c r="L19" i="4"/>
  <c r="M19" i="4"/>
  <c r="N19" i="4"/>
  <c r="O19" i="4"/>
  <c r="L20" i="4"/>
  <c r="M20" i="4"/>
  <c r="N20" i="4"/>
  <c r="O20" i="4"/>
  <c r="L21" i="4"/>
  <c r="M21" i="4"/>
  <c r="N21" i="4"/>
  <c r="O21" i="4"/>
  <c r="L22" i="4"/>
  <c r="M22" i="4"/>
  <c r="N22" i="4"/>
  <c r="O22" i="4"/>
  <c r="L23" i="4"/>
  <c r="M23" i="4"/>
  <c r="N23" i="4"/>
  <c r="O23" i="4"/>
  <c r="L24" i="4"/>
  <c r="M24" i="4"/>
  <c r="N24" i="4"/>
  <c r="O24" i="4"/>
  <c r="L25" i="4"/>
  <c r="M25" i="4"/>
  <c r="N25" i="4"/>
  <c r="O25" i="4"/>
  <c r="L26" i="4"/>
  <c r="M26" i="4"/>
  <c r="N26" i="4"/>
  <c r="O26" i="4"/>
  <c r="L27" i="4"/>
  <c r="M27" i="4"/>
  <c r="N27" i="4"/>
  <c r="O27" i="4"/>
  <c r="L28" i="4"/>
  <c r="M28" i="4"/>
  <c r="N28" i="4"/>
  <c r="O28" i="4"/>
  <c r="L29" i="4"/>
  <c r="M29" i="4"/>
  <c r="N29" i="4"/>
  <c r="O29" i="4"/>
  <c r="L30" i="4"/>
  <c r="M30" i="4"/>
  <c r="N30" i="4"/>
  <c r="O30" i="4"/>
  <c r="L31" i="4"/>
  <c r="M31" i="4"/>
  <c r="N31" i="4"/>
  <c r="O31" i="4"/>
  <c r="L32" i="4"/>
  <c r="M32" i="4"/>
  <c r="N32" i="4"/>
  <c r="O32" i="4"/>
  <c r="L33" i="4"/>
  <c r="M33" i="4"/>
  <c r="N33" i="4"/>
  <c r="O33" i="4"/>
  <c r="L34" i="4"/>
  <c r="M34" i="4"/>
  <c r="N34" i="4"/>
  <c r="O34" i="4"/>
  <c r="L35" i="4"/>
  <c r="M35" i="4"/>
  <c r="N35" i="4"/>
  <c r="O35" i="4"/>
  <c r="L36" i="4"/>
  <c r="M36" i="4"/>
  <c r="N36" i="4"/>
  <c r="O36" i="4"/>
  <c r="L37" i="4"/>
  <c r="M37" i="4"/>
  <c r="N37" i="4"/>
  <c r="O37" i="4"/>
  <c r="L38" i="4"/>
  <c r="M38" i="4"/>
  <c r="N38" i="4"/>
  <c r="O38" i="4"/>
  <c r="L39" i="4"/>
  <c r="M39" i="4"/>
  <c r="N39" i="4"/>
  <c r="O39" i="4"/>
  <c r="L40" i="4"/>
  <c r="M40" i="4"/>
  <c r="N40" i="4"/>
  <c r="O40" i="4"/>
  <c r="L41" i="4"/>
  <c r="M41" i="4"/>
  <c r="N41" i="4"/>
  <c r="O41" i="4"/>
  <c r="L42" i="4"/>
  <c r="M42" i="4"/>
  <c r="N42" i="4"/>
  <c r="O42" i="4"/>
  <c r="L43" i="4"/>
  <c r="M43" i="4"/>
  <c r="N43" i="4"/>
  <c r="O43" i="4"/>
  <c r="L44" i="4"/>
  <c r="M44" i="4"/>
  <c r="N44" i="4"/>
  <c r="O44" i="4"/>
  <c r="L45" i="4"/>
  <c r="M45" i="4"/>
  <c r="N45" i="4"/>
  <c r="O45" i="4"/>
  <c r="L46" i="4"/>
  <c r="M46" i="4"/>
  <c r="N46" i="4"/>
  <c r="O46" i="4"/>
  <c r="L47" i="4"/>
  <c r="M47" i="4"/>
  <c r="N47" i="4"/>
  <c r="O47" i="4"/>
  <c r="L48" i="4"/>
  <c r="M48" i="4"/>
  <c r="N48" i="4"/>
  <c r="O48" i="4"/>
  <c r="L49" i="4"/>
  <c r="M49" i="4"/>
  <c r="N49" i="4"/>
  <c r="O49" i="4"/>
  <c r="L50" i="4"/>
  <c r="M50" i="4"/>
  <c r="N50" i="4"/>
  <c r="O50" i="4"/>
  <c r="L51" i="4"/>
  <c r="M51" i="4"/>
  <c r="N51" i="4"/>
  <c r="O51" i="4"/>
  <c r="L52" i="4"/>
  <c r="M52" i="4"/>
  <c r="N52" i="4"/>
  <c r="O52" i="4"/>
  <c r="L53" i="4"/>
  <c r="M53" i="4"/>
  <c r="N53" i="4"/>
  <c r="O53" i="4"/>
  <c r="L54" i="4"/>
  <c r="M54" i="4"/>
  <c r="N54" i="4"/>
  <c r="O54" i="4"/>
  <c r="L55" i="4"/>
  <c r="M55" i="4"/>
  <c r="N55" i="4"/>
  <c r="O55" i="4"/>
  <c r="L56" i="4"/>
  <c r="M56" i="4"/>
  <c r="N56" i="4"/>
  <c r="O56" i="4"/>
  <c r="L57" i="4"/>
  <c r="M57" i="4"/>
  <c r="N57" i="4"/>
  <c r="O57" i="4"/>
  <c r="L58" i="4"/>
  <c r="M58" i="4"/>
  <c r="N58" i="4"/>
  <c r="O58" i="4"/>
  <c r="L59" i="4"/>
  <c r="M59" i="4"/>
  <c r="N59" i="4"/>
  <c r="O59" i="4"/>
  <c r="L60" i="4"/>
  <c r="M60" i="4"/>
  <c r="N60" i="4"/>
  <c r="O60" i="4"/>
  <c r="L61" i="4"/>
  <c r="M61" i="4"/>
  <c r="N61" i="4"/>
  <c r="O61" i="4"/>
  <c r="L62" i="4"/>
  <c r="M62" i="4"/>
  <c r="N62" i="4"/>
  <c r="O62" i="4"/>
  <c r="L63" i="4"/>
  <c r="M63" i="4"/>
  <c r="N63" i="4"/>
  <c r="O63" i="4"/>
  <c r="L64" i="4"/>
  <c r="M64" i="4"/>
  <c r="N64" i="4"/>
  <c r="O64" i="4"/>
  <c r="L65" i="4"/>
  <c r="M65" i="4"/>
  <c r="N65" i="4"/>
  <c r="O65" i="4"/>
  <c r="L66" i="4"/>
  <c r="M66" i="4"/>
  <c r="N66" i="4"/>
  <c r="O66" i="4"/>
  <c r="L67" i="4"/>
  <c r="M67" i="4"/>
  <c r="N67" i="4"/>
  <c r="O67" i="4"/>
  <c r="L68" i="4"/>
  <c r="M68" i="4"/>
  <c r="N68" i="4"/>
  <c r="O68" i="4"/>
  <c r="L69" i="4"/>
  <c r="M69" i="4"/>
  <c r="N69" i="4"/>
  <c r="O69" i="4"/>
  <c r="L70" i="4"/>
  <c r="M70" i="4"/>
  <c r="N70" i="4"/>
  <c r="O70" i="4"/>
  <c r="L71" i="4"/>
  <c r="M71" i="4"/>
  <c r="N71" i="4"/>
  <c r="O71" i="4"/>
  <c r="L72" i="4"/>
  <c r="M72" i="4"/>
  <c r="N72" i="4"/>
  <c r="O72" i="4"/>
  <c r="L73" i="4"/>
  <c r="M73" i="4"/>
  <c r="N73" i="4"/>
  <c r="O73" i="4"/>
  <c r="L74" i="4"/>
  <c r="M74" i="4"/>
  <c r="N74" i="4"/>
  <c r="O74" i="4"/>
  <c r="L75" i="4"/>
  <c r="M75" i="4"/>
  <c r="N75" i="4"/>
  <c r="O75" i="4"/>
  <c r="L76" i="4"/>
  <c r="M76" i="4"/>
  <c r="N76" i="4"/>
  <c r="O76" i="4"/>
  <c r="L77" i="4"/>
  <c r="M77" i="4"/>
  <c r="N77" i="4"/>
  <c r="O77" i="4"/>
  <c r="L78" i="4"/>
  <c r="M78" i="4"/>
  <c r="N78" i="4"/>
  <c r="O78" i="4"/>
  <c r="L79" i="4"/>
  <c r="M79" i="4"/>
  <c r="N79" i="4"/>
  <c r="O79" i="4"/>
  <c r="L80" i="4"/>
  <c r="M80" i="4"/>
  <c r="N80" i="4"/>
  <c r="O80" i="4"/>
  <c r="L81" i="4"/>
  <c r="M81" i="4"/>
  <c r="N81" i="4"/>
  <c r="O81" i="4"/>
  <c r="L82" i="4"/>
  <c r="M82" i="4"/>
  <c r="N82" i="4"/>
  <c r="O82" i="4"/>
  <c r="L83" i="4"/>
  <c r="M83" i="4"/>
  <c r="N83" i="4"/>
  <c r="O83" i="4"/>
  <c r="L84" i="4"/>
  <c r="M84" i="4"/>
  <c r="N84" i="4"/>
  <c r="O84" i="4"/>
  <c r="L85" i="4"/>
  <c r="M85" i="4"/>
  <c r="N85" i="4"/>
  <c r="O85" i="4"/>
  <c r="L86" i="4"/>
  <c r="M86" i="4"/>
  <c r="N86" i="4"/>
  <c r="O86" i="4"/>
  <c r="L87" i="4"/>
  <c r="M87" i="4"/>
  <c r="N87" i="4"/>
  <c r="O87" i="4"/>
  <c r="L88" i="4"/>
  <c r="M88" i="4"/>
  <c r="N88" i="4"/>
  <c r="O88" i="4"/>
  <c r="L89" i="4"/>
  <c r="M89" i="4"/>
  <c r="N89" i="4"/>
  <c r="O89" i="4"/>
  <c r="L90" i="4"/>
  <c r="M90" i="4"/>
  <c r="N90" i="4"/>
  <c r="O90" i="4"/>
  <c r="L91" i="4"/>
  <c r="M91" i="4"/>
  <c r="N91" i="4"/>
  <c r="O91" i="4"/>
  <c r="L92" i="4"/>
  <c r="M92" i="4"/>
  <c r="N92" i="4"/>
  <c r="O92" i="4"/>
  <c r="L93" i="4"/>
  <c r="M93" i="4"/>
  <c r="N93" i="4"/>
  <c r="O93" i="4"/>
  <c r="L94" i="4"/>
  <c r="M94" i="4"/>
  <c r="N94" i="4"/>
  <c r="O94" i="4"/>
  <c r="L95" i="4"/>
  <c r="M95" i="4"/>
  <c r="N95" i="4"/>
  <c r="O95" i="4"/>
  <c r="L96" i="4"/>
  <c r="M96" i="4"/>
  <c r="N96" i="4"/>
  <c r="O96" i="4"/>
  <c r="L97" i="4"/>
  <c r="M97" i="4"/>
  <c r="N97" i="4"/>
  <c r="O97" i="4"/>
  <c r="L98" i="4"/>
  <c r="M98" i="4"/>
  <c r="N98" i="4"/>
  <c r="O98" i="4"/>
  <c r="L99" i="4"/>
  <c r="M99" i="4"/>
  <c r="N99" i="4"/>
  <c r="O99" i="4"/>
  <c r="L100" i="4"/>
  <c r="M100" i="4"/>
  <c r="N100" i="4"/>
  <c r="O100" i="4"/>
  <c r="L101" i="4"/>
  <c r="M101" i="4"/>
  <c r="N101" i="4"/>
  <c r="O101" i="4"/>
  <c r="L102" i="4"/>
  <c r="M102" i="4"/>
  <c r="N102" i="4"/>
  <c r="O102" i="4"/>
  <c r="L103" i="4"/>
  <c r="M103" i="4"/>
  <c r="N103" i="4"/>
  <c r="O103" i="4"/>
  <c r="L104" i="4"/>
  <c r="M104" i="4"/>
  <c r="N104" i="4"/>
  <c r="O104" i="4"/>
  <c r="L105" i="4"/>
  <c r="M105" i="4"/>
  <c r="N105" i="4"/>
  <c r="O105" i="4"/>
  <c r="L106" i="4"/>
  <c r="M106" i="4"/>
  <c r="N106" i="4"/>
  <c r="O106" i="4"/>
  <c r="L107" i="4"/>
  <c r="M107" i="4"/>
  <c r="N107" i="4"/>
  <c r="O107" i="4"/>
  <c r="L108" i="4"/>
  <c r="M108" i="4"/>
  <c r="N108" i="4"/>
  <c r="O108" i="4"/>
  <c r="L109" i="4"/>
  <c r="M109" i="4"/>
  <c r="N109" i="4"/>
  <c r="O109" i="4"/>
  <c r="L110" i="4"/>
  <c r="M110" i="4"/>
  <c r="N110" i="4"/>
  <c r="O110" i="4"/>
  <c r="L111" i="4"/>
  <c r="M111" i="4"/>
  <c r="N111" i="4"/>
  <c r="O111" i="4"/>
  <c r="L112" i="4"/>
  <c r="M112" i="4"/>
  <c r="N112" i="4"/>
  <c r="O112" i="4"/>
  <c r="L113" i="4"/>
  <c r="M113" i="4"/>
  <c r="N113" i="4"/>
  <c r="O113" i="4"/>
  <c r="L114" i="4"/>
  <c r="M114" i="4"/>
  <c r="N114" i="4"/>
  <c r="O114" i="4"/>
  <c r="L115" i="4"/>
  <c r="M115" i="4"/>
  <c r="N115" i="4"/>
  <c r="O115" i="4"/>
  <c r="L116" i="4"/>
  <c r="M116" i="4"/>
  <c r="N116" i="4"/>
  <c r="O116" i="4"/>
  <c r="L117" i="4"/>
  <c r="M117" i="4"/>
  <c r="N117" i="4"/>
  <c r="O117" i="4"/>
  <c r="L118" i="4"/>
  <c r="M118" i="4"/>
  <c r="N118" i="4"/>
  <c r="O118" i="4"/>
  <c r="L119" i="4"/>
  <c r="M119" i="4"/>
  <c r="N119" i="4"/>
  <c r="O119" i="4"/>
  <c r="L120" i="4"/>
  <c r="M120" i="4"/>
  <c r="N120" i="4"/>
  <c r="O120" i="4"/>
  <c r="L121" i="4"/>
  <c r="M121" i="4"/>
  <c r="N121" i="4"/>
  <c r="O121" i="4"/>
  <c r="L122" i="4"/>
  <c r="M122" i="4"/>
  <c r="N122" i="4"/>
  <c r="O122" i="4"/>
  <c r="L123" i="4"/>
  <c r="M123" i="4"/>
  <c r="N123" i="4"/>
  <c r="O123" i="4"/>
  <c r="L124" i="4"/>
  <c r="M124" i="4"/>
  <c r="N124" i="4"/>
  <c r="O124" i="4"/>
  <c r="L125" i="4"/>
  <c r="M125" i="4"/>
  <c r="N125" i="4"/>
  <c r="O125" i="4"/>
  <c r="L126" i="4"/>
  <c r="M126" i="4"/>
  <c r="N126" i="4"/>
  <c r="O126" i="4"/>
  <c r="L127" i="4"/>
  <c r="M127" i="4"/>
  <c r="N127" i="4"/>
  <c r="O127" i="4"/>
  <c r="L128" i="4"/>
  <c r="M128" i="4"/>
  <c r="N128" i="4"/>
  <c r="O128" i="4"/>
  <c r="L129" i="4"/>
  <c r="M129" i="4"/>
  <c r="N129" i="4"/>
  <c r="O129" i="4"/>
  <c r="L130" i="4"/>
  <c r="M130" i="4"/>
  <c r="N130" i="4"/>
  <c r="O130" i="4"/>
  <c r="L131" i="4"/>
  <c r="M131" i="4"/>
  <c r="N131" i="4"/>
  <c r="O131" i="4"/>
  <c r="L132" i="4"/>
  <c r="M132" i="4"/>
  <c r="N132" i="4"/>
  <c r="O132" i="4"/>
  <c r="L133" i="4"/>
  <c r="M133" i="4"/>
  <c r="N133" i="4"/>
  <c r="O133" i="4"/>
  <c r="L134" i="4"/>
  <c r="M134" i="4"/>
  <c r="N134" i="4"/>
  <c r="O134" i="4"/>
  <c r="L135" i="4"/>
  <c r="M135" i="4"/>
  <c r="N135" i="4"/>
  <c r="O135" i="4"/>
  <c r="L136" i="4"/>
  <c r="M136" i="4"/>
  <c r="N136" i="4"/>
  <c r="O136" i="4"/>
  <c r="L137" i="4"/>
  <c r="M137" i="4"/>
  <c r="N137" i="4"/>
  <c r="O137" i="4"/>
  <c r="L138" i="4"/>
  <c r="M138" i="4"/>
  <c r="N138" i="4"/>
  <c r="O138" i="4"/>
  <c r="L139" i="4"/>
  <c r="M139" i="4"/>
  <c r="N139" i="4"/>
  <c r="O139" i="4"/>
  <c r="L140" i="4"/>
  <c r="M140" i="4"/>
  <c r="N140" i="4"/>
  <c r="O140" i="4"/>
  <c r="L141" i="4"/>
  <c r="M141" i="4"/>
  <c r="N141" i="4"/>
  <c r="O141" i="4"/>
  <c r="L142" i="4"/>
  <c r="M142" i="4"/>
  <c r="N142" i="4"/>
  <c r="O142" i="4"/>
  <c r="L143" i="4"/>
  <c r="M143" i="4"/>
  <c r="N143" i="4"/>
  <c r="O143" i="4"/>
  <c r="L144" i="4"/>
  <c r="M144" i="4"/>
  <c r="N144" i="4"/>
  <c r="O144" i="4"/>
  <c r="L145" i="4"/>
  <c r="M145" i="4"/>
  <c r="N145" i="4"/>
  <c r="O145" i="4"/>
  <c r="L146" i="4"/>
  <c r="M146" i="4"/>
  <c r="N146" i="4"/>
  <c r="O146" i="4"/>
  <c r="L147" i="4"/>
  <c r="M147" i="4"/>
  <c r="N147" i="4"/>
  <c r="O147" i="4"/>
  <c r="L148" i="4"/>
  <c r="M148" i="4"/>
  <c r="N148" i="4"/>
  <c r="O148" i="4"/>
  <c r="L149" i="4"/>
  <c r="M149" i="4"/>
  <c r="N149" i="4"/>
  <c r="O149" i="4"/>
  <c r="L150" i="4"/>
  <c r="M150" i="4"/>
  <c r="N150" i="4"/>
  <c r="O150" i="4"/>
  <c r="L151" i="4"/>
  <c r="M151" i="4"/>
  <c r="N151" i="4"/>
  <c r="O151" i="4"/>
  <c r="L152" i="4"/>
  <c r="M152" i="4"/>
  <c r="N152" i="4"/>
  <c r="O152" i="4"/>
  <c r="L153" i="4"/>
  <c r="M153" i="4"/>
  <c r="N153" i="4"/>
  <c r="O153" i="4"/>
  <c r="L154" i="4"/>
  <c r="M154" i="4"/>
  <c r="N154" i="4"/>
  <c r="O154" i="4"/>
  <c r="L155" i="4"/>
  <c r="M155" i="4"/>
  <c r="N155" i="4"/>
  <c r="O155" i="4"/>
  <c r="L156" i="4"/>
  <c r="M156" i="4"/>
  <c r="N156" i="4"/>
  <c r="O156" i="4"/>
  <c r="L157" i="4"/>
  <c r="M157" i="4"/>
  <c r="N157" i="4"/>
  <c r="O157" i="4"/>
  <c r="L158" i="4"/>
  <c r="M158" i="4"/>
  <c r="N158" i="4"/>
  <c r="O158" i="4"/>
  <c r="L159" i="4"/>
  <c r="M159" i="4"/>
  <c r="N159" i="4"/>
  <c r="O159" i="4"/>
  <c r="L160" i="4"/>
  <c r="M160" i="4"/>
  <c r="N160" i="4"/>
  <c r="O160" i="4"/>
  <c r="L161" i="4"/>
  <c r="M161" i="4"/>
  <c r="N161" i="4"/>
  <c r="O161" i="4"/>
  <c r="L162" i="4"/>
  <c r="M162" i="4"/>
  <c r="N162" i="4"/>
  <c r="O162" i="4"/>
  <c r="L163" i="4"/>
  <c r="M163" i="4"/>
  <c r="N163" i="4"/>
  <c r="O163" i="4"/>
  <c r="L164" i="4"/>
  <c r="M164" i="4"/>
  <c r="N164" i="4"/>
  <c r="O164" i="4"/>
  <c r="L165" i="4"/>
  <c r="M165" i="4"/>
  <c r="N165" i="4"/>
  <c r="O165" i="4"/>
  <c r="L166" i="4"/>
  <c r="M166" i="4"/>
  <c r="N166" i="4"/>
  <c r="O166" i="4"/>
  <c r="L167" i="4"/>
  <c r="M167" i="4"/>
  <c r="N167" i="4"/>
  <c r="O167" i="4"/>
  <c r="L168" i="4"/>
  <c r="M168" i="4"/>
  <c r="N168" i="4"/>
  <c r="O168" i="4"/>
  <c r="L169" i="4"/>
  <c r="M169" i="4"/>
  <c r="N169" i="4"/>
  <c r="O169" i="4"/>
  <c r="L170" i="4"/>
  <c r="M170" i="4"/>
  <c r="N170" i="4"/>
  <c r="O170" i="4"/>
  <c r="L171" i="4"/>
  <c r="M171" i="4"/>
  <c r="N171" i="4"/>
  <c r="O171" i="4"/>
  <c r="L172" i="4"/>
  <c r="M172" i="4"/>
  <c r="N172" i="4"/>
  <c r="O172" i="4"/>
  <c r="L173" i="4"/>
  <c r="M173" i="4"/>
  <c r="N173" i="4"/>
  <c r="O173" i="4"/>
  <c r="L174" i="4"/>
  <c r="M174" i="4"/>
  <c r="N174" i="4"/>
  <c r="O174" i="4"/>
  <c r="L175" i="4"/>
  <c r="M175" i="4"/>
  <c r="N175" i="4"/>
  <c r="O175" i="4"/>
  <c r="L176" i="4"/>
  <c r="M176" i="4"/>
  <c r="N176" i="4"/>
  <c r="O176" i="4"/>
  <c r="L177" i="4"/>
  <c r="M177" i="4"/>
  <c r="N177" i="4"/>
  <c r="O177" i="4"/>
  <c r="L178" i="4"/>
  <c r="M178" i="4"/>
  <c r="N178" i="4"/>
  <c r="O178" i="4"/>
  <c r="L179" i="4"/>
  <c r="M179" i="4"/>
  <c r="N179" i="4"/>
  <c r="O179" i="4"/>
  <c r="L180" i="4"/>
  <c r="M180" i="4"/>
  <c r="N180" i="4"/>
  <c r="O180" i="4"/>
  <c r="L181" i="4"/>
  <c r="M181" i="4"/>
  <c r="N181" i="4"/>
  <c r="O181" i="4"/>
  <c r="L182" i="4"/>
  <c r="M182" i="4"/>
  <c r="N182" i="4"/>
  <c r="O182" i="4"/>
  <c r="L183" i="4"/>
  <c r="M183" i="4"/>
  <c r="N183" i="4"/>
  <c r="O183" i="4"/>
  <c r="L184" i="4"/>
  <c r="M184" i="4"/>
  <c r="N184" i="4"/>
  <c r="O184" i="4"/>
  <c r="L185" i="4"/>
  <c r="M185" i="4"/>
  <c r="N185" i="4"/>
  <c r="O185" i="4"/>
  <c r="L186" i="4"/>
  <c r="M186" i="4"/>
  <c r="N186" i="4"/>
  <c r="O186" i="4"/>
  <c r="L187" i="4"/>
  <c r="M187" i="4"/>
  <c r="N187" i="4"/>
  <c r="O187" i="4"/>
  <c r="L188" i="4"/>
  <c r="M188" i="4"/>
  <c r="N188" i="4"/>
  <c r="O188" i="4"/>
  <c r="L189" i="4"/>
  <c r="M189" i="4"/>
  <c r="N189" i="4"/>
  <c r="O189" i="4"/>
  <c r="L190" i="4"/>
  <c r="M190" i="4"/>
  <c r="N190" i="4"/>
  <c r="O190" i="4"/>
  <c r="L191" i="4"/>
  <c r="M191" i="4"/>
  <c r="N191" i="4"/>
  <c r="O191" i="4"/>
  <c r="L192" i="4"/>
  <c r="M192" i="4"/>
  <c r="N192" i="4"/>
  <c r="O192" i="4"/>
  <c r="L193" i="4"/>
  <c r="M193" i="4"/>
  <c r="N193" i="4"/>
  <c r="O193" i="4"/>
  <c r="L194" i="4"/>
  <c r="M194" i="4"/>
  <c r="N194" i="4"/>
  <c r="O194" i="4"/>
  <c r="L195" i="4"/>
  <c r="M195" i="4"/>
  <c r="N195" i="4"/>
  <c r="O195" i="4"/>
  <c r="L196" i="4"/>
  <c r="M196" i="4"/>
  <c r="N196" i="4"/>
  <c r="O196" i="4"/>
  <c r="L197" i="4"/>
  <c r="M197" i="4"/>
  <c r="N197" i="4"/>
  <c r="O197" i="4"/>
  <c r="L198" i="4"/>
  <c r="M198" i="4"/>
  <c r="N198" i="4"/>
  <c r="O198" i="4"/>
  <c r="L199" i="4"/>
  <c r="M199" i="4"/>
  <c r="N199" i="4"/>
  <c r="O199" i="4"/>
  <c r="L200" i="4"/>
  <c r="M200" i="4"/>
  <c r="N200" i="4"/>
  <c r="O200" i="4"/>
  <c r="L201" i="4"/>
  <c r="M201" i="4"/>
  <c r="N201" i="4"/>
  <c r="O201" i="4"/>
  <c r="L202" i="4"/>
  <c r="M202" i="4"/>
  <c r="N202" i="4"/>
  <c r="O202" i="4"/>
  <c r="L203" i="4"/>
  <c r="M203" i="4"/>
  <c r="N203" i="4"/>
  <c r="O203" i="4"/>
  <c r="L204" i="4"/>
  <c r="M204" i="4"/>
  <c r="N204" i="4"/>
  <c r="O204" i="4"/>
  <c r="L205" i="4"/>
  <c r="M205" i="4"/>
  <c r="N205" i="4"/>
  <c r="O205" i="4"/>
  <c r="L206" i="4"/>
  <c r="M206" i="4"/>
  <c r="N206" i="4"/>
  <c r="O206" i="4"/>
  <c r="L207" i="4"/>
  <c r="M207" i="4"/>
  <c r="N207" i="4"/>
  <c r="O207" i="4"/>
  <c r="L208" i="4"/>
  <c r="M208" i="4"/>
  <c r="N208" i="4"/>
  <c r="O208" i="4"/>
  <c r="L209" i="4"/>
  <c r="M209" i="4"/>
  <c r="N209" i="4"/>
  <c r="O209" i="4"/>
  <c r="L210" i="4"/>
  <c r="M210" i="4"/>
  <c r="N210" i="4"/>
  <c r="O210" i="4"/>
  <c r="L211" i="4"/>
  <c r="M211" i="4"/>
  <c r="N211" i="4"/>
  <c r="O211" i="4"/>
  <c r="L212" i="4"/>
  <c r="M212" i="4"/>
  <c r="N212" i="4"/>
  <c r="O212" i="4"/>
  <c r="L213" i="4"/>
  <c r="M213" i="4"/>
  <c r="N213" i="4"/>
  <c r="O213" i="4"/>
  <c r="L214" i="4"/>
  <c r="M214" i="4"/>
  <c r="N214" i="4"/>
  <c r="O214" i="4"/>
  <c r="M15" i="4"/>
  <c r="N15" i="4"/>
  <c r="O15" i="4"/>
  <c r="L15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14" i="4"/>
  <c r="F15" i="4"/>
  <c r="G15" i="4"/>
  <c r="H15" i="4"/>
  <c r="I15" i="4"/>
  <c r="F16" i="4"/>
  <c r="G16" i="4"/>
  <c r="H16" i="4"/>
  <c r="I16" i="4"/>
  <c r="F17" i="4"/>
  <c r="G17" i="4"/>
  <c r="H17" i="4"/>
  <c r="I17" i="4"/>
  <c r="F18" i="4"/>
  <c r="G18" i="4"/>
  <c r="H18" i="4"/>
  <c r="I18" i="4"/>
  <c r="F19" i="4"/>
  <c r="G19" i="4"/>
  <c r="H19" i="4"/>
  <c r="I19" i="4"/>
  <c r="F20" i="4"/>
  <c r="G20" i="4"/>
  <c r="H20" i="4"/>
  <c r="I20" i="4"/>
  <c r="F21" i="4"/>
  <c r="G21" i="4"/>
  <c r="H21" i="4"/>
  <c r="I21" i="4"/>
  <c r="F22" i="4"/>
  <c r="G22" i="4"/>
  <c r="H22" i="4"/>
  <c r="I22" i="4"/>
  <c r="F23" i="4"/>
  <c r="G23" i="4"/>
  <c r="H23" i="4"/>
  <c r="I23" i="4"/>
  <c r="F24" i="4"/>
  <c r="G24" i="4"/>
  <c r="H24" i="4"/>
  <c r="I24" i="4"/>
  <c r="F25" i="4"/>
  <c r="G25" i="4"/>
  <c r="H25" i="4"/>
  <c r="I25" i="4"/>
  <c r="F26" i="4"/>
  <c r="G26" i="4"/>
  <c r="H26" i="4"/>
  <c r="I26" i="4"/>
  <c r="F27" i="4"/>
  <c r="G27" i="4"/>
  <c r="H27" i="4"/>
  <c r="I27" i="4"/>
  <c r="F28" i="4"/>
  <c r="G28" i="4"/>
  <c r="H28" i="4"/>
  <c r="I28" i="4"/>
  <c r="F29" i="4"/>
  <c r="G29" i="4"/>
  <c r="H29" i="4"/>
  <c r="I29" i="4"/>
  <c r="F30" i="4"/>
  <c r="G30" i="4"/>
  <c r="H30" i="4"/>
  <c r="I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F37" i="4"/>
  <c r="G37" i="4"/>
  <c r="H37" i="4"/>
  <c r="I37" i="4"/>
  <c r="F38" i="4"/>
  <c r="G38" i="4"/>
  <c r="H38" i="4"/>
  <c r="I38" i="4"/>
  <c r="F39" i="4"/>
  <c r="G39" i="4"/>
  <c r="H39" i="4"/>
  <c r="I39" i="4"/>
  <c r="F40" i="4"/>
  <c r="G40" i="4"/>
  <c r="H40" i="4"/>
  <c r="I40" i="4"/>
  <c r="F41" i="4"/>
  <c r="G41" i="4"/>
  <c r="H41" i="4"/>
  <c r="I41" i="4"/>
  <c r="F42" i="4"/>
  <c r="G42" i="4"/>
  <c r="H42" i="4"/>
  <c r="I42" i="4"/>
  <c r="F43" i="4"/>
  <c r="G43" i="4"/>
  <c r="H43" i="4"/>
  <c r="I43" i="4"/>
  <c r="F44" i="4"/>
  <c r="G44" i="4"/>
  <c r="H44" i="4"/>
  <c r="I44" i="4"/>
  <c r="F45" i="4"/>
  <c r="G45" i="4"/>
  <c r="H45" i="4"/>
  <c r="I45" i="4"/>
  <c r="F46" i="4"/>
  <c r="G46" i="4"/>
  <c r="H46" i="4"/>
  <c r="I46" i="4"/>
  <c r="F47" i="4"/>
  <c r="G47" i="4"/>
  <c r="H47" i="4"/>
  <c r="I47" i="4"/>
  <c r="F48" i="4"/>
  <c r="G48" i="4"/>
  <c r="H48" i="4"/>
  <c r="I48" i="4"/>
  <c r="F49" i="4"/>
  <c r="G49" i="4"/>
  <c r="H49" i="4"/>
  <c r="I49" i="4"/>
  <c r="F50" i="4"/>
  <c r="G50" i="4"/>
  <c r="H50" i="4"/>
  <c r="I50" i="4"/>
  <c r="F51" i="4"/>
  <c r="G51" i="4"/>
  <c r="H51" i="4"/>
  <c r="I51" i="4"/>
  <c r="F52" i="4"/>
  <c r="G52" i="4"/>
  <c r="H52" i="4"/>
  <c r="I52" i="4"/>
  <c r="F53" i="4"/>
  <c r="G53" i="4"/>
  <c r="H53" i="4"/>
  <c r="I53" i="4"/>
  <c r="F54" i="4"/>
  <c r="G54" i="4"/>
  <c r="H54" i="4"/>
  <c r="I54" i="4"/>
  <c r="F55" i="4"/>
  <c r="G55" i="4"/>
  <c r="H55" i="4"/>
  <c r="I55" i="4"/>
  <c r="F56" i="4"/>
  <c r="G56" i="4"/>
  <c r="H56" i="4"/>
  <c r="I56" i="4"/>
  <c r="F57" i="4"/>
  <c r="G57" i="4"/>
  <c r="H57" i="4"/>
  <c r="I57" i="4"/>
  <c r="F58" i="4"/>
  <c r="G58" i="4"/>
  <c r="H58" i="4"/>
  <c r="I58" i="4"/>
  <c r="F59" i="4"/>
  <c r="G59" i="4"/>
  <c r="H59" i="4"/>
  <c r="I59" i="4"/>
  <c r="F60" i="4"/>
  <c r="G60" i="4"/>
  <c r="H60" i="4"/>
  <c r="I60" i="4"/>
  <c r="F61" i="4"/>
  <c r="G61" i="4"/>
  <c r="H61" i="4"/>
  <c r="I61" i="4"/>
  <c r="F62" i="4"/>
  <c r="G62" i="4"/>
  <c r="I62" i="4"/>
  <c r="F63" i="4"/>
  <c r="G63" i="4"/>
  <c r="H63" i="4"/>
  <c r="I63" i="4"/>
  <c r="F64" i="4"/>
  <c r="G64" i="4"/>
  <c r="H64" i="4"/>
  <c r="I64" i="4"/>
  <c r="F65" i="4"/>
  <c r="G65" i="4"/>
  <c r="H65" i="4"/>
  <c r="I65" i="4"/>
  <c r="F66" i="4"/>
  <c r="G66" i="4"/>
  <c r="H66" i="4"/>
  <c r="I66" i="4"/>
  <c r="F67" i="4"/>
  <c r="G67" i="4"/>
  <c r="H67" i="4"/>
  <c r="I67" i="4"/>
  <c r="F68" i="4"/>
  <c r="G68" i="4"/>
  <c r="H68" i="4"/>
  <c r="I68" i="4"/>
  <c r="F69" i="4"/>
  <c r="G69" i="4"/>
  <c r="H69" i="4"/>
  <c r="I69" i="4"/>
  <c r="F70" i="4"/>
  <c r="G70" i="4"/>
  <c r="H70" i="4"/>
  <c r="I70" i="4"/>
  <c r="F71" i="4"/>
  <c r="G71" i="4"/>
  <c r="H71" i="4"/>
  <c r="I71" i="4"/>
  <c r="F72" i="4"/>
  <c r="G72" i="4"/>
  <c r="H72" i="4"/>
  <c r="I72" i="4"/>
  <c r="F73" i="4"/>
  <c r="G73" i="4"/>
  <c r="H73" i="4"/>
  <c r="I73" i="4"/>
  <c r="F74" i="4"/>
  <c r="G74" i="4"/>
  <c r="H74" i="4"/>
  <c r="I74" i="4"/>
  <c r="F75" i="4"/>
  <c r="G75" i="4"/>
  <c r="H75" i="4"/>
  <c r="I75" i="4"/>
  <c r="F76" i="4"/>
  <c r="G76" i="4"/>
  <c r="H76" i="4"/>
  <c r="I76" i="4"/>
  <c r="F77" i="4"/>
  <c r="G77" i="4"/>
  <c r="H77" i="4"/>
  <c r="I77" i="4"/>
  <c r="F78" i="4"/>
  <c r="G78" i="4"/>
  <c r="H78" i="4"/>
  <c r="I78" i="4"/>
  <c r="F79" i="4"/>
  <c r="G79" i="4"/>
  <c r="H79" i="4"/>
  <c r="I79" i="4"/>
  <c r="F80" i="4"/>
  <c r="G80" i="4"/>
  <c r="H80" i="4"/>
  <c r="I80" i="4"/>
  <c r="F81" i="4"/>
  <c r="G81" i="4"/>
  <c r="H81" i="4"/>
  <c r="I81" i="4"/>
  <c r="F82" i="4"/>
  <c r="G82" i="4"/>
  <c r="H82" i="4"/>
  <c r="I82" i="4"/>
  <c r="F83" i="4"/>
  <c r="G83" i="4"/>
  <c r="H83" i="4"/>
  <c r="I83" i="4"/>
  <c r="F84" i="4"/>
  <c r="G84" i="4"/>
  <c r="H84" i="4"/>
  <c r="I84" i="4"/>
  <c r="F85" i="4"/>
  <c r="G85" i="4"/>
  <c r="H85" i="4"/>
  <c r="I85" i="4"/>
  <c r="F86" i="4"/>
  <c r="G86" i="4"/>
  <c r="H86" i="4"/>
  <c r="I86" i="4"/>
  <c r="F87" i="4"/>
  <c r="G87" i="4"/>
  <c r="H87" i="4"/>
  <c r="I87" i="4"/>
  <c r="F88" i="4"/>
  <c r="G88" i="4"/>
  <c r="H88" i="4"/>
  <c r="I88" i="4"/>
  <c r="F89" i="4"/>
  <c r="G89" i="4"/>
  <c r="H89" i="4"/>
  <c r="I89" i="4"/>
  <c r="F90" i="4"/>
  <c r="G90" i="4"/>
  <c r="H90" i="4"/>
  <c r="I90" i="4"/>
  <c r="F91" i="4"/>
  <c r="G91" i="4"/>
  <c r="H91" i="4"/>
  <c r="I91" i="4"/>
  <c r="F92" i="4"/>
  <c r="G92" i="4"/>
  <c r="H92" i="4"/>
  <c r="I92" i="4"/>
  <c r="F93" i="4"/>
  <c r="G93" i="4"/>
  <c r="H93" i="4"/>
  <c r="I93" i="4"/>
  <c r="F94" i="4"/>
  <c r="G94" i="4"/>
  <c r="H94" i="4"/>
  <c r="I94" i="4"/>
  <c r="F95" i="4"/>
  <c r="G95" i="4"/>
  <c r="H95" i="4"/>
  <c r="I95" i="4"/>
  <c r="F96" i="4"/>
  <c r="G96" i="4"/>
  <c r="H96" i="4"/>
  <c r="I96" i="4"/>
  <c r="F97" i="4"/>
  <c r="G97" i="4"/>
  <c r="H97" i="4"/>
  <c r="I97" i="4"/>
  <c r="F98" i="4"/>
  <c r="G98" i="4"/>
  <c r="H98" i="4"/>
  <c r="I98" i="4"/>
  <c r="F99" i="4"/>
  <c r="G99" i="4"/>
  <c r="H99" i="4"/>
  <c r="I99" i="4"/>
  <c r="F100" i="4"/>
  <c r="G100" i="4"/>
  <c r="H100" i="4"/>
  <c r="I100" i="4"/>
  <c r="F101" i="4"/>
  <c r="G101" i="4"/>
  <c r="H101" i="4"/>
  <c r="I101" i="4"/>
  <c r="F102" i="4"/>
  <c r="G102" i="4"/>
  <c r="H102" i="4"/>
  <c r="I102" i="4"/>
  <c r="F103" i="4"/>
  <c r="G103" i="4"/>
  <c r="H103" i="4"/>
  <c r="I103" i="4"/>
  <c r="F104" i="4"/>
  <c r="G104" i="4"/>
  <c r="H104" i="4"/>
  <c r="I104" i="4"/>
  <c r="F105" i="4"/>
  <c r="G105" i="4"/>
  <c r="H105" i="4"/>
  <c r="I105" i="4"/>
  <c r="F106" i="4"/>
  <c r="G106" i="4"/>
  <c r="H106" i="4"/>
  <c r="I106" i="4"/>
  <c r="F107" i="4"/>
  <c r="G107" i="4"/>
  <c r="H107" i="4"/>
  <c r="I107" i="4"/>
  <c r="F108" i="4"/>
  <c r="G108" i="4"/>
  <c r="H108" i="4"/>
  <c r="I108" i="4"/>
  <c r="F109" i="4"/>
  <c r="G109" i="4"/>
  <c r="H109" i="4"/>
  <c r="I109" i="4"/>
  <c r="F110" i="4"/>
  <c r="G110" i="4"/>
  <c r="H110" i="4"/>
  <c r="I110" i="4"/>
  <c r="F111" i="4"/>
  <c r="G111" i="4"/>
  <c r="H111" i="4"/>
  <c r="I111" i="4"/>
  <c r="F112" i="4"/>
  <c r="G112" i="4"/>
  <c r="H112" i="4"/>
  <c r="I112" i="4"/>
  <c r="F113" i="4"/>
  <c r="G113" i="4"/>
  <c r="H113" i="4"/>
  <c r="I113" i="4"/>
  <c r="F114" i="4"/>
  <c r="G114" i="4"/>
  <c r="H114" i="4"/>
  <c r="I114" i="4"/>
  <c r="F115" i="4"/>
  <c r="G115" i="4"/>
  <c r="H115" i="4"/>
  <c r="I115" i="4"/>
  <c r="F116" i="4"/>
  <c r="G116" i="4"/>
  <c r="H116" i="4"/>
  <c r="I116" i="4"/>
  <c r="F117" i="4"/>
  <c r="G117" i="4"/>
  <c r="H117" i="4"/>
  <c r="I117" i="4"/>
  <c r="F118" i="4"/>
  <c r="G118" i="4"/>
  <c r="H118" i="4"/>
  <c r="I118" i="4"/>
  <c r="F119" i="4"/>
  <c r="G119" i="4"/>
  <c r="H119" i="4"/>
  <c r="I119" i="4"/>
  <c r="F120" i="4"/>
  <c r="G120" i="4"/>
  <c r="H120" i="4"/>
  <c r="I120" i="4"/>
  <c r="F121" i="4"/>
  <c r="G121" i="4"/>
  <c r="H121" i="4"/>
  <c r="I121" i="4"/>
  <c r="F122" i="4"/>
  <c r="G122" i="4"/>
  <c r="H122" i="4"/>
  <c r="I122" i="4"/>
  <c r="F123" i="4"/>
  <c r="G123" i="4"/>
  <c r="H123" i="4"/>
  <c r="I123" i="4"/>
  <c r="F124" i="4"/>
  <c r="G124" i="4"/>
  <c r="H124" i="4"/>
  <c r="I124" i="4"/>
  <c r="F125" i="4"/>
  <c r="G125" i="4"/>
  <c r="H125" i="4"/>
  <c r="I125" i="4"/>
  <c r="F126" i="4"/>
  <c r="G126" i="4"/>
  <c r="H126" i="4"/>
  <c r="I126" i="4"/>
  <c r="F127" i="4"/>
  <c r="G127" i="4"/>
  <c r="H127" i="4"/>
  <c r="I127" i="4"/>
  <c r="F128" i="4"/>
  <c r="G128" i="4"/>
  <c r="H128" i="4"/>
  <c r="I128" i="4"/>
  <c r="F129" i="4"/>
  <c r="G129" i="4"/>
  <c r="H129" i="4"/>
  <c r="I129" i="4"/>
  <c r="F130" i="4"/>
  <c r="G130" i="4"/>
  <c r="H130" i="4"/>
  <c r="I130" i="4"/>
  <c r="F131" i="4"/>
  <c r="G131" i="4"/>
  <c r="H131" i="4"/>
  <c r="I131" i="4"/>
  <c r="F132" i="4"/>
  <c r="G132" i="4"/>
  <c r="H132" i="4"/>
  <c r="I132" i="4"/>
  <c r="F133" i="4"/>
  <c r="G133" i="4"/>
  <c r="H133" i="4"/>
  <c r="I133" i="4"/>
  <c r="F134" i="4"/>
  <c r="G134" i="4"/>
  <c r="H134" i="4"/>
  <c r="I134" i="4"/>
  <c r="F135" i="4"/>
  <c r="G135" i="4"/>
  <c r="H135" i="4"/>
  <c r="I135" i="4"/>
  <c r="F136" i="4"/>
  <c r="G136" i="4"/>
  <c r="H136" i="4"/>
  <c r="I136" i="4"/>
  <c r="F137" i="4"/>
  <c r="G137" i="4"/>
  <c r="H137" i="4"/>
  <c r="I137" i="4"/>
  <c r="F138" i="4"/>
  <c r="G138" i="4"/>
  <c r="H138" i="4"/>
  <c r="I138" i="4"/>
  <c r="F139" i="4"/>
  <c r="G139" i="4"/>
  <c r="H139" i="4"/>
  <c r="I139" i="4"/>
  <c r="F140" i="4"/>
  <c r="G140" i="4"/>
  <c r="H140" i="4"/>
  <c r="I140" i="4"/>
  <c r="F141" i="4"/>
  <c r="G141" i="4"/>
  <c r="H141" i="4"/>
  <c r="I141" i="4"/>
  <c r="F142" i="4"/>
  <c r="G142" i="4"/>
  <c r="H142" i="4"/>
  <c r="I142" i="4"/>
  <c r="F143" i="4"/>
  <c r="G143" i="4"/>
  <c r="H143" i="4"/>
  <c r="I143" i="4"/>
  <c r="F144" i="4"/>
  <c r="G144" i="4"/>
  <c r="H144" i="4"/>
  <c r="I144" i="4"/>
  <c r="F145" i="4"/>
  <c r="G145" i="4"/>
  <c r="H145" i="4"/>
  <c r="I145" i="4"/>
  <c r="F146" i="4"/>
  <c r="G146" i="4"/>
  <c r="H146" i="4"/>
  <c r="I146" i="4"/>
  <c r="F147" i="4"/>
  <c r="G147" i="4"/>
  <c r="H147" i="4"/>
  <c r="I147" i="4"/>
  <c r="F148" i="4"/>
  <c r="G148" i="4"/>
  <c r="H148" i="4"/>
  <c r="I148" i="4"/>
  <c r="F149" i="4"/>
  <c r="G149" i="4"/>
  <c r="H149" i="4"/>
  <c r="I149" i="4"/>
  <c r="F150" i="4"/>
  <c r="G150" i="4"/>
  <c r="H150" i="4"/>
  <c r="I150" i="4"/>
  <c r="F151" i="4"/>
  <c r="G151" i="4"/>
  <c r="H151" i="4"/>
  <c r="I151" i="4"/>
  <c r="F152" i="4"/>
  <c r="G152" i="4"/>
  <c r="H152" i="4"/>
  <c r="I152" i="4"/>
  <c r="F153" i="4"/>
  <c r="G153" i="4"/>
  <c r="H153" i="4"/>
  <c r="I153" i="4"/>
  <c r="F154" i="4"/>
  <c r="G154" i="4"/>
  <c r="H154" i="4"/>
  <c r="I154" i="4"/>
  <c r="F155" i="4"/>
  <c r="G155" i="4"/>
  <c r="H155" i="4"/>
  <c r="I155" i="4"/>
  <c r="F156" i="4"/>
  <c r="G156" i="4"/>
  <c r="H156" i="4"/>
  <c r="I156" i="4"/>
  <c r="F157" i="4"/>
  <c r="G157" i="4"/>
  <c r="H157" i="4"/>
  <c r="I157" i="4"/>
  <c r="F158" i="4"/>
  <c r="G158" i="4"/>
  <c r="H158" i="4"/>
  <c r="I158" i="4"/>
  <c r="F159" i="4"/>
  <c r="G159" i="4"/>
  <c r="H159" i="4"/>
  <c r="I159" i="4"/>
  <c r="F160" i="4"/>
  <c r="G160" i="4"/>
  <c r="H160" i="4"/>
  <c r="I160" i="4"/>
  <c r="F161" i="4"/>
  <c r="G161" i="4"/>
  <c r="H161" i="4"/>
  <c r="I161" i="4"/>
  <c r="F162" i="4"/>
  <c r="G162" i="4"/>
  <c r="H162" i="4"/>
  <c r="I162" i="4"/>
  <c r="F163" i="4"/>
  <c r="G163" i="4"/>
  <c r="H163" i="4"/>
  <c r="I163" i="4"/>
  <c r="F164" i="4"/>
  <c r="G164" i="4"/>
  <c r="H164" i="4"/>
  <c r="I164" i="4"/>
  <c r="F165" i="4"/>
  <c r="G165" i="4"/>
  <c r="H165" i="4"/>
  <c r="I165" i="4"/>
  <c r="F166" i="4"/>
  <c r="G166" i="4"/>
  <c r="H166" i="4"/>
  <c r="I166" i="4"/>
  <c r="F167" i="4"/>
  <c r="G167" i="4"/>
  <c r="H167" i="4"/>
  <c r="I167" i="4"/>
  <c r="F168" i="4"/>
  <c r="G168" i="4"/>
  <c r="H168" i="4"/>
  <c r="I168" i="4"/>
  <c r="F169" i="4"/>
  <c r="G169" i="4"/>
  <c r="H169" i="4"/>
  <c r="I169" i="4"/>
  <c r="F170" i="4"/>
  <c r="G170" i="4"/>
  <c r="H170" i="4"/>
  <c r="I170" i="4"/>
  <c r="F171" i="4"/>
  <c r="G171" i="4"/>
  <c r="H171" i="4"/>
  <c r="I171" i="4"/>
  <c r="F172" i="4"/>
  <c r="G172" i="4"/>
  <c r="H172" i="4"/>
  <c r="I172" i="4"/>
  <c r="F173" i="4"/>
  <c r="G173" i="4"/>
  <c r="H173" i="4"/>
  <c r="I173" i="4"/>
  <c r="F174" i="4"/>
  <c r="G174" i="4"/>
  <c r="H174" i="4"/>
  <c r="I174" i="4"/>
  <c r="F175" i="4"/>
  <c r="G175" i="4"/>
  <c r="H175" i="4"/>
  <c r="I175" i="4"/>
  <c r="F176" i="4"/>
  <c r="G176" i="4"/>
  <c r="H176" i="4"/>
  <c r="I176" i="4"/>
  <c r="F177" i="4"/>
  <c r="G177" i="4"/>
  <c r="H177" i="4"/>
  <c r="I177" i="4"/>
  <c r="F178" i="4"/>
  <c r="G178" i="4"/>
  <c r="H178" i="4"/>
  <c r="I178" i="4"/>
  <c r="F179" i="4"/>
  <c r="G179" i="4"/>
  <c r="H179" i="4"/>
  <c r="I179" i="4"/>
  <c r="F180" i="4"/>
  <c r="G180" i="4"/>
  <c r="H180" i="4"/>
  <c r="I180" i="4"/>
  <c r="F181" i="4"/>
  <c r="G181" i="4"/>
  <c r="H181" i="4"/>
  <c r="I181" i="4"/>
  <c r="F182" i="4"/>
  <c r="G182" i="4"/>
  <c r="H182" i="4"/>
  <c r="I182" i="4"/>
  <c r="F183" i="4"/>
  <c r="G183" i="4"/>
  <c r="H183" i="4"/>
  <c r="I183" i="4"/>
  <c r="F184" i="4"/>
  <c r="G184" i="4"/>
  <c r="H184" i="4"/>
  <c r="I184" i="4"/>
  <c r="F185" i="4"/>
  <c r="G185" i="4"/>
  <c r="H185" i="4"/>
  <c r="I185" i="4"/>
  <c r="F186" i="4"/>
  <c r="G186" i="4"/>
  <c r="H186" i="4"/>
  <c r="I186" i="4"/>
  <c r="F187" i="4"/>
  <c r="G187" i="4"/>
  <c r="H187" i="4"/>
  <c r="I187" i="4"/>
  <c r="F188" i="4"/>
  <c r="G188" i="4"/>
  <c r="H188" i="4"/>
  <c r="I188" i="4"/>
  <c r="F189" i="4"/>
  <c r="G189" i="4"/>
  <c r="H189" i="4"/>
  <c r="I189" i="4"/>
  <c r="F190" i="4"/>
  <c r="G190" i="4"/>
  <c r="H190" i="4"/>
  <c r="I190" i="4"/>
  <c r="F191" i="4"/>
  <c r="G191" i="4"/>
  <c r="H191" i="4"/>
  <c r="I191" i="4"/>
  <c r="F192" i="4"/>
  <c r="G192" i="4"/>
  <c r="H192" i="4"/>
  <c r="I192" i="4"/>
  <c r="F193" i="4"/>
  <c r="G193" i="4"/>
  <c r="H193" i="4"/>
  <c r="I193" i="4"/>
  <c r="F194" i="4"/>
  <c r="G194" i="4"/>
  <c r="H194" i="4"/>
  <c r="I194" i="4"/>
  <c r="F195" i="4"/>
  <c r="G195" i="4"/>
  <c r="H195" i="4"/>
  <c r="I195" i="4"/>
  <c r="F196" i="4"/>
  <c r="G196" i="4"/>
  <c r="H196" i="4"/>
  <c r="I196" i="4"/>
  <c r="F197" i="4"/>
  <c r="G197" i="4"/>
  <c r="H197" i="4"/>
  <c r="I197" i="4"/>
  <c r="F198" i="4"/>
  <c r="G198" i="4"/>
  <c r="H198" i="4"/>
  <c r="I198" i="4"/>
  <c r="F199" i="4"/>
  <c r="G199" i="4"/>
  <c r="H199" i="4"/>
  <c r="I199" i="4"/>
  <c r="F200" i="4"/>
  <c r="G200" i="4"/>
  <c r="H200" i="4"/>
  <c r="I200" i="4"/>
  <c r="F201" i="4"/>
  <c r="G201" i="4"/>
  <c r="H201" i="4"/>
  <c r="I201" i="4"/>
  <c r="F202" i="4"/>
  <c r="G202" i="4"/>
  <c r="H202" i="4"/>
  <c r="I202" i="4"/>
  <c r="F203" i="4"/>
  <c r="G203" i="4"/>
  <c r="H203" i="4"/>
  <c r="I203" i="4"/>
  <c r="F204" i="4"/>
  <c r="G204" i="4"/>
  <c r="H204" i="4"/>
  <c r="I204" i="4"/>
  <c r="F205" i="4"/>
  <c r="G205" i="4"/>
  <c r="H205" i="4"/>
  <c r="I205" i="4"/>
  <c r="F206" i="4"/>
  <c r="G206" i="4"/>
  <c r="H206" i="4"/>
  <c r="I206" i="4"/>
  <c r="F207" i="4"/>
  <c r="G207" i="4"/>
  <c r="H207" i="4"/>
  <c r="I207" i="4"/>
  <c r="F208" i="4"/>
  <c r="G208" i="4"/>
  <c r="H208" i="4"/>
  <c r="I208" i="4"/>
  <c r="F209" i="4"/>
  <c r="G209" i="4"/>
  <c r="H209" i="4"/>
  <c r="I209" i="4"/>
  <c r="F210" i="4"/>
  <c r="G210" i="4"/>
  <c r="H210" i="4"/>
  <c r="I210" i="4"/>
  <c r="F211" i="4"/>
  <c r="G211" i="4"/>
  <c r="H211" i="4"/>
  <c r="I211" i="4"/>
  <c r="F212" i="4"/>
  <c r="G212" i="4"/>
  <c r="H212" i="4"/>
  <c r="I212" i="4"/>
  <c r="F213" i="4"/>
  <c r="G213" i="4"/>
  <c r="H213" i="4"/>
  <c r="I213" i="4"/>
  <c r="F214" i="4"/>
  <c r="G214" i="4"/>
  <c r="H214" i="4"/>
  <c r="I214" i="4"/>
  <c r="G14" i="4"/>
  <c r="H14" i="4"/>
  <c r="I14" i="4"/>
  <c r="F14" i="4"/>
  <c r="B15" i="4"/>
  <c r="C15" i="4"/>
  <c r="D15" i="4"/>
  <c r="E15" i="4"/>
  <c r="B16" i="4"/>
  <c r="C16" i="4"/>
  <c r="D16" i="4"/>
  <c r="E16" i="4"/>
  <c r="B17" i="4"/>
  <c r="C17" i="4"/>
  <c r="D17" i="4"/>
  <c r="E17" i="4"/>
  <c r="B18" i="4"/>
  <c r="C18" i="4"/>
  <c r="D18" i="4"/>
  <c r="E18" i="4"/>
  <c r="B19" i="4"/>
  <c r="C19" i="4"/>
  <c r="D19" i="4"/>
  <c r="E19" i="4"/>
  <c r="B20" i="4"/>
  <c r="C20" i="4"/>
  <c r="D20" i="4"/>
  <c r="E20" i="4"/>
  <c r="B21" i="4"/>
  <c r="C21" i="4"/>
  <c r="D21" i="4"/>
  <c r="E21" i="4"/>
  <c r="B22" i="4"/>
  <c r="C22" i="4"/>
  <c r="D22" i="4"/>
  <c r="E22" i="4"/>
  <c r="B23" i="4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B29" i="4"/>
  <c r="C29" i="4"/>
  <c r="D29" i="4"/>
  <c r="E29" i="4"/>
  <c r="B30" i="4"/>
  <c r="C30" i="4"/>
  <c r="D30" i="4"/>
  <c r="E30" i="4"/>
  <c r="B31" i="4"/>
  <c r="C31" i="4"/>
  <c r="D31" i="4"/>
  <c r="E31" i="4"/>
  <c r="B32" i="4"/>
  <c r="C32" i="4"/>
  <c r="D32" i="4"/>
  <c r="E32" i="4"/>
  <c r="B33" i="4"/>
  <c r="C33" i="4"/>
  <c r="D33" i="4"/>
  <c r="E33" i="4"/>
  <c r="B34" i="4"/>
  <c r="C34" i="4"/>
  <c r="D34" i="4"/>
  <c r="E34" i="4"/>
  <c r="B35" i="4"/>
  <c r="C35" i="4"/>
  <c r="D35" i="4"/>
  <c r="E35" i="4"/>
  <c r="B36" i="4"/>
  <c r="C36" i="4"/>
  <c r="D36" i="4"/>
  <c r="E36" i="4"/>
  <c r="B37" i="4"/>
  <c r="C37" i="4"/>
  <c r="D37" i="4"/>
  <c r="E37" i="4"/>
  <c r="B38" i="4"/>
  <c r="C38" i="4"/>
  <c r="D38" i="4"/>
  <c r="E38" i="4"/>
  <c r="B39" i="4"/>
  <c r="C39" i="4"/>
  <c r="D39" i="4"/>
  <c r="E39" i="4"/>
  <c r="B40" i="4"/>
  <c r="C40" i="4"/>
  <c r="D40" i="4"/>
  <c r="E40" i="4"/>
  <c r="B41" i="4"/>
  <c r="C41" i="4"/>
  <c r="D41" i="4"/>
  <c r="E41" i="4"/>
  <c r="B42" i="4"/>
  <c r="C42" i="4"/>
  <c r="D42" i="4"/>
  <c r="E42" i="4"/>
  <c r="B43" i="4"/>
  <c r="C43" i="4"/>
  <c r="D43" i="4"/>
  <c r="E43" i="4"/>
  <c r="B44" i="4"/>
  <c r="C44" i="4"/>
  <c r="D44" i="4"/>
  <c r="E44" i="4"/>
  <c r="B45" i="4"/>
  <c r="C45" i="4"/>
  <c r="D45" i="4"/>
  <c r="E45" i="4"/>
  <c r="B46" i="4"/>
  <c r="C46" i="4"/>
  <c r="D46" i="4"/>
  <c r="E46" i="4"/>
  <c r="B47" i="4"/>
  <c r="C47" i="4"/>
  <c r="D47" i="4"/>
  <c r="E47" i="4"/>
  <c r="B48" i="4"/>
  <c r="C48" i="4"/>
  <c r="D48" i="4"/>
  <c r="E48" i="4"/>
  <c r="B49" i="4"/>
  <c r="C49" i="4"/>
  <c r="D49" i="4"/>
  <c r="E49" i="4"/>
  <c r="B50" i="4"/>
  <c r="C50" i="4"/>
  <c r="D50" i="4"/>
  <c r="E50" i="4"/>
  <c r="B51" i="4"/>
  <c r="C51" i="4"/>
  <c r="D51" i="4"/>
  <c r="E51" i="4"/>
  <c r="B52" i="4"/>
  <c r="C52" i="4"/>
  <c r="D52" i="4"/>
  <c r="E52" i="4"/>
  <c r="B53" i="4"/>
  <c r="C53" i="4"/>
  <c r="D53" i="4"/>
  <c r="E53" i="4"/>
  <c r="B54" i="4"/>
  <c r="C54" i="4"/>
  <c r="D54" i="4"/>
  <c r="E54" i="4"/>
  <c r="B55" i="4"/>
  <c r="C55" i="4"/>
  <c r="D55" i="4"/>
  <c r="E55" i="4"/>
  <c r="B56" i="4"/>
  <c r="C56" i="4"/>
  <c r="D56" i="4"/>
  <c r="E56" i="4"/>
  <c r="B57" i="4"/>
  <c r="C57" i="4"/>
  <c r="D57" i="4"/>
  <c r="E57" i="4"/>
  <c r="B58" i="4"/>
  <c r="C58" i="4"/>
  <c r="D58" i="4"/>
  <c r="E58" i="4"/>
  <c r="B59" i="4"/>
  <c r="C59" i="4"/>
  <c r="D59" i="4"/>
  <c r="E59" i="4"/>
  <c r="B60" i="4"/>
  <c r="C60" i="4"/>
  <c r="D60" i="4"/>
  <c r="E60" i="4"/>
  <c r="B61" i="4"/>
  <c r="C61" i="4"/>
  <c r="D61" i="4"/>
  <c r="E61" i="4"/>
  <c r="B62" i="4"/>
  <c r="C62" i="4"/>
  <c r="D62" i="4"/>
  <c r="E62" i="4"/>
  <c r="B63" i="4"/>
  <c r="C63" i="4"/>
  <c r="D63" i="4"/>
  <c r="E63" i="4"/>
  <c r="B64" i="4"/>
  <c r="C64" i="4"/>
  <c r="D64" i="4"/>
  <c r="E64" i="4"/>
  <c r="B65" i="4"/>
  <c r="C65" i="4"/>
  <c r="D65" i="4"/>
  <c r="E65" i="4"/>
  <c r="B66" i="4"/>
  <c r="C66" i="4"/>
  <c r="D66" i="4"/>
  <c r="E66" i="4"/>
  <c r="B67" i="4"/>
  <c r="C67" i="4"/>
  <c r="D67" i="4"/>
  <c r="E67" i="4"/>
  <c r="B68" i="4"/>
  <c r="C68" i="4"/>
  <c r="D68" i="4"/>
  <c r="E68" i="4"/>
  <c r="B69" i="4"/>
  <c r="C69" i="4"/>
  <c r="D69" i="4"/>
  <c r="E69" i="4"/>
  <c r="B70" i="4"/>
  <c r="C70" i="4"/>
  <c r="D70" i="4"/>
  <c r="E70" i="4"/>
  <c r="B71" i="4"/>
  <c r="C71" i="4"/>
  <c r="D71" i="4"/>
  <c r="E71" i="4"/>
  <c r="B72" i="4"/>
  <c r="C72" i="4"/>
  <c r="D72" i="4"/>
  <c r="E72" i="4"/>
  <c r="B73" i="4"/>
  <c r="C73" i="4"/>
  <c r="D73" i="4"/>
  <c r="E73" i="4"/>
  <c r="B74" i="4"/>
  <c r="C74" i="4"/>
  <c r="D74" i="4"/>
  <c r="E74" i="4"/>
  <c r="B75" i="4"/>
  <c r="C75" i="4"/>
  <c r="D75" i="4"/>
  <c r="E75" i="4"/>
  <c r="B76" i="4"/>
  <c r="C76" i="4"/>
  <c r="D76" i="4"/>
  <c r="E76" i="4"/>
  <c r="B77" i="4"/>
  <c r="C77" i="4"/>
  <c r="D77" i="4"/>
  <c r="E77" i="4"/>
  <c r="B78" i="4"/>
  <c r="C78" i="4"/>
  <c r="D78" i="4"/>
  <c r="E78" i="4"/>
  <c r="B79" i="4"/>
  <c r="C79" i="4"/>
  <c r="D79" i="4"/>
  <c r="E79" i="4"/>
  <c r="B80" i="4"/>
  <c r="C80" i="4"/>
  <c r="D80" i="4"/>
  <c r="E80" i="4"/>
  <c r="B81" i="4"/>
  <c r="C81" i="4"/>
  <c r="D81" i="4"/>
  <c r="E81" i="4"/>
  <c r="B82" i="4"/>
  <c r="C82" i="4"/>
  <c r="D82" i="4"/>
  <c r="E82" i="4"/>
  <c r="B83" i="4"/>
  <c r="C83" i="4"/>
  <c r="D83" i="4"/>
  <c r="E83" i="4"/>
  <c r="B84" i="4"/>
  <c r="C84" i="4"/>
  <c r="D84" i="4"/>
  <c r="E84" i="4"/>
  <c r="B85" i="4"/>
  <c r="C85" i="4"/>
  <c r="D85" i="4"/>
  <c r="E85" i="4"/>
  <c r="B86" i="4"/>
  <c r="C86" i="4"/>
  <c r="D86" i="4"/>
  <c r="E86" i="4"/>
  <c r="B87" i="4"/>
  <c r="C87" i="4"/>
  <c r="D87" i="4"/>
  <c r="E87" i="4"/>
  <c r="B88" i="4"/>
  <c r="C88" i="4"/>
  <c r="D88" i="4"/>
  <c r="E88" i="4"/>
  <c r="B89" i="4"/>
  <c r="C89" i="4"/>
  <c r="D89" i="4"/>
  <c r="E89" i="4"/>
  <c r="B90" i="4"/>
  <c r="C90" i="4"/>
  <c r="D90" i="4"/>
  <c r="E90" i="4"/>
  <c r="B91" i="4"/>
  <c r="C91" i="4"/>
  <c r="D91" i="4"/>
  <c r="E91" i="4"/>
  <c r="B92" i="4"/>
  <c r="C92" i="4"/>
  <c r="D92" i="4"/>
  <c r="E92" i="4"/>
  <c r="B93" i="4"/>
  <c r="C93" i="4"/>
  <c r="D93" i="4"/>
  <c r="E93" i="4"/>
  <c r="B94" i="4"/>
  <c r="C94" i="4"/>
  <c r="D94" i="4"/>
  <c r="E94" i="4"/>
  <c r="B95" i="4"/>
  <c r="C95" i="4"/>
  <c r="D95" i="4"/>
  <c r="E95" i="4"/>
  <c r="B96" i="4"/>
  <c r="C96" i="4"/>
  <c r="D96" i="4"/>
  <c r="E96" i="4"/>
  <c r="B97" i="4"/>
  <c r="C97" i="4"/>
  <c r="D97" i="4"/>
  <c r="E97" i="4"/>
  <c r="B98" i="4"/>
  <c r="C98" i="4"/>
  <c r="D98" i="4"/>
  <c r="E98" i="4"/>
  <c r="B99" i="4"/>
  <c r="C99" i="4"/>
  <c r="D99" i="4"/>
  <c r="E99" i="4"/>
  <c r="B100" i="4"/>
  <c r="C100" i="4"/>
  <c r="D100" i="4"/>
  <c r="E100" i="4"/>
  <c r="B101" i="4"/>
  <c r="C101" i="4"/>
  <c r="D101" i="4"/>
  <c r="E101" i="4"/>
  <c r="B102" i="4"/>
  <c r="C102" i="4"/>
  <c r="D102" i="4"/>
  <c r="E102" i="4"/>
  <c r="B103" i="4"/>
  <c r="C103" i="4"/>
  <c r="D103" i="4"/>
  <c r="E103" i="4"/>
  <c r="B104" i="4"/>
  <c r="C104" i="4"/>
  <c r="D104" i="4"/>
  <c r="E104" i="4"/>
  <c r="B105" i="4"/>
  <c r="C105" i="4"/>
  <c r="D105" i="4"/>
  <c r="E105" i="4"/>
  <c r="B106" i="4"/>
  <c r="C106" i="4"/>
  <c r="D106" i="4"/>
  <c r="E106" i="4"/>
  <c r="B107" i="4"/>
  <c r="C107" i="4"/>
  <c r="D107" i="4"/>
  <c r="E107" i="4"/>
  <c r="B108" i="4"/>
  <c r="C108" i="4"/>
  <c r="D108" i="4"/>
  <c r="E108" i="4"/>
  <c r="B109" i="4"/>
  <c r="C109" i="4"/>
  <c r="D109" i="4"/>
  <c r="E109" i="4"/>
  <c r="B110" i="4"/>
  <c r="C110" i="4"/>
  <c r="D110" i="4"/>
  <c r="E110" i="4"/>
  <c r="B111" i="4"/>
  <c r="C111" i="4"/>
  <c r="D111" i="4"/>
  <c r="E111" i="4"/>
  <c r="B112" i="4"/>
  <c r="C112" i="4"/>
  <c r="D112" i="4"/>
  <c r="E112" i="4"/>
  <c r="B113" i="4"/>
  <c r="C113" i="4"/>
  <c r="D113" i="4"/>
  <c r="E113" i="4"/>
  <c r="B114" i="4"/>
  <c r="C114" i="4"/>
  <c r="D114" i="4"/>
  <c r="E114" i="4"/>
  <c r="B115" i="4"/>
  <c r="C115" i="4"/>
  <c r="D115" i="4"/>
  <c r="E115" i="4"/>
  <c r="B116" i="4"/>
  <c r="C116" i="4"/>
  <c r="D116" i="4"/>
  <c r="E116" i="4"/>
  <c r="B117" i="4"/>
  <c r="C117" i="4"/>
  <c r="D117" i="4"/>
  <c r="E117" i="4"/>
  <c r="B118" i="4"/>
  <c r="C118" i="4"/>
  <c r="D118" i="4"/>
  <c r="E118" i="4"/>
  <c r="B119" i="4"/>
  <c r="C119" i="4"/>
  <c r="D119" i="4"/>
  <c r="E119" i="4"/>
  <c r="B120" i="4"/>
  <c r="C120" i="4"/>
  <c r="D120" i="4"/>
  <c r="E120" i="4"/>
  <c r="B121" i="4"/>
  <c r="C121" i="4"/>
  <c r="D121" i="4"/>
  <c r="E121" i="4"/>
  <c r="B122" i="4"/>
  <c r="C122" i="4"/>
  <c r="D122" i="4"/>
  <c r="E122" i="4"/>
  <c r="B123" i="4"/>
  <c r="C123" i="4"/>
  <c r="D123" i="4"/>
  <c r="E123" i="4"/>
  <c r="B124" i="4"/>
  <c r="C124" i="4"/>
  <c r="D124" i="4"/>
  <c r="E124" i="4"/>
  <c r="B125" i="4"/>
  <c r="C125" i="4"/>
  <c r="D125" i="4"/>
  <c r="E125" i="4"/>
  <c r="B126" i="4"/>
  <c r="C126" i="4"/>
  <c r="D126" i="4"/>
  <c r="E126" i="4"/>
  <c r="B127" i="4"/>
  <c r="C127" i="4"/>
  <c r="D127" i="4"/>
  <c r="E127" i="4"/>
  <c r="B128" i="4"/>
  <c r="C128" i="4"/>
  <c r="D128" i="4"/>
  <c r="E128" i="4"/>
  <c r="B129" i="4"/>
  <c r="C129" i="4"/>
  <c r="D129" i="4"/>
  <c r="E129" i="4"/>
  <c r="B130" i="4"/>
  <c r="C130" i="4"/>
  <c r="D130" i="4"/>
  <c r="E130" i="4"/>
  <c r="B131" i="4"/>
  <c r="C131" i="4"/>
  <c r="D131" i="4"/>
  <c r="E131" i="4"/>
  <c r="B132" i="4"/>
  <c r="C132" i="4"/>
  <c r="D132" i="4"/>
  <c r="E132" i="4"/>
  <c r="B133" i="4"/>
  <c r="C133" i="4"/>
  <c r="D133" i="4"/>
  <c r="E133" i="4"/>
  <c r="B134" i="4"/>
  <c r="C134" i="4"/>
  <c r="D134" i="4"/>
  <c r="E134" i="4"/>
  <c r="B135" i="4"/>
  <c r="C135" i="4"/>
  <c r="D135" i="4"/>
  <c r="E135" i="4"/>
  <c r="B136" i="4"/>
  <c r="C136" i="4"/>
  <c r="D136" i="4"/>
  <c r="E136" i="4"/>
  <c r="B137" i="4"/>
  <c r="C137" i="4"/>
  <c r="D137" i="4"/>
  <c r="E137" i="4"/>
  <c r="B138" i="4"/>
  <c r="C138" i="4"/>
  <c r="D138" i="4"/>
  <c r="E138" i="4"/>
  <c r="B139" i="4"/>
  <c r="C139" i="4"/>
  <c r="D139" i="4"/>
  <c r="E139" i="4"/>
  <c r="B140" i="4"/>
  <c r="C140" i="4"/>
  <c r="D140" i="4"/>
  <c r="E140" i="4"/>
  <c r="B141" i="4"/>
  <c r="C141" i="4"/>
  <c r="D141" i="4"/>
  <c r="E141" i="4"/>
  <c r="B142" i="4"/>
  <c r="C142" i="4"/>
  <c r="D142" i="4"/>
  <c r="E142" i="4"/>
  <c r="B143" i="4"/>
  <c r="C143" i="4"/>
  <c r="D143" i="4"/>
  <c r="E143" i="4"/>
  <c r="B144" i="4"/>
  <c r="C144" i="4"/>
  <c r="D144" i="4"/>
  <c r="E144" i="4"/>
  <c r="B145" i="4"/>
  <c r="C145" i="4"/>
  <c r="D145" i="4"/>
  <c r="E145" i="4"/>
  <c r="B146" i="4"/>
  <c r="C146" i="4"/>
  <c r="D146" i="4"/>
  <c r="E146" i="4"/>
  <c r="B147" i="4"/>
  <c r="C147" i="4"/>
  <c r="D147" i="4"/>
  <c r="E147" i="4"/>
  <c r="B148" i="4"/>
  <c r="C148" i="4"/>
  <c r="D148" i="4"/>
  <c r="E148" i="4"/>
  <c r="B149" i="4"/>
  <c r="C149" i="4"/>
  <c r="D149" i="4"/>
  <c r="E149" i="4"/>
  <c r="B150" i="4"/>
  <c r="C150" i="4"/>
  <c r="D150" i="4"/>
  <c r="E150" i="4"/>
  <c r="B151" i="4"/>
  <c r="C151" i="4"/>
  <c r="D151" i="4"/>
  <c r="E151" i="4"/>
  <c r="B152" i="4"/>
  <c r="C152" i="4"/>
  <c r="D152" i="4"/>
  <c r="E152" i="4"/>
  <c r="B153" i="4"/>
  <c r="C153" i="4"/>
  <c r="D153" i="4"/>
  <c r="E153" i="4"/>
  <c r="B154" i="4"/>
  <c r="C154" i="4"/>
  <c r="D154" i="4"/>
  <c r="E154" i="4"/>
  <c r="B155" i="4"/>
  <c r="C155" i="4"/>
  <c r="D155" i="4"/>
  <c r="E155" i="4"/>
  <c r="B156" i="4"/>
  <c r="C156" i="4"/>
  <c r="D156" i="4"/>
  <c r="E156" i="4"/>
  <c r="B157" i="4"/>
  <c r="C157" i="4"/>
  <c r="D157" i="4"/>
  <c r="E157" i="4"/>
  <c r="B158" i="4"/>
  <c r="C158" i="4"/>
  <c r="D158" i="4"/>
  <c r="E158" i="4"/>
  <c r="B159" i="4"/>
  <c r="C159" i="4"/>
  <c r="D159" i="4"/>
  <c r="E159" i="4"/>
  <c r="B160" i="4"/>
  <c r="C160" i="4"/>
  <c r="D160" i="4"/>
  <c r="E160" i="4"/>
  <c r="B161" i="4"/>
  <c r="C161" i="4"/>
  <c r="D161" i="4"/>
  <c r="E161" i="4"/>
  <c r="B162" i="4"/>
  <c r="C162" i="4"/>
  <c r="D162" i="4"/>
  <c r="E162" i="4"/>
  <c r="B163" i="4"/>
  <c r="C163" i="4"/>
  <c r="D163" i="4"/>
  <c r="E163" i="4"/>
  <c r="B164" i="4"/>
  <c r="C164" i="4"/>
  <c r="D164" i="4"/>
  <c r="E164" i="4"/>
  <c r="B165" i="4"/>
  <c r="C165" i="4"/>
  <c r="D165" i="4"/>
  <c r="E165" i="4"/>
  <c r="B166" i="4"/>
  <c r="C166" i="4"/>
  <c r="D166" i="4"/>
  <c r="E166" i="4"/>
  <c r="B167" i="4"/>
  <c r="C167" i="4"/>
  <c r="D167" i="4"/>
  <c r="E167" i="4"/>
  <c r="B168" i="4"/>
  <c r="C168" i="4"/>
  <c r="D168" i="4"/>
  <c r="E168" i="4"/>
  <c r="B169" i="4"/>
  <c r="C169" i="4"/>
  <c r="D169" i="4"/>
  <c r="E169" i="4"/>
  <c r="B170" i="4"/>
  <c r="C170" i="4"/>
  <c r="D170" i="4"/>
  <c r="E170" i="4"/>
  <c r="B171" i="4"/>
  <c r="C171" i="4"/>
  <c r="D171" i="4"/>
  <c r="E171" i="4"/>
  <c r="B172" i="4"/>
  <c r="C172" i="4"/>
  <c r="D172" i="4"/>
  <c r="E172" i="4"/>
  <c r="B173" i="4"/>
  <c r="C173" i="4"/>
  <c r="D173" i="4"/>
  <c r="E173" i="4"/>
  <c r="B174" i="4"/>
  <c r="C174" i="4"/>
  <c r="D174" i="4"/>
  <c r="E174" i="4"/>
  <c r="B175" i="4"/>
  <c r="C175" i="4"/>
  <c r="D175" i="4"/>
  <c r="E175" i="4"/>
  <c r="B176" i="4"/>
  <c r="C176" i="4"/>
  <c r="D176" i="4"/>
  <c r="E176" i="4"/>
  <c r="B177" i="4"/>
  <c r="C177" i="4"/>
  <c r="D177" i="4"/>
  <c r="E177" i="4"/>
  <c r="B178" i="4"/>
  <c r="C178" i="4"/>
  <c r="D178" i="4"/>
  <c r="E178" i="4"/>
  <c r="B179" i="4"/>
  <c r="C179" i="4"/>
  <c r="D179" i="4"/>
  <c r="E179" i="4"/>
  <c r="B180" i="4"/>
  <c r="C180" i="4"/>
  <c r="D180" i="4"/>
  <c r="E180" i="4"/>
  <c r="B181" i="4"/>
  <c r="C181" i="4"/>
  <c r="D181" i="4"/>
  <c r="E181" i="4"/>
  <c r="B182" i="4"/>
  <c r="C182" i="4"/>
  <c r="D182" i="4"/>
  <c r="E182" i="4"/>
  <c r="B183" i="4"/>
  <c r="C183" i="4"/>
  <c r="D183" i="4"/>
  <c r="E183" i="4"/>
  <c r="B184" i="4"/>
  <c r="C184" i="4"/>
  <c r="D184" i="4"/>
  <c r="E184" i="4"/>
  <c r="B185" i="4"/>
  <c r="C185" i="4"/>
  <c r="D185" i="4"/>
  <c r="E185" i="4"/>
  <c r="B186" i="4"/>
  <c r="C186" i="4"/>
  <c r="D186" i="4"/>
  <c r="E186" i="4"/>
  <c r="B187" i="4"/>
  <c r="C187" i="4"/>
  <c r="D187" i="4"/>
  <c r="E187" i="4"/>
  <c r="B188" i="4"/>
  <c r="C188" i="4"/>
  <c r="D188" i="4"/>
  <c r="E188" i="4"/>
  <c r="B189" i="4"/>
  <c r="C189" i="4"/>
  <c r="D189" i="4"/>
  <c r="E189" i="4"/>
  <c r="B190" i="4"/>
  <c r="C190" i="4"/>
  <c r="D190" i="4"/>
  <c r="E190" i="4"/>
  <c r="B191" i="4"/>
  <c r="C191" i="4"/>
  <c r="D191" i="4"/>
  <c r="E191" i="4"/>
  <c r="B192" i="4"/>
  <c r="C192" i="4"/>
  <c r="D192" i="4"/>
  <c r="E192" i="4"/>
  <c r="B193" i="4"/>
  <c r="C193" i="4"/>
  <c r="D193" i="4"/>
  <c r="E193" i="4"/>
  <c r="B194" i="4"/>
  <c r="C194" i="4"/>
  <c r="D194" i="4"/>
  <c r="E194" i="4"/>
  <c r="B195" i="4"/>
  <c r="C195" i="4"/>
  <c r="D195" i="4"/>
  <c r="E195" i="4"/>
  <c r="B196" i="4"/>
  <c r="C196" i="4"/>
  <c r="D196" i="4"/>
  <c r="E196" i="4"/>
  <c r="B197" i="4"/>
  <c r="C197" i="4"/>
  <c r="D197" i="4"/>
  <c r="E197" i="4"/>
  <c r="B198" i="4"/>
  <c r="C198" i="4"/>
  <c r="D198" i="4"/>
  <c r="E198" i="4"/>
  <c r="B199" i="4"/>
  <c r="C199" i="4"/>
  <c r="D199" i="4"/>
  <c r="E199" i="4"/>
  <c r="B200" i="4"/>
  <c r="C200" i="4"/>
  <c r="D200" i="4"/>
  <c r="E200" i="4"/>
  <c r="B201" i="4"/>
  <c r="C201" i="4"/>
  <c r="D201" i="4"/>
  <c r="E201" i="4"/>
  <c r="B202" i="4"/>
  <c r="C202" i="4"/>
  <c r="D202" i="4"/>
  <c r="E202" i="4"/>
  <c r="B203" i="4"/>
  <c r="C203" i="4"/>
  <c r="D203" i="4"/>
  <c r="E203" i="4"/>
  <c r="B204" i="4"/>
  <c r="C204" i="4"/>
  <c r="D204" i="4"/>
  <c r="E204" i="4"/>
  <c r="B205" i="4"/>
  <c r="C205" i="4"/>
  <c r="D205" i="4"/>
  <c r="E205" i="4"/>
  <c r="B206" i="4"/>
  <c r="C206" i="4"/>
  <c r="D206" i="4"/>
  <c r="E206" i="4"/>
  <c r="B207" i="4"/>
  <c r="C207" i="4"/>
  <c r="D207" i="4"/>
  <c r="E207" i="4"/>
  <c r="B208" i="4"/>
  <c r="C208" i="4"/>
  <c r="D208" i="4"/>
  <c r="E208" i="4"/>
  <c r="B209" i="4"/>
  <c r="C209" i="4"/>
  <c r="D209" i="4"/>
  <c r="E209" i="4"/>
  <c r="B210" i="4"/>
  <c r="C210" i="4"/>
  <c r="D210" i="4"/>
  <c r="E210" i="4"/>
  <c r="B211" i="4"/>
  <c r="C211" i="4"/>
  <c r="D211" i="4"/>
  <c r="E211" i="4"/>
  <c r="B212" i="4"/>
  <c r="C212" i="4"/>
  <c r="D212" i="4"/>
  <c r="E212" i="4"/>
  <c r="B213" i="4"/>
  <c r="C213" i="4"/>
  <c r="D213" i="4"/>
  <c r="E213" i="4"/>
  <c r="B214" i="4"/>
  <c r="C214" i="4"/>
  <c r="D214" i="4"/>
  <c r="E214" i="4"/>
  <c r="C14" i="4"/>
  <c r="D14" i="4"/>
  <c r="E14" i="4"/>
  <c r="B1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  <author>Zarate Casallo, Bruno Armando</author>
  </authors>
  <commentList>
    <comment ref="B1" authorId="0" shapeId="0" xr:uid="{96F89A51-7605-4D56-B546-B208AC6E2392}">
      <text>
        <r>
          <rPr>
            <sz val="9"/>
            <color indexed="81"/>
            <rFont val="Tahoma"/>
            <family val="2"/>
          </rPr>
          <t>mora consumo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8289C5AB-0294-428B-8A6B-7A3FFE159769}">
      <text>
        <r>
          <rPr>
            <sz val="9"/>
            <color indexed="81"/>
            <rFont val="Tahoma"/>
            <family val="2"/>
          </rPr>
          <t xml:space="preserve">mora hipotecario
</t>
        </r>
      </text>
    </comment>
    <comment ref="D1" authorId="0" shapeId="0" xr:uid="{FC5A180C-C87C-4EB4-B8AF-7A62B994056C}">
      <text>
        <r>
          <rPr>
            <sz val="9"/>
            <color indexed="81"/>
            <rFont val="Tahoma"/>
            <family val="2"/>
          </rPr>
          <t xml:space="preserve">mora firmas
</t>
        </r>
      </text>
    </comment>
    <comment ref="F1" authorId="0" shapeId="0" xr:uid="{B884663C-B8E4-43CD-8D34-AC8076CA0F12}">
      <text>
        <r>
          <rPr>
            <sz val="9"/>
            <color indexed="81"/>
            <rFont val="Tahoma"/>
            <family val="2"/>
          </rPr>
          <t>https://estadisticas.bcrp.gob.pe/estadisticas/series/mensuales/resultados/RD13329DM/html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1" shapeId="0" xr:uid="{5999D558-0759-47D1-9506-A619314792C7}">
      <text>
        <r>
          <rPr>
            <sz val="9"/>
            <color indexed="81"/>
            <rFont val="Tahoma"/>
            <family val="2"/>
          </rPr>
          <t>https://estadisticas.bcrp.gob.pe/estadisticas/series/mensuales/resultados/PN01289PM/html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1" shapeId="0" xr:uid="{BEEEA5E2-C39D-4802-9247-E991AB5DCDB9}">
      <text>
        <r>
          <rPr>
            <sz val="9"/>
            <color indexed="81"/>
            <rFont val="Tahoma"/>
            <family val="2"/>
          </rPr>
          <t>https://estadisticas.bcrp.gob.pe/estadisticas/series/mensuales/resultados/PN01251PM/html/2001-01/2019-07/</t>
        </r>
      </text>
    </comment>
    <comment ref="J1" authorId="1" shapeId="0" xr:uid="{8ED6E1D1-F59D-4E0D-ABFA-B95C0E74A1B6}">
      <text>
        <r>
          <rPr>
            <sz val="9"/>
            <color indexed="81"/>
            <rFont val="Tahoma"/>
            <family val="2"/>
          </rPr>
          <t xml:space="preserve">tasa moneda nacional (total bancos)
</t>
        </r>
      </text>
    </comment>
    <comment ref="K1" authorId="1" shapeId="0" xr:uid="{65D595C5-D883-41DB-B168-3ACAECE7BD4A}">
      <text>
        <r>
          <rPr>
            <sz val="9"/>
            <color indexed="81"/>
            <rFont val="Tahoma"/>
            <family val="2"/>
          </rPr>
          <t xml:space="preserve">tasa moneda extranjera (total)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  <author>Zarate Casallo, Bruno Armando</author>
  </authors>
  <commentList>
    <comment ref="B1" authorId="0" shapeId="0" xr:uid="{F08C8216-EFA1-4841-8BF4-552213C0FF7C}">
      <text>
        <r>
          <rPr>
            <sz val="9"/>
            <color indexed="81"/>
            <rFont val="Tahoma"/>
            <family val="2"/>
          </rPr>
          <t>mora consumo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15233D06-750E-4A80-A7E1-A865969BC32E}">
      <text>
        <r>
          <rPr>
            <sz val="9"/>
            <color indexed="81"/>
            <rFont val="Tahoma"/>
            <family val="2"/>
          </rPr>
          <t xml:space="preserve">mora hipotecario
</t>
        </r>
      </text>
    </comment>
    <comment ref="D1" authorId="0" shapeId="0" xr:uid="{592662A2-0C19-4A95-A73C-9EDCC04A622E}">
      <text>
        <r>
          <rPr>
            <sz val="9"/>
            <color indexed="81"/>
            <rFont val="Tahoma"/>
            <family val="2"/>
          </rPr>
          <t xml:space="preserve">mora firmas
</t>
        </r>
      </text>
    </comment>
    <comment ref="F1" authorId="0" shapeId="0" xr:uid="{3E01B501-5BF7-4122-BC6E-DF9960184EFE}">
      <text>
        <r>
          <rPr>
            <sz val="9"/>
            <color indexed="81"/>
            <rFont val="Tahoma"/>
            <family val="2"/>
          </rPr>
          <t>https://estadisticas.bcrp.gob.pe/estadisticas/series/mensuales/resultados/RD13329DM/html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1" shapeId="0" xr:uid="{19AA2F38-58E9-432F-A9B7-C7FA1DE32656}">
      <text>
        <r>
          <rPr>
            <sz val="9"/>
            <color indexed="81"/>
            <rFont val="Tahoma"/>
            <family val="2"/>
          </rPr>
          <t>https://estadisticas.bcrp.gob.pe/estadisticas/series/mensuales/resultados/PN01289PM/html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1" shapeId="0" xr:uid="{0C3AB95E-8999-46DE-A775-27A27C49D6FB}">
      <text>
        <r>
          <rPr>
            <sz val="9"/>
            <color indexed="81"/>
            <rFont val="Tahoma"/>
            <family val="2"/>
          </rPr>
          <t>https://estadisticas.bcrp.gob.pe/estadisticas/series/mensuales/resultados/PN01251PM/html/2001-01/2019-07/</t>
        </r>
      </text>
    </comment>
    <comment ref="J1" authorId="1" shapeId="0" xr:uid="{E354CAA8-37A8-4DC6-AABD-BE215C32A928}">
      <text>
        <r>
          <rPr>
            <sz val="9"/>
            <color indexed="81"/>
            <rFont val="Tahoma"/>
            <family val="2"/>
          </rPr>
          <t xml:space="preserve">tasa moneda nacional (total bancos)
</t>
        </r>
      </text>
    </comment>
    <comment ref="K1" authorId="1" shapeId="0" xr:uid="{FF08C260-49B8-4621-B639-A9E85F06CC4C}">
      <text>
        <r>
          <rPr>
            <sz val="9"/>
            <color indexed="81"/>
            <rFont val="Tahoma"/>
            <family val="2"/>
          </rPr>
          <t xml:space="preserve">tasa moneda extranjera (total)
</t>
        </r>
      </text>
    </comment>
    <comment ref="L1" authorId="0" shapeId="0" xr:uid="{BB25C491-3A94-4F16-BB02-6D1BD2644B55}">
      <text>
        <r>
          <rPr>
            <sz val="9"/>
            <color indexed="81"/>
            <rFont val="Tahoma"/>
            <family val="2"/>
          </rPr>
          <t>mora consumo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 shapeId="0" xr:uid="{7ABE93B0-DD74-4063-BF37-7F2973900CDA}">
      <text>
        <r>
          <rPr>
            <sz val="9"/>
            <color indexed="81"/>
            <rFont val="Tahoma"/>
            <family val="2"/>
          </rPr>
          <t xml:space="preserve">mora hipotecario
</t>
        </r>
      </text>
    </comment>
    <comment ref="N1" authorId="0" shapeId="0" xr:uid="{78F0427C-245D-4CCA-97BC-337D03EC5DDD}">
      <text>
        <r>
          <rPr>
            <sz val="9"/>
            <color indexed="81"/>
            <rFont val="Tahoma"/>
            <family val="2"/>
          </rPr>
          <t xml:space="preserve">mora firmas
</t>
        </r>
      </text>
    </comment>
  </commentList>
</comments>
</file>

<file path=xl/sharedStrings.xml><?xml version="1.0" encoding="utf-8"?>
<sst xmlns="http://schemas.openxmlformats.org/spreadsheetml/2006/main" count="2812" uniqueCount="271">
  <si>
    <t>fecinf</t>
  </si>
  <si>
    <t>npl_consumer</t>
  </si>
  <si>
    <t>npl_mortgages</t>
  </si>
  <si>
    <t>npl_business</t>
  </si>
  <si>
    <t>npl_system</t>
  </si>
  <si>
    <t>employment_inedx</t>
  </si>
  <si>
    <t>consumer_price_indexipc</t>
  </si>
  <si>
    <t>gdp_index_sa</t>
  </si>
  <si>
    <t>exchange_rate_index</t>
  </si>
  <si>
    <t>active_interest_rate</t>
  </si>
  <si>
    <t>pasive_interest_rate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</si>
  <si>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</si>
  <si>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</si>
  <si>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</si>
  <si>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</si>
  <si>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</si>
  <si>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</si>
  <si>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</si>
  <si>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</si>
  <si>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</si>
  <si>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</si>
  <si>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</si>
  <si>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</si>
  <si>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</si>
  <si>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</si>
  <si>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</si>
  <si>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</si>
  <si>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</si>
  <si>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</si>
  <si>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</si>
  <si>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</si>
  <si>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</si>
  <si>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</si>
  <si>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</si>
  <si>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</si>
  <si>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</si>
  <si>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</si>
  <si>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</si>
  <si>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</si>
  <si>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</si>
  <si>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</si>
  <si>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</si>
  <si>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</si>
  <si>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</si>
  <si>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</si>
  <si>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</si>
  <si>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</si>
  <si>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</si>
  <si>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</si>
  <si>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</si>
  <si>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</si>
  <si>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</si>
  <si>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</si>
  <si>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</si>
  <si>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</si>
  <si>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</si>
  <si>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</si>
  <si>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</si>
  <si>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</si>
  <si>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</si>
  <si>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</si>
  <si>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</si>
  <si>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</si>
  <si>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</si>
  <si>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</si>
  <si>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</si>
  <si>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</si>
  <si>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</si>
  <si>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</si>
  <si>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</si>
  <si>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</si>
  <si>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</si>
  <si>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</si>
  <si>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</si>
  <si>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</si>
  <si>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</si>
  <si>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</si>
  <si>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</si>
  <si>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</si>
  <si>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</si>
  <si>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</si>
  <si>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</si>
  <si>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</si>
  <si>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</si>
  <si>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</si>
  <si>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</si>
  <si>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</si>
  <si>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</si>
  <si>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</si>
  <si>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</si>
  <si>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</si>
  <si>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200709</t>
  </si>
  <si>
    <t>200710</t>
  </si>
  <si>
    <t>200711</t>
  </si>
  <si>
    <t>200712</t>
  </si>
  <si>
    <t>200801</t>
  </si>
  <si>
    <t>200802</t>
  </si>
  <si>
    <t>200803</t>
  </si>
  <si>
    <t>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</si>
  <si>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</si>
  <si>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</si>
  <si>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</si>
  <si>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</si>
  <si>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</si>
  <si>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</si>
  <si>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</si>
  <si>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</si>
  <si>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</si>
  <si>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</si>
  <si>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</si>
  <si>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</si>
  <si>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</si>
  <si>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</si>
  <si>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</si>
  <si>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</si>
  <si>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</si>
  <si>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</si>
  <si>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200911</t>
  </si>
  <si>
    <t>200912</t>
  </si>
  <si>
    <t>201001</t>
  </si>
  <si>
    <t>201002</t>
  </si>
  <si>
    <t>201003</t>
  </si>
  <si>
    <t>201004</t>
  </si>
  <si>
    <t>201005</t>
  </si>
  <si>
    <t>201006</t>
  </si>
  <si>
    <t>201007</t>
  </si>
  <si>
    <t>201008</t>
  </si>
  <si>
    <t>201009</t>
  </si>
  <si>
    <t>201010</t>
  </si>
  <si>
    <t>201011</t>
  </si>
  <si>
    <t>201012</t>
  </si>
  <si>
    <t>201101</t>
  </si>
  <si>
    <t>201102</t>
  </si>
  <si>
    <t>201103</t>
  </si>
  <si>
    <t>201104</t>
  </si>
  <si>
    <t>201105</t>
  </si>
  <si>
    <t>201106</t>
  </si>
  <si>
    <t>201107</t>
  </si>
  <si>
    <t>201108</t>
  </si>
  <si>
    <t>201109</t>
  </si>
  <si>
    <t>201110</t>
  </si>
  <si>
    <t>201111</t>
  </si>
  <si>
    <t>201112</t>
  </si>
  <si>
    <t>201201</t>
  </si>
  <si>
    <t>201202</t>
  </si>
  <si>
    <t>201203</t>
  </si>
  <si>
    <t>201204</t>
  </si>
  <si>
    <t>201205</t>
  </si>
  <si>
    <t>201206</t>
  </si>
  <si>
    <t>201207</t>
  </si>
  <si>
    <t>201208</t>
  </si>
  <si>
    <t>201209</t>
  </si>
  <si>
    <t>201210</t>
  </si>
  <si>
    <t>201211</t>
  </si>
  <si>
    <t>201212</t>
  </si>
  <si>
    <t>201301</t>
  </si>
  <si>
    <t>201302</t>
  </si>
  <si>
    <t>201303</t>
  </si>
  <si>
    <t>201304</t>
  </si>
  <si>
    <t>201305</t>
  </si>
  <si>
    <t>201306</t>
  </si>
  <si>
    <t>201307</t>
  </si>
  <si>
    <t>201308</t>
  </si>
  <si>
    <t>201309</t>
  </si>
  <si>
    <t>201310</t>
  </si>
  <si>
    <t>201311</t>
  </si>
  <si>
    <t>201312</t>
  </si>
  <si>
    <t>201401</t>
  </si>
  <si>
    <t>201402</t>
  </si>
  <si>
    <t>201403</t>
  </si>
  <si>
    <t>201404</t>
  </si>
  <si>
    <t>201405</t>
  </si>
  <si>
    <t>201406</t>
  </si>
  <si>
    <t>201407</t>
  </si>
  <si>
    <t>201408</t>
  </si>
  <si>
    <t>201409</t>
  </si>
  <si>
    <t>201410</t>
  </si>
  <si>
    <t>201411</t>
  </si>
  <si>
    <t>201412</t>
  </si>
  <si>
    <t>201501</t>
  </si>
  <si>
    <t>201502</t>
  </si>
  <si>
    <t>201503</t>
  </si>
  <si>
    <t>201504</t>
  </si>
  <si>
    <t>201505</t>
  </si>
  <si>
    <t>201506</t>
  </si>
  <si>
    <t>201507</t>
  </si>
  <si>
    <t>201508</t>
  </si>
  <si>
    <t>201509</t>
  </si>
  <si>
    <t>201510</t>
  </si>
  <si>
    <t>201511</t>
  </si>
  <si>
    <t>201512</t>
  </si>
  <si>
    <t>201601</t>
  </si>
  <si>
    <t>201602</t>
  </si>
  <si>
    <t>201603</t>
  </si>
  <si>
    <t>201604</t>
  </si>
  <si>
    <t>201605</t>
  </si>
  <si>
    <t>201606</t>
  </si>
  <si>
    <t>201607</t>
  </si>
  <si>
    <t>201608</t>
  </si>
  <si>
    <t>201609</t>
  </si>
  <si>
    <t>201610</t>
  </si>
  <si>
    <t>201611</t>
  </si>
  <si>
    <t>201612</t>
  </si>
  <si>
    <t>201701</t>
  </si>
  <si>
    <t>201702</t>
  </si>
  <si>
    <t>201703</t>
  </si>
  <si>
    <t>201704</t>
  </si>
  <si>
    <t>201705</t>
  </si>
  <si>
    <t>201706</t>
  </si>
  <si>
    <t>201707</t>
  </si>
  <si>
    <t>201708</t>
  </si>
  <si>
    <t>201709</t>
  </si>
  <si>
    <t>201710</t>
  </si>
  <si>
    <t>201711</t>
  </si>
  <si>
    <t>201712</t>
  </si>
  <si>
    <t>201801</t>
  </si>
  <si>
    <t>201802</t>
  </si>
  <si>
    <t>201803</t>
  </si>
  <si>
    <t>201804</t>
  </si>
  <si>
    <t>201805</t>
  </si>
  <si>
    <t>201806</t>
  </si>
  <si>
    <t>201807</t>
  </si>
  <si>
    <t>201808</t>
  </si>
  <si>
    <t>201809</t>
  </si>
  <si>
    <t>banco</t>
  </si>
  <si>
    <t>NPL_CCONSUMER</t>
  </si>
  <si>
    <t>NPL_MORTGAGES</t>
  </si>
  <si>
    <t>NPL_BUSINESS</t>
  </si>
  <si>
    <t>NPL_TOTAL_PROTFOLIO</t>
  </si>
  <si>
    <t>ROE</t>
  </si>
  <si>
    <t>ROA</t>
  </si>
  <si>
    <t>LtD</t>
  </si>
  <si>
    <t>SOLR</t>
  </si>
  <si>
    <t>INEF</t>
  </si>
  <si>
    <t>GLOANS_CONSUMER</t>
  </si>
  <si>
    <t>GLOANS_MORTGAGES</t>
  </si>
  <si>
    <t>GLOANS_BUSINESS</t>
  </si>
  <si>
    <t>GLOANS_TOTAL_PORTFOLIO</t>
  </si>
  <si>
    <t>MPOW_CONSUMER</t>
  </si>
  <si>
    <t>MPOW_MORTGAGES</t>
  </si>
  <si>
    <t>MPOW_BUSINESS</t>
  </si>
  <si>
    <t>MPOW_TOTAL_PORTFOLIO</t>
  </si>
  <si>
    <t>SIZE</t>
  </si>
  <si>
    <t>01 BCP</t>
  </si>
  <si>
    <t>02 BBVA</t>
  </si>
  <si>
    <t>03 Scotiabank</t>
  </si>
  <si>
    <t>04 IBK</t>
  </si>
  <si>
    <t>05 BanBif</t>
  </si>
  <si>
    <t>06 MiBanco</t>
  </si>
  <si>
    <t>07 Bco Pichincha</t>
  </si>
  <si>
    <t>08 Bco Falabella</t>
  </si>
  <si>
    <t>09 Citibank</t>
  </si>
  <si>
    <t>10 GNB</t>
  </si>
  <si>
    <t>11 Santander</t>
  </si>
  <si>
    <t>12 Ripley</t>
  </si>
  <si>
    <t>13 BanComercio</t>
  </si>
  <si>
    <t>15 Azteca</t>
  </si>
  <si>
    <t>16 Cencosud</t>
  </si>
  <si>
    <t>diff.npl_consumer</t>
  </si>
  <si>
    <t>diff.npl_mortgages</t>
  </si>
  <si>
    <t>diff.npl_business</t>
  </si>
  <si>
    <t>diff.npl_system</t>
  </si>
  <si>
    <t>diif.consumer_t-1</t>
  </si>
  <si>
    <t>diff.consumer_t-2</t>
  </si>
  <si>
    <t>diff.business_t-1</t>
  </si>
  <si>
    <t>diff.business_t-2</t>
  </si>
  <si>
    <t>diff.mortgages_t-1</t>
  </si>
  <si>
    <t>diff.mortgages_t-2</t>
  </si>
  <si>
    <t>diff.system_t-1</t>
  </si>
  <si>
    <t>diff.system_t-2</t>
  </si>
  <si>
    <t>consumer_price_index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</si>
</sst>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sz val="10"/>
      <name val="Calibri"/>
      <family val="2"/>
      <scheme val="minor"/>
    </font>
    <font>
      <sz val="10"/>
      <name val="Calibri Light"/>
      <family val="2"/>
      <scheme val="major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11"/>
      <color rgb="FFFFFFFF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284775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5D7B9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0" fontId="7" fillId="0" borderId="0"/>
    <xf numFmtId="164" fontId="12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1" applyFont="1" applyAlignment="1">
      <alignment horizontal="center" vertical="center" wrapText="1"/>
    </xf>
    <xf numFmtId="165" fontId="3" fillId="2" borderId="0" xfId="2" applyFont="1" applyFill="1" applyBorder="1" applyAlignment="1">
      <alignment horizontal="center" vertical="center" wrapText="1"/>
    </xf>
    <xf numFmtId="0" fontId="3" fillId="2" borderId="0" xfId="1" applyFont="1" applyFill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165" fontId="4" fillId="3" borderId="1" xfId="2" applyFont="1" applyFill="1" applyBorder="1" applyAlignment="1">
      <alignment horizontal="center" vertical="center" wrapText="1"/>
    </xf>
    <xf numFmtId="0" fontId="4" fillId="3" borderId="0" xfId="1" applyFont="1" applyFill="1" applyAlignment="1">
      <alignment horizontal="center" vertical="center"/>
    </xf>
    <xf numFmtId="0" fontId="3" fillId="0" borderId="0" xfId="1" applyFont="1" applyAlignment="1">
      <alignment horizontal="center" vertical="center"/>
    </xf>
    <xf numFmtId="17" fontId="5" fillId="0" borderId="0" xfId="1" applyNumberFormat="1" applyFont="1"/>
    <xf numFmtId="165" fontId="5" fillId="0" borderId="0" xfId="2" applyFont="1" applyFill="1" applyBorder="1" applyAlignment="1">
      <alignment wrapText="1"/>
    </xf>
    <xf numFmtId="165" fontId="6" fillId="0" borderId="0" xfId="2" applyFont="1" applyFill="1" applyBorder="1" applyAlignment="1">
      <alignment horizontal="center" vertical="center" wrapText="1"/>
    </xf>
    <xf numFmtId="165" fontId="5" fillId="0" borderId="0" xfId="2" applyFont="1" applyFill="1" applyBorder="1"/>
    <xf numFmtId="165" fontId="5" fillId="0" borderId="0" xfId="1" applyNumberFormat="1" applyFont="1"/>
    <xf numFmtId="0" fontId="7" fillId="0" borderId="0" xfId="3"/>
    <xf numFmtId="165" fontId="5" fillId="2" borderId="0" xfId="2" applyFont="1" applyFill="1" applyBorder="1" applyAlignment="1">
      <alignment wrapText="1"/>
    </xf>
    <xf numFmtId="165" fontId="5" fillId="2" borderId="0" xfId="2" applyFont="1" applyFill="1" applyBorder="1"/>
    <xf numFmtId="165" fontId="5" fillId="2" borderId="0" xfId="1" applyNumberFormat="1" applyFont="1" applyFill="1"/>
    <xf numFmtId="165" fontId="5" fillId="0" borderId="0" xfId="2" applyFont="1" applyFill="1" applyBorder="1" applyAlignment="1"/>
    <xf numFmtId="0" fontId="9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0" fillId="10" borderId="2" xfId="0" applyFont="1" applyFill="1" applyBorder="1" applyAlignment="1">
      <alignment horizontal="center" wrapText="1"/>
    </xf>
    <xf numFmtId="14" fontId="10" fillId="10" borderId="2" xfId="0" applyNumberFormat="1" applyFont="1" applyFill="1" applyBorder="1" applyAlignment="1">
      <alignment horizontal="center" wrapText="1"/>
    </xf>
    <xf numFmtId="0" fontId="10" fillId="10" borderId="0" xfId="0" applyFont="1" applyFill="1" applyAlignment="1">
      <alignment horizontal="center"/>
    </xf>
    <xf numFmtId="0" fontId="11" fillId="11" borderId="2" xfId="0" applyFont="1" applyFill="1" applyBorder="1" applyAlignment="1">
      <alignment horizontal="center" wrapText="1"/>
    </xf>
    <xf numFmtId="164" fontId="5" fillId="0" borderId="0" xfId="4" applyFont="1" applyFill="1" applyBorder="1" applyAlignment="1">
      <alignment wrapText="1"/>
    </xf>
    <xf numFmtId="164" fontId="0" fillId="0" borderId="0" xfId="0" applyNumberFormat="1"/>
    <xf numFmtId="165" fontId="4" fillId="5" borderId="0" xfId="2" applyFont="1" applyFill="1" applyBorder="1" applyAlignment="1">
      <alignment horizontal="center" vertical="center" wrapText="1"/>
    </xf>
    <xf numFmtId="0" fontId="4" fillId="5" borderId="0" xfId="1" applyFont="1" applyFill="1" applyAlignment="1">
      <alignment horizontal="center" vertical="center" wrapText="1"/>
    </xf>
    <xf numFmtId="0" fontId="0" fillId="12" borderId="0" xfId="0" applyFill="1"/>
  </cellXfs>
  <cellStyles count="5">
    <cellStyle name="Comma" xfId="4" builtinId="3"/>
    <cellStyle name="Millares 2" xfId="2" xr:uid="{8E411C31-9D3D-4C01-8E12-8347B2DB3448}"/>
    <cellStyle name="Normal" xfId="0" builtinId="0"/>
    <cellStyle name="Normal 3" xfId="1" xr:uid="{717B046B-A502-4E17-AAA4-5457C32C4ADD}"/>
    <cellStyle name="Normal 4" xfId="3" xr:uid="{5EA7B02F-A4AF-417A-B546-A2728EDB82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10E31-E338-451C-8EDE-9A726D4CC405}">
  <dimension ref="A1:K214"/>
  <sheetViews>
    <sheetView tabSelected="1" workbookViewId="0">
      <pane ySplit="1" topLeftCell="A58" activePane="bottomLeft" state="frozen"/>
      <selection pane="bottomLeft" activeCell="L67" sqref="L67"/>
    </sheetView>
  </sheetViews>
  <sheetFormatPr defaultColWidth="11.453125" defaultRowHeight="14.5" x14ac:dyDescent="0.35"/>
  <cols>
    <col min="1" max="1" width="6.81640625" customWidth="1"/>
    <col min="2" max="2" width="10.1796875" bestFit="1" customWidth="1"/>
    <col min="3" max="3" width="11" bestFit="1" customWidth="1"/>
    <col min="4" max="4" width="10.7265625" bestFit="1" customWidth="1"/>
    <col min="5" max="5" width="10.81640625" bestFit="1" customWidth="1"/>
    <col min="6" max="6" width="13.453125" bestFit="1" customWidth="1"/>
    <col min="7" max="7" width="12" bestFit="1" customWidth="1"/>
    <col min="8" max="8" width="13.1796875" bestFit="1" customWidth="1"/>
    <col min="9" max="9" width="19.453125" bestFit="1" customWidth="1"/>
    <col min="10" max="10" width="18.54296875" bestFit="1" customWidth="1"/>
    <col min="11" max="11" width="18.81640625" bestFit="1" customWidth="1"/>
  </cols>
  <sheetData>
    <row r="1" spans="1:11" ht="39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t="s">
        <v>7</v>
      </c>
      <c r="I1" s="6" t="s">
        <v>8</v>
      </c>
      <c r="J1" s="7" t="s">
        <v>9</v>
      </c>
      <c r="K1" s="7" t="s">
        <v>10</v>
      </c>
    </row>
    <row r="2" spans="1:11" x14ac:dyDescent="0.35">
      <c r="A2" s="8" t="s">
        <v>11</v>
      </c>
      <c r="B2" s="9">
        <v>10.69</v>
      </c>
      <c r="C2" s="9">
        <v>8.42</v>
      </c>
      <c r="D2" s="10">
        <v>11.174040417832529</v>
      </c>
      <c r="E2" s="11">
        <v>10.535791380126112</v>
      </c>
      <c r="F2" s="12">
        <v>65.998439039162903</v>
      </c>
      <c r="G2" s="13">
        <v>85.007582367442495</v>
      </c>
      <c r="H2">
        <v>68.159301999999997</v>
      </c>
      <c r="I2" s="13">
        <v>116.773798583428</v>
      </c>
      <c r="J2">
        <v>25.63</v>
      </c>
      <c r="K2">
        <v>12.77</v>
      </c>
    </row>
    <row r="3" spans="1:11" x14ac:dyDescent="0.35">
      <c r="A3" s="8" t="s">
        <v>12</v>
      </c>
      <c r="B3" s="9">
        <v>10.91</v>
      </c>
      <c r="C3" s="9">
        <v>7.76</v>
      </c>
      <c r="D3" s="10">
        <v>10.527608545721147</v>
      </c>
      <c r="E3" s="11">
        <v>10.330652196792018</v>
      </c>
      <c r="F3" s="12">
        <v>65.469444471312499</v>
      </c>
      <c r="G3" s="13">
        <v>85.115826513100799</v>
      </c>
      <c r="H3">
        <v>68.420257000000007</v>
      </c>
      <c r="I3" s="13">
        <v>117.145169505672</v>
      </c>
      <c r="J3">
        <v>25.41</v>
      </c>
      <c r="K3">
        <v>13.12</v>
      </c>
    </row>
    <row r="4" spans="1:11" x14ac:dyDescent="0.35">
      <c r="A4" s="8" t="s">
        <v>13</v>
      </c>
      <c r="B4" s="9">
        <v>11.11</v>
      </c>
      <c r="C4" s="9">
        <v>7.81</v>
      </c>
      <c r="D4" s="10">
        <v>10.172036161832766</v>
      </c>
      <c r="E4" s="11">
        <v>10.313266172135867</v>
      </c>
      <c r="F4" s="12">
        <v>65.834770468886106</v>
      </c>
      <c r="G4" s="13">
        <v>85.474925409497899</v>
      </c>
      <c r="H4">
        <v>68.103645999999998</v>
      </c>
      <c r="I4" s="13">
        <v>116.53184852402499</v>
      </c>
      <c r="J4">
        <v>24.56</v>
      </c>
      <c r="K4">
        <v>12.66</v>
      </c>
    </row>
    <row r="5" spans="1:11" x14ac:dyDescent="0.35">
      <c r="A5" s="8" t="s">
        <v>14</v>
      </c>
      <c r="B5" s="9">
        <v>10.99</v>
      </c>
      <c r="C5" s="9">
        <v>7.93</v>
      </c>
      <c r="D5" s="10">
        <v>10.260643977841397</v>
      </c>
      <c r="E5" s="11">
        <v>10.480314950459626</v>
      </c>
      <c r="F5" s="12">
        <v>66.5895526738054</v>
      </c>
      <c r="G5" s="13">
        <v>85.803199708109005</v>
      </c>
      <c r="H5">
        <v>67.801614000000001</v>
      </c>
      <c r="I5" s="13">
        <v>118.78371260165601</v>
      </c>
      <c r="J5">
        <v>24.57</v>
      </c>
      <c r="K5">
        <v>12.42</v>
      </c>
    </row>
    <row r="6" spans="1:11" x14ac:dyDescent="0.35">
      <c r="A6" s="8" t="s">
        <v>15</v>
      </c>
      <c r="B6" s="9">
        <v>10.55</v>
      </c>
      <c r="C6" s="9">
        <v>8.23</v>
      </c>
      <c r="D6" s="10">
        <v>9.8842193979183932</v>
      </c>
      <c r="E6" s="11">
        <v>10.224429425173149</v>
      </c>
      <c r="F6" s="12">
        <v>67.134467413485098</v>
      </c>
      <c r="G6" s="13">
        <v>85.897452433478605</v>
      </c>
      <c r="H6">
        <v>68.133103000000006</v>
      </c>
      <c r="I6" s="13">
        <v>120.67663438487099</v>
      </c>
      <c r="J6">
        <v>25.98</v>
      </c>
      <c r="K6">
        <v>12.08</v>
      </c>
    </row>
    <row r="7" spans="1:11" x14ac:dyDescent="0.35">
      <c r="A7" s="8" t="s">
        <v>16</v>
      </c>
      <c r="B7" s="9">
        <v>10.58</v>
      </c>
      <c r="C7" s="9">
        <v>7.78</v>
      </c>
      <c r="D7" s="10">
        <v>9.6313263741708273</v>
      </c>
      <c r="E7" s="11">
        <v>9.881952310072851</v>
      </c>
      <c r="F7" s="12">
        <v>67.4036519435586</v>
      </c>
      <c r="G7" s="13">
        <v>86.038453465142496</v>
      </c>
      <c r="H7">
        <v>69.224980000000002</v>
      </c>
      <c r="I7" s="13">
        <v>118.621979961969</v>
      </c>
      <c r="J7">
        <v>26.55</v>
      </c>
      <c r="K7">
        <v>12.23</v>
      </c>
    </row>
    <row r="8" spans="1:11" x14ac:dyDescent="0.35">
      <c r="A8" s="8" t="s">
        <v>17</v>
      </c>
      <c r="B8" s="9">
        <v>11.34</v>
      </c>
      <c r="C8" s="9">
        <v>7.61</v>
      </c>
      <c r="D8" s="10">
        <v>9.7106000715276579</v>
      </c>
      <c r="E8" s="11">
        <v>9.9918649554140444</v>
      </c>
      <c r="F8" s="12">
        <v>67.311403464555497</v>
      </c>
      <c r="G8" s="13">
        <v>86.1300699306219</v>
      </c>
      <c r="H8">
        <v>69.892674999999997</v>
      </c>
      <c r="I8" s="13">
        <v>117.16679467407801</v>
      </c>
      <c r="J8">
        <v>26.73</v>
      </c>
      <c r="K8">
        <v>12.29</v>
      </c>
    </row>
    <row r="9" spans="1:11" x14ac:dyDescent="0.35">
      <c r="A9" s="8" t="s">
        <v>18</v>
      </c>
      <c r="B9" s="9">
        <v>11.56</v>
      </c>
      <c r="C9" s="9">
        <v>7.73</v>
      </c>
      <c r="D9" s="10">
        <v>9.6822416591860101</v>
      </c>
      <c r="E9" s="11">
        <v>10.044326513083224</v>
      </c>
      <c r="F9" s="12">
        <v>67.032941408406302</v>
      </c>
      <c r="G9" s="13">
        <v>86.102723051571104</v>
      </c>
      <c r="H9">
        <v>70.900361000000004</v>
      </c>
      <c r="I9" s="13">
        <v>117.128987332221</v>
      </c>
      <c r="J9">
        <v>25.1</v>
      </c>
      <c r="K9">
        <v>12.03</v>
      </c>
    </row>
    <row r="10" spans="1:11" x14ac:dyDescent="0.35">
      <c r="A10" s="8" t="s">
        <v>19</v>
      </c>
      <c r="B10" s="9">
        <v>10.97</v>
      </c>
      <c r="C10" s="9">
        <v>7.61</v>
      </c>
      <c r="D10" s="10">
        <v>9.648978653653808</v>
      </c>
      <c r="E10" s="11">
        <v>9.8955852267175359</v>
      </c>
      <c r="F10" s="12">
        <v>67.200963983345801</v>
      </c>
      <c r="G10" s="13">
        <v>86.054077128895898</v>
      </c>
      <c r="H10">
        <v>71.257138999999995</v>
      </c>
      <c r="I10" s="13">
        <v>117.531131078437</v>
      </c>
      <c r="J10">
        <v>23.66</v>
      </c>
      <c r="K10">
        <v>11.95</v>
      </c>
    </row>
    <row r="11" spans="1:11" x14ac:dyDescent="0.35">
      <c r="A11" s="8" t="s">
        <v>20</v>
      </c>
      <c r="B11" s="9">
        <v>10.78</v>
      </c>
      <c r="C11" s="9">
        <v>7.44</v>
      </c>
      <c r="D11" s="10">
        <v>9.3452013281210462</v>
      </c>
      <c r="E11" s="11">
        <v>9.62128285056267</v>
      </c>
      <c r="F11" s="12">
        <v>67.296553436909903</v>
      </c>
      <c r="G11" s="13">
        <v>86.066357360610894</v>
      </c>
      <c r="H11">
        <v>71.159289999999999</v>
      </c>
      <c r="I11" s="13">
        <v>116.086680060265</v>
      </c>
      <c r="J11">
        <v>23.14</v>
      </c>
      <c r="K11">
        <v>11.69</v>
      </c>
    </row>
    <row r="12" spans="1:11" x14ac:dyDescent="0.35">
      <c r="A12" s="8" t="s">
        <v>21</v>
      </c>
      <c r="B12" s="9">
        <v>11.06</v>
      </c>
      <c r="C12" s="9">
        <v>7.24</v>
      </c>
      <c r="D12" s="10">
        <v>9.5257364551743215</v>
      </c>
      <c r="E12" s="11">
        <v>9.7374407988540987</v>
      </c>
      <c r="F12" s="12">
        <v>67.489264946846305</v>
      </c>
      <c r="G12" s="13">
        <v>86.076767180002506</v>
      </c>
      <c r="H12">
        <v>71.583287999999996</v>
      </c>
      <c r="I12" s="13">
        <v>115.774919429341</v>
      </c>
      <c r="J12">
        <v>22.7</v>
      </c>
      <c r="K12">
        <v>11.46</v>
      </c>
    </row>
    <row r="13" spans="1:11" x14ac:dyDescent="0.35">
      <c r="A13" s="8" t="s">
        <v>22</v>
      </c>
      <c r="B13" s="9">
        <v>10.86</v>
      </c>
      <c r="C13" s="9">
        <v>7.09</v>
      </c>
      <c r="D13" s="10">
        <v>8.5125835586037653</v>
      </c>
      <c r="E13" s="11">
        <v>9.0149277538245478</v>
      </c>
      <c r="F13" s="12">
        <v>67.264466623505598</v>
      </c>
      <c r="G13" s="13">
        <v>86.353624475938403</v>
      </c>
      <c r="H13">
        <v>71.455996999999996</v>
      </c>
      <c r="I13" s="13">
        <v>115.28224201398901</v>
      </c>
      <c r="J13">
        <v>23.39</v>
      </c>
      <c r="K13">
        <v>9.9</v>
      </c>
    </row>
    <row r="14" spans="1:11" x14ac:dyDescent="0.35">
      <c r="A14" s="8" t="s">
        <v>23</v>
      </c>
      <c r="B14" s="9">
        <v>10.88</v>
      </c>
      <c r="C14" s="9">
        <v>7.14</v>
      </c>
      <c r="D14" s="9">
        <v>8.973605989352059</v>
      </c>
      <c r="E14" s="11">
        <v>9.3795846003204488</v>
      </c>
      <c r="F14" s="12">
        <v>64.455215104204299</v>
      </c>
      <c r="G14" s="13">
        <v>86.342235155219697</v>
      </c>
      <c r="H14">
        <v>72.096315000000004</v>
      </c>
      <c r="I14" s="13">
        <v>116.971696760264</v>
      </c>
      <c r="J14">
        <v>21.29</v>
      </c>
      <c r="K14">
        <v>9.83</v>
      </c>
    </row>
    <row r="15" spans="1:11" x14ac:dyDescent="0.35">
      <c r="A15" s="8" t="s">
        <v>24</v>
      </c>
      <c r="B15" s="9">
        <v>10.27</v>
      </c>
      <c r="C15" s="9">
        <v>7</v>
      </c>
      <c r="D15" s="9">
        <v>8.6836823650492398</v>
      </c>
      <c r="E15" s="11">
        <v>9.0497307355367962</v>
      </c>
      <c r="F15" s="12">
        <v>64.200957628402406</v>
      </c>
      <c r="G15" s="13">
        <v>86.394655879687093</v>
      </c>
      <c r="H15">
        <v>72.645258999999996</v>
      </c>
      <c r="I15" s="13">
        <v>118.052394467125</v>
      </c>
      <c r="J15">
        <v>21.01</v>
      </c>
      <c r="K15">
        <v>9.92</v>
      </c>
    </row>
    <row r="16" spans="1:11" x14ac:dyDescent="0.35">
      <c r="A16" s="8" t="s">
        <v>25</v>
      </c>
      <c r="B16" s="9">
        <v>9.6199999999999992</v>
      </c>
      <c r="C16" s="9">
        <v>6.96</v>
      </c>
      <c r="D16" s="9">
        <v>8.7557614515426145</v>
      </c>
      <c r="E16" s="11">
        <v>8.9951891671081423</v>
      </c>
      <c r="F16" s="12">
        <v>64.768367432775705</v>
      </c>
      <c r="G16" s="13">
        <v>86.600434134106607</v>
      </c>
      <c r="H16">
        <v>71.905756999999994</v>
      </c>
      <c r="I16" s="13">
        <v>117.38897232919901</v>
      </c>
      <c r="J16">
        <v>19.73</v>
      </c>
      <c r="K16">
        <v>10.119999999999999</v>
      </c>
    </row>
    <row r="17" spans="1:11" x14ac:dyDescent="0.35">
      <c r="A17" s="8" t="s">
        <v>26</v>
      </c>
      <c r="B17" s="9">
        <v>8.43</v>
      </c>
      <c r="C17" s="9">
        <v>7.57</v>
      </c>
      <c r="D17" s="9">
        <v>8.5565093373242309</v>
      </c>
      <c r="E17" s="11">
        <v>8.8151736913915375</v>
      </c>
      <c r="F17" s="12">
        <v>66.348256134367602</v>
      </c>
      <c r="G17" s="13">
        <v>86.724718580671393</v>
      </c>
      <c r="H17">
        <v>71.298845</v>
      </c>
      <c r="I17" s="13">
        <v>116.600200931272</v>
      </c>
      <c r="J17">
        <v>20.239999999999998</v>
      </c>
      <c r="K17">
        <v>10.050000000000001</v>
      </c>
    </row>
    <row r="18" spans="1:11" x14ac:dyDescent="0.35">
      <c r="A18" s="8" t="s">
        <v>27</v>
      </c>
      <c r="B18" s="9">
        <v>8.07</v>
      </c>
      <c r="C18" s="9">
        <v>7.71</v>
      </c>
      <c r="D18" s="9">
        <v>8.341314109498267</v>
      </c>
      <c r="E18" s="11">
        <v>8.60332453594485</v>
      </c>
      <c r="F18" s="12">
        <v>66.832586743345203</v>
      </c>
      <c r="G18" s="13">
        <v>86.820638861436393</v>
      </c>
      <c r="H18">
        <v>72.007651999999894</v>
      </c>
      <c r="I18" s="13">
        <v>116.864889183165</v>
      </c>
      <c r="J18">
        <v>20.3</v>
      </c>
      <c r="K18">
        <v>10.039999999999999</v>
      </c>
    </row>
    <row r="19" spans="1:11" x14ac:dyDescent="0.35">
      <c r="A19" s="8" t="s">
        <v>28</v>
      </c>
      <c r="B19" s="9">
        <v>7.28</v>
      </c>
      <c r="C19" s="9">
        <v>6.86</v>
      </c>
      <c r="D19" s="9">
        <v>7.8909419284289486</v>
      </c>
      <c r="E19" s="11">
        <v>8.0209376904299337</v>
      </c>
      <c r="F19" s="12">
        <v>67.398504218664996</v>
      </c>
      <c r="G19" s="13">
        <v>86.880010709408893</v>
      </c>
      <c r="H19">
        <v>74.007375999999894</v>
      </c>
      <c r="I19" s="13">
        <v>118.18969189886499</v>
      </c>
      <c r="J19">
        <v>19.27</v>
      </c>
      <c r="K19">
        <v>10.14</v>
      </c>
    </row>
    <row r="20" spans="1:11" x14ac:dyDescent="0.35">
      <c r="A20" s="8" t="s">
        <v>29</v>
      </c>
      <c r="B20" s="9">
        <v>7.43</v>
      </c>
      <c r="C20" s="9">
        <v>7.03</v>
      </c>
      <c r="D20" s="9">
        <v>8.5771881161679584</v>
      </c>
      <c r="E20" s="11">
        <v>8.3467258684111716</v>
      </c>
      <c r="F20" s="12">
        <v>67.638154356626103</v>
      </c>
      <c r="G20" s="13">
        <v>87.098155844589002</v>
      </c>
      <c r="H20">
        <v>74.391318999999996</v>
      </c>
      <c r="I20" s="13">
        <v>120.058125829912</v>
      </c>
      <c r="J20">
        <v>19.329999999999998</v>
      </c>
      <c r="K20">
        <v>10.09</v>
      </c>
    </row>
    <row r="21" spans="1:11" x14ac:dyDescent="0.35">
      <c r="A21" s="8" t="s">
        <v>30</v>
      </c>
      <c r="B21" s="9">
        <v>7.18</v>
      </c>
      <c r="C21" s="9">
        <v>6.7</v>
      </c>
      <c r="D21" s="9">
        <v>8.5842535997172522</v>
      </c>
      <c r="E21" s="11">
        <v>8.3137130953070688</v>
      </c>
      <c r="F21" s="12">
        <v>67.117709371853806</v>
      </c>
      <c r="G21" s="13">
        <v>87.207804874112298</v>
      </c>
      <c r="H21">
        <v>75.287936000000002</v>
      </c>
      <c r="I21" s="13">
        <v>121.601808794349</v>
      </c>
      <c r="J21">
        <v>19.63</v>
      </c>
      <c r="K21">
        <v>9.9499999999999993</v>
      </c>
    </row>
    <row r="22" spans="1:11" x14ac:dyDescent="0.35">
      <c r="A22" s="8" t="s">
        <v>31</v>
      </c>
      <c r="B22" s="9">
        <v>6.85</v>
      </c>
      <c r="C22" s="9">
        <v>6.54</v>
      </c>
      <c r="D22" s="9">
        <v>8.3549137380667826</v>
      </c>
      <c r="E22" s="11">
        <v>8.0911363839369379</v>
      </c>
      <c r="F22" s="12">
        <v>67.311990250177303</v>
      </c>
      <c r="G22" s="13">
        <v>87.206355324202704</v>
      </c>
      <c r="H22">
        <v>74.928938000000002</v>
      </c>
      <c r="I22" s="13">
        <v>122.89025160102599</v>
      </c>
      <c r="J22">
        <v>21.4</v>
      </c>
      <c r="K22">
        <v>10.07</v>
      </c>
    </row>
    <row r="23" spans="1:11" x14ac:dyDescent="0.35">
      <c r="A23" s="8" t="s">
        <v>32</v>
      </c>
      <c r="B23" s="9">
        <v>7.64</v>
      </c>
      <c r="C23" s="9">
        <v>6.69</v>
      </c>
      <c r="D23" s="9">
        <v>8.4927920347438572</v>
      </c>
      <c r="E23" s="11">
        <v>8.1490844193089735</v>
      </c>
      <c r="F23" s="12">
        <v>68.163723776596697</v>
      </c>
      <c r="G23" s="13">
        <v>87.254518811998494</v>
      </c>
      <c r="H23">
        <v>74.141266999999999</v>
      </c>
      <c r="I23" s="13">
        <v>122.080421847637</v>
      </c>
      <c r="J23">
        <v>20.04</v>
      </c>
      <c r="K23">
        <v>10.050000000000001</v>
      </c>
    </row>
    <row r="24" spans="1:11" x14ac:dyDescent="0.35">
      <c r="A24" s="8" t="s">
        <v>33</v>
      </c>
      <c r="B24" s="9">
        <v>6.84</v>
      </c>
      <c r="C24" s="9">
        <v>6.16</v>
      </c>
      <c r="D24" s="9">
        <v>8.8492601302218539</v>
      </c>
      <c r="E24" s="11">
        <v>8.3544908453426387</v>
      </c>
      <c r="F24" s="12">
        <v>68.576939901373905</v>
      </c>
      <c r="G24" s="13">
        <v>87.290850838369707</v>
      </c>
      <c r="H24">
        <v>75.000005000000002</v>
      </c>
      <c r="I24" s="13">
        <v>121.494426087466</v>
      </c>
      <c r="J24">
        <v>21.83</v>
      </c>
      <c r="K24">
        <v>9.9499999999999993</v>
      </c>
    </row>
    <row r="25" spans="1:11" x14ac:dyDescent="0.35">
      <c r="A25" s="8" t="s">
        <v>34</v>
      </c>
      <c r="B25" s="9">
        <v>6.07</v>
      </c>
      <c r="C25" s="9">
        <v>5.82</v>
      </c>
      <c r="D25" s="9">
        <v>7.9524058659847494</v>
      </c>
      <c r="E25" s="11">
        <v>7.5762335137303394</v>
      </c>
      <c r="F25" s="12">
        <v>68.826897637057002</v>
      </c>
      <c r="G25" s="13">
        <v>87.265701054158697</v>
      </c>
      <c r="H25">
        <v>74.744373999999894</v>
      </c>
      <c r="I25" s="13">
        <v>118.929483054396</v>
      </c>
      <c r="J25">
        <v>20.190000000000001</v>
      </c>
      <c r="K25">
        <v>10.16</v>
      </c>
    </row>
    <row r="26" spans="1:11" x14ac:dyDescent="0.35">
      <c r="A26" s="8" t="s">
        <v>35</v>
      </c>
      <c r="B26" s="9">
        <v>6.33</v>
      </c>
      <c r="C26" s="9">
        <v>5.81</v>
      </c>
      <c r="D26" s="9">
        <v>8.4269723088690256</v>
      </c>
      <c r="E26" s="11">
        <v>7.9531281364127153</v>
      </c>
      <c r="F26" s="12">
        <v>66.379277933463399</v>
      </c>
      <c r="G26" s="13">
        <v>87.168196902256796</v>
      </c>
      <c r="H26">
        <v>75.462978000000007</v>
      </c>
      <c r="I26" s="13">
        <v>118.491739931531</v>
      </c>
      <c r="J26">
        <v>20.079999999999998</v>
      </c>
      <c r="K26">
        <v>10.25</v>
      </c>
    </row>
    <row r="27" spans="1:11" x14ac:dyDescent="0.35">
      <c r="A27" s="8" t="s">
        <v>36</v>
      </c>
      <c r="B27" s="9">
        <v>6.29</v>
      </c>
      <c r="C27" s="9">
        <v>5.56</v>
      </c>
      <c r="D27" s="9">
        <v>8.3962797646581162</v>
      </c>
      <c r="E27" s="11">
        <v>7.9020364098448495</v>
      </c>
      <c r="F27" s="12">
        <v>65.474209954195501</v>
      </c>
      <c r="G27" s="13">
        <v>87.367066941341093</v>
      </c>
      <c r="H27">
        <v>75.275206999999995</v>
      </c>
      <c r="I27" s="13">
        <v>118.50722648102899</v>
      </c>
      <c r="J27">
        <v>19.25</v>
      </c>
      <c r="K27">
        <v>10.62</v>
      </c>
    </row>
    <row r="28" spans="1:11" x14ac:dyDescent="0.35">
      <c r="A28" s="8" t="s">
        <v>37</v>
      </c>
      <c r="B28" s="9">
        <v>7.06</v>
      </c>
      <c r="C28" s="9">
        <v>4.92</v>
      </c>
      <c r="D28" s="9">
        <v>8.1967481348685265</v>
      </c>
      <c r="E28" s="11">
        <v>7.7121782627582016</v>
      </c>
      <c r="F28" s="12">
        <v>65.792911549680696</v>
      </c>
      <c r="G28" s="13">
        <v>89.060514350330294</v>
      </c>
      <c r="H28">
        <v>76.360140000000001</v>
      </c>
      <c r="I28" s="13">
        <v>117.73918285831</v>
      </c>
      <c r="J28">
        <v>20.21</v>
      </c>
      <c r="K28">
        <v>10.43</v>
      </c>
    </row>
    <row r="29" spans="1:11" x14ac:dyDescent="0.35">
      <c r="A29" s="8" t="s">
        <v>38</v>
      </c>
      <c r="B29" s="9">
        <v>6.31</v>
      </c>
      <c r="C29" s="9">
        <v>5.7</v>
      </c>
      <c r="D29" s="9">
        <v>8.3386348320233079</v>
      </c>
      <c r="E29" s="11">
        <v>7.8160239148094526</v>
      </c>
      <c r="F29" s="12">
        <v>67.051193687176394</v>
      </c>
      <c r="G29" s="13">
        <v>89.295686566624198</v>
      </c>
      <c r="H29">
        <v>78.294019000000006</v>
      </c>
      <c r="I29" s="13">
        <v>117.05223655927</v>
      </c>
      <c r="J29">
        <v>19.510000000000002</v>
      </c>
      <c r="K29">
        <v>10.34</v>
      </c>
    </row>
    <row r="30" spans="1:11" x14ac:dyDescent="0.35">
      <c r="A30" s="8" t="s">
        <v>39</v>
      </c>
      <c r="B30" s="9">
        <v>6.41</v>
      </c>
      <c r="C30" s="9">
        <v>5.78</v>
      </c>
      <c r="D30" s="9">
        <v>8.1977743859331849</v>
      </c>
      <c r="E30" s="11">
        <v>7.7210148816599071</v>
      </c>
      <c r="F30" s="12">
        <v>68.082738080768095</v>
      </c>
      <c r="G30" s="13">
        <v>89.3453387813543</v>
      </c>
      <c r="H30">
        <v>77.944833000000003</v>
      </c>
      <c r="I30" s="13">
        <v>117.456103290722</v>
      </c>
      <c r="J30">
        <v>19.87</v>
      </c>
      <c r="K30">
        <v>9.7899999999999991</v>
      </c>
    </row>
    <row r="31" spans="1:11" x14ac:dyDescent="0.35">
      <c r="A31" s="8" t="s">
        <v>40</v>
      </c>
      <c r="B31" s="9">
        <v>6.91</v>
      </c>
      <c r="C31" s="9">
        <v>5.58</v>
      </c>
      <c r="D31" s="9">
        <v>8.1879699530776264</v>
      </c>
      <c r="E31" s="11">
        <v>7.7277536988698703</v>
      </c>
      <c r="F31" s="12">
        <v>68.567686782637793</v>
      </c>
      <c r="G31" s="13">
        <v>89.3855642577401</v>
      </c>
      <c r="H31">
        <v>77.036192999999997</v>
      </c>
      <c r="I31" s="13">
        <v>118.062124272742</v>
      </c>
      <c r="J31">
        <v>20.81</v>
      </c>
      <c r="K31">
        <v>9.48</v>
      </c>
    </row>
    <row r="32" spans="1:11" x14ac:dyDescent="0.35">
      <c r="A32" s="8" t="s">
        <v>41</v>
      </c>
      <c r="B32" s="9">
        <v>6.91</v>
      </c>
      <c r="C32" s="9">
        <v>5.43</v>
      </c>
      <c r="D32" s="9">
        <v>8.5281676440265066</v>
      </c>
      <c r="E32" s="11">
        <v>7.9566250809100474</v>
      </c>
      <c r="F32" s="12">
        <v>68.598284283551095</v>
      </c>
      <c r="G32" s="13">
        <v>89.554853777690198</v>
      </c>
      <c r="H32">
        <v>76.870270000000005</v>
      </c>
      <c r="I32" s="13">
        <v>118.11695457151301</v>
      </c>
      <c r="J32">
        <v>21.38</v>
      </c>
      <c r="K32">
        <v>9.1300000000000008</v>
      </c>
    </row>
    <row r="33" spans="1:11" x14ac:dyDescent="0.35">
      <c r="A33" s="8" t="s">
        <v>42</v>
      </c>
      <c r="B33" s="9">
        <v>6.29</v>
      </c>
      <c r="C33" s="9">
        <v>5.14</v>
      </c>
      <c r="D33" s="9">
        <v>8.1986651091772007</v>
      </c>
      <c r="E33" s="11">
        <v>7.6582540547870019</v>
      </c>
      <c r="F33" s="12">
        <v>67.6814570322652</v>
      </c>
      <c r="G33" s="13">
        <v>89.624282927545295</v>
      </c>
      <c r="H33">
        <v>76.009270000000001</v>
      </c>
      <c r="I33" s="13">
        <v>118.853081641244</v>
      </c>
      <c r="J33">
        <v>21.68</v>
      </c>
      <c r="K33">
        <v>8.9</v>
      </c>
    </row>
    <row r="34" spans="1:11" x14ac:dyDescent="0.35">
      <c r="A34" s="8" t="s">
        <v>43</v>
      </c>
      <c r="B34" s="9">
        <v>5.79</v>
      </c>
      <c r="C34" s="9">
        <v>5</v>
      </c>
      <c r="D34" s="9">
        <v>8.2318844995332299</v>
      </c>
      <c r="E34" s="11">
        <v>7.5756091843708573</v>
      </c>
      <c r="F34" s="12">
        <v>68.640673766500996</v>
      </c>
      <c r="G34" s="13">
        <v>89.608906878181998</v>
      </c>
      <c r="H34">
        <v>76.822066000000007</v>
      </c>
      <c r="I34" s="13">
        <v>118.597518895845</v>
      </c>
      <c r="J34">
        <v>22.08</v>
      </c>
      <c r="K34">
        <v>8.9600000000000009</v>
      </c>
    </row>
    <row r="35" spans="1:11" x14ac:dyDescent="0.35">
      <c r="A35" s="8" t="s">
        <v>44</v>
      </c>
      <c r="B35" s="9">
        <v>5.45</v>
      </c>
      <c r="C35" s="9">
        <v>4.78</v>
      </c>
      <c r="D35" s="9">
        <v>7.7863754737547124</v>
      </c>
      <c r="E35" s="11">
        <v>7.1801782010103992</v>
      </c>
      <c r="F35" s="12">
        <v>69.254257843496106</v>
      </c>
      <c r="G35" s="13">
        <v>89.545598672025093</v>
      </c>
      <c r="H35">
        <v>78.769546000000005</v>
      </c>
      <c r="I35" s="13">
        <v>118.320927743029</v>
      </c>
      <c r="J35">
        <v>23.19</v>
      </c>
      <c r="K35">
        <v>8.99</v>
      </c>
    </row>
    <row r="36" spans="1:11" x14ac:dyDescent="0.35">
      <c r="A36" s="8" t="s">
        <v>45</v>
      </c>
      <c r="B36" s="9">
        <v>5.39</v>
      </c>
      <c r="C36" s="9">
        <v>4.3499999999999996</v>
      </c>
      <c r="D36" s="9">
        <v>7.3487414737673173</v>
      </c>
      <c r="E36" s="11">
        <v>6.8117704080019434</v>
      </c>
      <c r="F36" s="12">
        <v>69.784032231764002</v>
      </c>
      <c r="G36" s="13">
        <v>89.550960327675398</v>
      </c>
      <c r="H36">
        <v>76.233007000000001</v>
      </c>
      <c r="I36" s="13">
        <v>117.788208030175</v>
      </c>
      <c r="J36">
        <v>21.87</v>
      </c>
      <c r="K36">
        <v>9.32</v>
      </c>
    </row>
    <row r="37" spans="1:11" x14ac:dyDescent="0.35">
      <c r="A37" s="8" t="s">
        <v>46</v>
      </c>
      <c r="B37" s="9">
        <v>4.5599999999999996</v>
      </c>
      <c r="C37" s="9">
        <v>3.72</v>
      </c>
      <c r="D37" s="9">
        <v>6.2011652595014848</v>
      </c>
      <c r="E37" s="11">
        <v>5.8039474940066134</v>
      </c>
      <c r="F37" s="12">
        <v>70.032214203119807</v>
      </c>
      <c r="G37" s="13">
        <v>89.758510876064193</v>
      </c>
      <c r="H37">
        <v>77.086179999999999</v>
      </c>
      <c r="I37" s="13">
        <v>116.78322232714299</v>
      </c>
      <c r="J37">
        <v>23.3</v>
      </c>
      <c r="K37">
        <v>9.33</v>
      </c>
    </row>
    <row r="38" spans="1:11" x14ac:dyDescent="0.35">
      <c r="A38" s="8" t="s">
        <v>47</v>
      </c>
      <c r="B38" s="14">
        <v>4.68</v>
      </c>
      <c r="C38" s="14">
        <v>3.68</v>
      </c>
      <c r="D38" s="14">
        <v>6.4496399058933953</v>
      </c>
      <c r="E38" s="15">
        <v>5.9786727213080013</v>
      </c>
      <c r="F38" s="16">
        <v>67.505027411451906</v>
      </c>
      <c r="G38" s="13">
        <v>89.631536273811307</v>
      </c>
      <c r="H38">
        <v>78.641492999999997</v>
      </c>
      <c r="I38" s="13">
        <v>116.58766500692499</v>
      </c>
      <c r="J38">
        <v>23.87</v>
      </c>
      <c r="K38">
        <v>9.2799999999999994</v>
      </c>
    </row>
    <row r="39" spans="1:11" x14ac:dyDescent="0.35">
      <c r="A39" s="8" t="s">
        <v>48</v>
      </c>
      <c r="B39" s="9">
        <v>4.8</v>
      </c>
      <c r="C39" s="9">
        <v>3.45</v>
      </c>
      <c r="D39" s="9">
        <v>6.1677733115548774</v>
      </c>
      <c r="E39" s="11">
        <v>5.7884940970045458</v>
      </c>
      <c r="F39" s="12">
        <v>66.875969181772007</v>
      </c>
      <c r="G39" s="13">
        <v>89.766836926574896</v>
      </c>
      <c r="H39">
        <v>78.457624999999894</v>
      </c>
      <c r="I39" s="13">
        <v>116.50404874493699</v>
      </c>
      <c r="J39">
        <v>23.93</v>
      </c>
      <c r="K39">
        <v>9.26</v>
      </c>
    </row>
    <row r="40" spans="1:11" x14ac:dyDescent="0.35">
      <c r="A40" s="8" t="s">
        <v>49</v>
      </c>
      <c r="B40" s="9">
        <v>4.87</v>
      </c>
      <c r="C40" s="9">
        <v>3.48</v>
      </c>
      <c r="D40" s="9">
        <v>6.1298552749293238</v>
      </c>
      <c r="E40" s="11">
        <v>5.7518001610659306</v>
      </c>
      <c r="F40" s="12">
        <v>67.073657167308994</v>
      </c>
      <c r="G40" s="13">
        <v>90.005283222780605</v>
      </c>
      <c r="H40">
        <v>80.049750000000003</v>
      </c>
      <c r="I40" s="13">
        <v>116.100440000633</v>
      </c>
      <c r="J40">
        <v>24.65</v>
      </c>
      <c r="K40">
        <v>9.15</v>
      </c>
    </row>
    <row r="41" spans="1:11" x14ac:dyDescent="0.35">
      <c r="A41" s="8" t="s">
        <v>50</v>
      </c>
      <c r="B41" s="9">
        <v>5.09</v>
      </c>
      <c r="C41" s="9">
        <v>3.36</v>
      </c>
      <c r="D41" s="9">
        <v>5.9817756838230514</v>
      </c>
      <c r="E41" s="11">
        <v>5.6927951915347146</v>
      </c>
      <c r="F41" s="12">
        <v>69.164511554186106</v>
      </c>
      <c r="G41" s="13">
        <v>89.907142910622298</v>
      </c>
      <c r="H41">
        <v>80.990887000000001</v>
      </c>
      <c r="I41" s="13">
        <v>116.652172447567</v>
      </c>
      <c r="J41">
        <v>24.16</v>
      </c>
      <c r="K41">
        <v>8.93</v>
      </c>
    </row>
    <row r="42" spans="1:11" x14ac:dyDescent="0.35">
      <c r="A42" s="8" t="s">
        <v>51</v>
      </c>
      <c r="B42" s="9">
        <v>4.9800000000000004</v>
      </c>
      <c r="C42" s="9">
        <v>3.42</v>
      </c>
      <c r="D42" s="9">
        <v>5.6961938754386052</v>
      </c>
      <c r="E42" s="11">
        <v>5.496290049150411</v>
      </c>
      <c r="F42" s="12">
        <v>69.892855000250705</v>
      </c>
      <c r="G42" s="13">
        <v>89.949291792358096</v>
      </c>
      <c r="H42">
        <v>80.209157000000005</v>
      </c>
      <c r="I42" s="13">
        <v>117.513680317585</v>
      </c>
      <c r="J42">
        <v>24.87</v>
      </c>
      <c r="K42">
        <v>8.6999999999999993</v>
      </c>
    </row>
    <row r="43" spans="1:11" x14ac:dyDescent="0.35">
      <c r="A43" s="8" t="s">
        <v>52</v>
      </c>
      <c r="B43" s="9">
        <v>4.8600000000000003</v>
      </c>
      <c r="C43" s="9">
        <v>3.28</v>
      </c>
      <c r="D43" s="9">
        <v>5.1431230490275439</v>
      </c>
      <c r="E43" s="11">
        <v>5.0964438775883973</v>
      </c>
      <c r="F43" s="12">
        <v>70.166394543751807</v>
      </c>
      <c r="G43" s="13">
        <v>89.921589904831194</v>
      </c>
      <c r="H43">
        <v>79.853643000000005</v>
      </c>
      <c r="I43" s="13">
        <v>116.88705891839101</v>
      </c>
      <c r="J43">
        <v>24.91</v>
      </c>
      <c r="K43">
        <v>8.58</v>
      </c>
    </row>
    <row r="44" spans="1:11" x14ac:dyDescent="0.35">
      <c r="A44" s="8" t="s">
        <v>53</v>
      </c>
      <c r="B44" s="9">
        <v>4.87</v>
      </c>
      <c r="C44" s="9">
        <v>3.25</v>
      </c>
      <c r="D44" s="9">
        <v>5.0772776452937514</v>
      </c>
      <c r="E44" s="11">
        <v>5.0640179946672665</v>
      </c>
      <c r="F44" s="12">
        <v>70.218953486396202</v>
      </c>
      <c r="G44" s="13">
        <v>90.004964209866102</v>
      </c>
      <c r="H44">
        <v>80.282041000000007</v>
      </c>
      <c r="I44" s="13">
        <v>115.27582802280401</v>
      </c>
      <c r="J44">
        <v>25.03</v>
      </c>
      <c r="K44">
        <v>8.68</v>
      </c>
    </row>
    <row r="45" spans="1:11" x14ac:dyDescent="0.35">
      <c r="A45" s="8" t="s">
        <v>54</v>
      </c>
      <c r="B45" s="9">
        <v>4.5999999999999996</v>
      </c>
      <c r="C45" s="9">
        <v>3.25</v>
      </c>
      <c r="D45" s="9">
        <v>5.0015322006443039</v>
      </c>
      <c r="E45" s="11">
        <v>4.9346997919281419</v>
      </c>
      <c r="F45" s="12">
        <v>69.604385335808203</v>
      </c>
      <c r="G45" s="13">
        <v>90.056358682846593</v>
      </c>
      <c r="H45">
        <v>80.114851000000002</v>
      </c>
      <c r="I45" s="13">
        <v>113.81094677026699</v>
      </c>
      <c r="J45">
        <v>25.15</v>
      </c>
      <c r="K45">
        <v>8.91</v>
      </c>
    </row>
    <row r="46" spans="1:11" x14ac:dyDescent="0.35">
      <c r="A46" s="8" t="s">
        <v>55</v>
      </c>
      <c r="B46" s="9">
        <v>4.17</v>
      </c>
      <c r="C46" s="9">
        <v>3.15</v>
      </c>
      <c r="D46" s="9">
        <v>4.6741559147791607</v>
      </c>
      <c r="E46" s="11">
        <v>4.5876948044970449</v>
      </c>
      <c r="F46" s="12">
        <v>70.543791194135807</v>
      </c>
      <c r="G46" s="13">
        <v>90.025720570605799</v>
      </c>
      <c r="H46">
        <v>81.084694999999996</v>
      </c>
      <c r="I46" s="13">
        <v>112.760617716702</v>
      </c>
      <c r="J46">
        <v>24.99</v>
      </c>
      <c r="K46">
        <v>9.2200000000000006</v>
      </c>
    </row>
    <row r="47" spans="1:11" x14ac:dyDescent="0.35">
      <c r="A47" s="8" t="s">
        <v>56</v>
      </c>
      <c r="B47" s="9">
        <v>3.89</v>
      </c>
      <c r="C47" s="9">
        <v>3.04</v>
      </c>
      <c r="D47" s="9">
        <v>4.6040945357561469</v>
      </c>
      <c r="E47" s="11">
        <v>4.4744943016712222</v>
      </c>
      <c r="F47" s="12">
        <v>71.756568420868106</v>
      </c>
      <c r="G47" s="13">
        <v>90.274804361772595</v>
      </c>
      <c r="H47">
        <v>81.168544999999995</v>
      </c>
      <c r="I47" s="13">
        <v>112.14655033810701</v>
      </c>
      <c r="J47">
        <v>24.69</v>
      </c>
      <c r="K47">
        <v>9.2799999999999994</v>
      </c>
    </row>
    <row r="48" spans="1:11" x14ac:dyDescent="0.35">
      <c r="A48" s="8" t="s">
        <v>57</v>
      </c>
      <c r="B48" s="9">
        <v>3.77</v>
      </c>
      <c r="C48" s="9">
        <v>2.89</v>
      </c>
      <c r="D48" s="9">
        <v>4.2117080522434316</v>
      </c>
      <c r="E48" s="11">
        <v>4.1438818604739964</v>
      </c>
      <c r="F48" s="12">
        <v>72.174940971446802</v>
      </c>
      <c r="G48" s="13">
        <v>90.596087678104496</v>
      </c>
      <c r="H48">
        <v>82.474352999999894</v>
      </c>
      <c r="I48" s="13">
        <v>111.518366370607</v>
      </c>
      <c r="J48">
        <v>25.16</v>
      </c>
      <c r="K48">
        <v>9.36</v>
      </c>
    </row>
    <row r="49" spans="1:11" x14ac:dyDescent="0.35">
      <c r="A49" s="8" t="s">
        <v>58</v>
      </c>
      <c r="B49" s="9">
        <v>3.68</v>
      </c>
      <c r="C49" s="9">
        <v>2.61</v>
      </c>
      <c r="D49" s="9">
        <v>3.6380435762373624</v>
      </c>
      <c r="E49" s="11">
        <v>3.7073375295230035</v>
      </c>
      <c r="F49" s="12">
        <v>72.524300363783397</v>
      </c>
      <c r="G49" s="13">
        <v>90.736177255730396</v>
      </c>
      <c r="H49">
        <v>83.363550000000004</v>
      </c>
      <c r="I49" s="13">
        <v>110.14323960934099</v>
      </c>
      <c r="J49">
        <v>26.12</v>
      </c>
      <c r="K49">
        <v>9.2799999999999994</v>
      </c>
    </row>
    <row r="50" spans="1:11" x14ac:dyDescent="0.35">
      <c r="A50" s="8" t="s">
        <v>59</v>
      </c>
      <c r="B50" s="9">
        <v>3.89</v>
      </c>
      <c r="C50" s="9">
        <v>2.64</v>
      </c>
      <c r="D50" s="9">
        <v>3.6912008035215713</v>
      </c>
      <c r="E50" s="11">
        <v>3.7824117367223473</v>
      </c>
      <c r="F50" s="12">
        <v>69.911199321146697</v>
      </c>
      <c r="G50" s="13">
        <v>90.686390719773101</v>
      </c>
      <c r="H50">
        <v>83.184426000000002</v>
      </c>
      <c r="I50" s="13">
        <v>109.832354424946</v>
      </c>
      <c r="J50">
        <v>25.57</v>
      </c>
      <c r="K50">
        <v>9.39</v>
      </c>
    </row>
    <row r="51" spans="1:11" x14ac:dyDescent="0.35">
      <c r="A51" s="8" t="s">
        <v>60</v>
      </c>
      <c r="B51" s="9">
        <v>3.96</v>
      </c>
      <c r="C51" s="9">
        <v>2.52</v>
      </c>
      <c r="D51" s="9">
        <v>3.6509606535737786</v>
      </c>
      <c r="E51" s="11">
        <v>3.757543593905821</v>
      </c>
      <c r="F51" s="12">
        <v>69.393838815909902</v>
      </c>
      <c r="G51" s="13">
        <v>90.650263906387906</v>
      </c>
      <c r="H51">
        <v>84.651683000000006</v>
      </c>
      <c r="I51" s="13">
        <v>110.407571926096</v>
      </c>
      <c r="J51">
        <v>26.33</v>
      </c>
      <c r="K51">
        <v>9.65</v>
      </c>
    </row>
    <row r="52" spans="1:11" x14ac:dyDescent="0.35">
      <c r="A52" s="8" t="s">
        <v>61</v>
      </c>
      <c r="B52" s="9">
        <v>3.98</v>
      </c>
      <c r="C52" s="9">
        <v>2.4</v>
      </c>
      <c r="D52" s="9">
        <v>3.3919282340629611</v>
      </c>
      <c r="E52" s="11">
        <v>3.5935194981032632</v>
      </c>
      <c r="F52" s="12">
        <v>69.9473680829269</v>
      </c>
      <c r="G52" s="13">
        <v>91.020828188502605</v>
      </c>
      <c r="H52">
        <v>82.467864000000006</v>
      </c>
      <c r="I52" s="13">
        <v>110.568661171147</v>
      </c>
      <c r="J52">
        <v>25.68</v>
      </c>
      <c r="K52">
        <v>9.73</v>
      </c>
    </row>
    <row r="53" spans="1:11" x14ac:dyDescent="0.35">
      <c r="A53" s="8" t="s">
        <v>62</v>
      </c>
      <c r="B53" s="9">
        <v>3.98</v>
      </c>
      <c r="C53" s="9">
        <v>2.35</v>
      </c>
      <c r="D53" s="9">
        <v>3.1555764133448663</v>
      </c>
      <c r="E53" s="11">
        <v>3.4401406355576305</v>
      </c>
      <c r="F53" s="12">
        <v>71.203665522185602</v>
      </c>
      <c r="G53" s="13">
        <v>90.987393396378195</v>
      </c>
      <c r="H53">
        <v>84.636814999999999</v>
      </c>
      <c r="I53" s="13">
        <v>111.133784436406</v>
      </c>
      <c r="J53">
        <v>26.07</v>
      </c>
      <c r="K53">
        <v>9.49</v>
      </c>
    </row>
    <row r="54" spans="1:11" x14ac:dyDescent="0.35">
      <c r="A54" s="8" t="s">
        <v>63</v>
      </c>
      <c r="B54" s="9">
        <v>3.91</v>
      </c>
      <c r="C54" s="9">
        <v>2.29</v>
      </c>
      <c r="D54" s="9">
        <v>2.9630315000056551</v>
      </c>
      <c r="E54" s="11">
        <v>3.3025428306919</v>
      </c>
      <c r="F54" s="12">
        <v>72.586527284027596</v>
      </c>
      <c r="G54" s="13">
        <v>91.149666497782306</v>
      </c>
      <c r="H54">
        <v>85.563444000000004</v>
      </c>
      <c r="I54" s="13">
        <v>110.775041723599</v>
      </c>
      <c r="J54">
        <v>25.75</v>
      </c>
      <c r="K54">
        <v>9.69</v>
      </c>
    </row>
    <row r="55" spans="1:11" x14ac:dyDescent="0.35">
      <c r="A55" s="8" t="s">
        <v>64</v>
      </c>
      <c r="B55" s="9">
        <v>3.82</v>
      </c>
      <c r="C55" s="9">
        <v>2.12</v>
      </c>
      <c r="D55" s="9">
        <v>2.5333542499490149</v>
      </c>
      <c r="E55" s="11">
        <v>3.0005870244107857</v>
      </c>
      <c r="F55" s="12">
        <v>73.356626317645294</v>
      </c>
      <c r="G55" s="13">
        <v>91.028603895096495</v>
      </c>
      <c r="H55">
        <v>85.283568000000002</v>
      </c>
      <c r="I55" s="13">
        <v>110.46851690475501</v>
      </c>
      <c r="J55">
        <v>26.41</v>
      </c>
      <c r="K55">
        <v>9.73</v>
      </c>
    </row>
    <row r="56" spans="1:11" x14ac:dyDescent="0.35">
      <c r="A56" s="8" t="s">
        <v>65</v>
      </c>
      <c r="B56" s="9">
        <v>3.63</v>
      </c>
      <c r="C56" s="9">
        <v>2</v>
      </c>
      <c r="D56" s="9">
        <v>2.4489257406978724</v>
      </c>
      <c r="E56" s="11">
        <v>2.9278227156051524</v>
      </c>
      <c r="F56" s="12">
        <v>73.809004523376899</v>
      </c>
      <c r="G56" s="13">
        <v>91.225373299433997</v>
      </c>
      <c r="H56">
        <v>85.751756</v>
      </c>
      <c r="I56" s="13">
        <v>110.839532202703</v>
      </c>
      <c r="J56">
        <v>25.57</v>
      </c>
      <c r="K56">
        <v>9.77</v>
      </c>
    </row>
    <row r="57" spans="1:11" x14ac:dyDescent="0.35">
      <c r="A57" s="8" t="s">
        <v>66</v>
      </c>
      <c r="B57" s="9">
        <v>3.4</v>
      </c>
      <c r="C57" s="9">
        <v>1.94</v>
      </c>
      <c r="D57" s="9">
        <v>2.5292978765521288</v>
      </c>
      <c r="E57" s="11">
        <v>2.9017764181242036</v>
      </c>
      <c r="F57" s="12">
        <v>73.203109058909604</v>
      </c>
      <c r="G57" s="13">
        <v>91.263248154344794</v>
      </c>
      <c r="H57">
        <v>85.454901000000007</v>
      </c>
      <c r="I57" s="13">
        <v>111.788717907367</v>
      </c>
      <c r="J57">
        <v>25.03</v>
      </c>
      <c r="K57">
        <v>9.92</v>
      </c>
    </row>
    <row r="58" spans="1:11" x14ac:dyDescent="0.35">
      <c r="A58" s="8" t="s">
        <v>67</v>
      </c>
      <c r="B58" s="9">
        <v>3.35</v>
      </c>
      <c r="C58" s="9">
        <v>1.83</v>
      </c>
      <c r="D58" s="9">
        <v>2.2412732871164964</v>
      </c>
      <c r="E58" s="11">
        <v>2.6783331678242783</v>
      </c>
      <c r="F58" s="12">
        <v>74.230417855789099</v>
      </c>
      <c r="G58" s="13">
        <v>91.288528528637798</v>
      </c>
      <c r="H58">
        <v>86.000294999999994</v>
      </c>
      <c r="I58" s="13">
        <v>115.00643335380499</v>
      </c>
      <c r="J58">
        <v>24.96</v>
      </c>
      <c r="K58">
        <v>10.09</v>
      </c>
    </row>
    <row r="59" spans="1:11" x14ac:dyDescent="0.35">
      <c r="A59" s="8" t="s">
        <v>68</v>
      </c>
      <c r="B59" s="9">
        <v>3.25</v>
      </c>
      <c r="C59" s="9">
        <v>1.81</v>
      </c>
      <c r="D59" s="9">
        <v>2.1054659678857983</v>
      </c>
      <c r="E59" s="11">
        <v>2.5882687105255835</v>
      </c>
      <c r="F59" s="12">
        <v>75.223534695777005</v>
      </c>
      <c r="G59" s="13">
        <v>91.4413972785688</v>
      </c>
      <c r="H59">
        <v>86.475446000000005</v>
      </c>
      <c r="I59" s="13">
        <v>117.62010904950201</v>
      </c>
      <c r="J59">
        <v>24.18</v>
      </c>
      <c r="K59">
        <v>10.119999999999999</v>
      </c>
    </row>
    <row r="60" spans="1:11" x14ac:dyDescent="0.35">
      <c r="A60" s="8" t="s">
        <v>69</v>
      </c>
      <c r="B60" s="9">
        <v>3.24</v>
      </c>
      <c r="C60" s="9">
        <v>1.66</v>
      </c>
      <c r="D60" s="9">
        <v>2.0383933224531385</v>
      </c>
      <c r="E60" s="11">
        <v>2.513502276705712</v>
      </c>
      <c r="F60" s="12">
        <v>75.770170390720097</v>
      </c>
      <c r="G60" s="13">
        <v>91.708011855451204</v>
      </c>
      <c r="H60">
        <v>89.544111000000001</v>
      </c>
      <c r="I60" s="13">
        <v>116.433446214619</v>
      </c>
      <c r="J60">
        <v>23.83</v>
      </c>
      <c r="K60">
        <v>10.3</v>
      </c>
    </row>
    <row r="61" spans="1:11" x14ac:dyDescent="0.35">
      <c r="A61" s="8" t="s">
        <v>70</v>
      </c>
      <c r="B61" s="9">
        <v>2.89</v>
      </c>
      <c r="C61" s="9">
        <v>1.57</v>
      </c>
      <c r="D61" s="9">
        <v>1.5961224597513974</v>
      </c>
      <c r="E61" s="11">
        <v>2.1359360897659276</v>
      </c>
      <c r="F61" s="12">
        <v>76.622892328692004</v>
      </c>
      <c r="G61" s="13">
        <v>91.973258967618193</v>
      </c>
      <c r="H61">
        <v>87.986688999999998</v>
      </c>
      <c r="I61" s="13">
        <v>117.12710465767</v>
      </c>
      <c r="J61">
        <v>23.48</v>
      </c>
      <c r="K61">
        <v>10.41</v>
      </c>
    </row>
    <row r="62" spans="1:11" x14ac:dyDescent="0.35">
      <c r="A62" s="8" t="s">
        <v>71</v>
      </c>
      <c r="B62" s="9">
        <v>2.97</v>
      </c>
      <c r="C62" s="9">
        <v>1.64</v>
      </c>
      <c r="D62" s="9">
        <v>1.7122759331476254</v>
      </c>
      <c r="E62" s="11">
        <v>2.2607476552738679</v>
      </c>
      <c r="F62" s="12">
        <v>73.935349581848499</v>
      </c>
      <c r="G62" s="13">
        <f>91.9541965467987*(1-0.017)</f>
        <v>90.390975205503125</v>
      </c>
      <c r="H62">
        <v>89.699758000000003</v>
      </c>
      <c r="I62" s="13">
        <v>116.37034927147</v>
      </c>
      <c r="J62">
        <v>24.31</v>
      </c>
      <c r="K62">
        <v>10.61</v>
      </c>
    </row>
    <row r="63" spans="1:11" x14ac:dyDescent="0.35">
      <c r="A63" s="8" t="s">
        <v>72</v>
      </c>
      <c r="B63" s="9">
        <v>2.98</v>
      </c>
      <c r="C63" s="9">
        <v>1.62</v>
      </c>
      <c r="D63" s="9">
        <v>1.6899730180629604</v>
      </c>
      <c r="E63" s="11">
        <v>2.2876847672405054</v>
      </c>
      <c r="F63" s="12">
        <v>73.795292763900406</v>
      </c>
      <c r="G63" s="13">
        <f>91.9476950262901*(1-0.039)</f>
        <v>88.361734920264794</v>
      </c>
      <c r="H63">
        <f>89.861429*(1-0.017)</f>
        <v>88.333784707000007</v>
      </c>
      <c r="I63" s="13">
        <v>112.395452245041</v>
      </c>
      <c r="J63">
        <f>24.1</f>
        <v>24.1</v>
      </c>
      <c r="K63">
        <v>10.66</v>
      </c>
    </row>
    <row r="64" spans="1:11" x14ac:dyDescent="0.35">
      <c r="A64" s="8" t="s">
        <v>73</v>
      </c>
      <c r="B64" s="9">
        <v>2.94</v>
      </c>
      <c r="C64" s="9">
        <v>1.52</v>
      </c>
      <c r="D64" s="9">
        <v>1.4848356452225864</v>
      </c>
      <c r="E64" s="11">
        <v>2.103792015558053</v>
      </c>
      <c r="F64" s="12">
        <v>74.386482889215699</v>
      </c>
      <c r="G64" s="13">
        <f>92.3051406018867*(1-0.008)</f>
        <v>91.566699477071609</v>
      </c>
      <c r="H64">
        <f>91.7843369999999</f>
        <v>91.784336999999894</v>
      </c>
      <c r="I64" s="13">
        <v>114.23435104846401</v>
      </c>
      <c r="J64">
        <v>24.1</v>
      </c>
      <c r="K64">
        <v>10.53</v>
      </c>
    </row>
    <row r="65" spans="1:11" x14ac:dyDescent="0.35">
      <c r="A65" s="8" t="s">
        <v>74</v>
      </c>
      <c r="B65" s="9">
        <v>3.04</v>
      </c>
      <c r="C65" s="9">
        <v>1.41</v>
      </c>
      <c r="D65" s="9">
        <v>1.4321870957467164</v>
      </c>
      <c r="E65" s="11">
        <v>2.0962313789443678</v>
      </c>
      <c r="F65" s="12">
        <v>76.166593237203898</v>
      </c>
      <c r="G65" s="13">
        <f>92.4991041850349*(1-0.011)</f>
        <v>91.48161403899951</v>
      </c>
      <c r="H65">
        <f>90.3390919999999</f>
        <v>90.339091999999894</v>
      </c>
      <c r="I65" s="13">
        <v>114.354060414495</v>
      </c>
      <c r="J65">
        <v>24.41</v>
      </c>
      <c r="K65">
        <v>10.45</v>
      </c>
    </row>
    <row r="66" spans="1:11" x14ac:dyDescent="0.35">
      <c r="A66" s="8" t="s">
        <v>75</v>
      </c>
      <c r="B66" s="9">
        <v>3.17</v>
      </c>
      <c r="C66" s="9">
        <v>1.43</v>
      </c>
      <c r="D66" s="9">
        <v>1.3377250815338351</v>
      </c>
      <c r="E66" s="11">
        <v>2.0757661318549592</v>
      </c>
      <c r="F66" s="12">
        <v>76.879803319834394</v>
      </c>
      <c r="G66" s="13">
        <v>92.432501377667705</v>
      </c>
      <c r="H66">
        <f>91.348853*(1-0.039)</f>
        <v>87.786247732999996</v>
      </c>
      <c r="I66" s="13">
        <v>113.71137286872499</v>
      </c>
      <c r="J66">
        <f>24.52</f>
        <v>24.52</v>
      </c>
      <c r="K66">
        <v>10.58</v>
      </c>
    </row>
    <row r="67" spans="1:11" x14ac:dyDescent="0.35">
      <c r="A67" s="8" t="s">
        <v>76</v>
      </c>
      <c r="B67" s="9">
        <v>3.18</v>
      </c>
      <c r="C67" s="9">
        <v>1.36</v>
      </c>
      <c r="D67" s="9">
        <v>1.2308921377649324</v>
      </c>
      <c r="E67" s="11">
        <v>2.000196262917608</v>
      </c>
      <c r="F67" s="12">
        <v>77.979480673066604</v>
      </c>
      <c r="G67" s="13">
        <v>92.288999667757693</v>
      </c>
      <c r="H67">
        <v>92.112164000000007</v>
      </c>
      <c r="I67" s="13">
        <v>113.56611645383499</v>
      </c>
      <c r="J67">
        <v>24.23</v>
      </c>
      <c r="K67">
        <v>10.55</v>
      </c>
    </row>
    <row r="68" spans="1:11" x14ac:dyDescent="0.35">
      <c r="A68" s="8" t="s">
        <v>77</v>
      </c>
      <c r="B68" s="9">
        <v>3.32</v>
      </c>
      <c r="C68" s="9">
        <v>1.41</v>
      </c>
      <c r="D68" s="9">
        <v>1.1987752323343226</v>
      </c>
      <c r="E68" s="11">
        <v>2.0348876213307032</v>
      </c>
      <c r="F68" s="12">
        <v>78.876829115970395</v>
      </c>
      <c r="G68" s="13">
        <v>92.6050985578362</v>
      </c>
      <c r="H68">
        <v>91.332504</v>
      </c>
      <c r="I68" s="13">
        <v>113.363598299933</v>
      </c>
      <c r="J68">
        <v>23.67</v>
      </c>
      <c r="K68">
        <v>10.65</v>
      </c>
    </row>
    <row r="69" spans="1:11" x14ac:dyDescent="0.35">
      <c r="A69" s="8" t="s">
        <v>78</v>
      </c>
      <c r="B69" s="9">
        <v>3.22</v>
      </c>
      <c r="C69" s="9">
        <v>1.26</v>
      </c>
      <c r="D69" s="9">
        <v>1.0886138459551831</v>
      </c>
      <c r="E69" s="11">
        <v>1.9326113725699505</v>
      </c>
      <c r="F69" s="12">
        <v>78.659134296607505</v>
      </c>
      <c r="G69" s="13">
        <v>92.717366851288901</v>
      </c>
      <c r="H69">
        <f>93.257973*(1-0.008)</f>
        <v>92.511909216000006</v>
      </c>
      <c r="I69" s="13">
        <v>113.123605382348</v>
      </c>
      <c r="J69">
        <v>23.99</v>
      </c>
      <c r="K69">
        <v>10.59</v>
      </c>
    </row>
    <row r="70" spans="1:11" x14ac:dyDescent="0.35">
      <c r="A70" s="8" t="s">
        <v>79</v>
      </c>
      <c r="B70" s="9">
        <v>2.9</v>
      </c>
      <c r="C70" s="9">
        <v>1.26</v>
      </c>
      <c r="D70" s="9">
        <v>1.1028359673786765</v>
      </c>
      <c r="E70" s="11">
        <v>1.8642498442686826</v>
      </c>
      <c r="F70" s="12">
        <v>80.015420689634695</v>
      </c>
      <c r="G70" s="13">
        <v>92.751372508628705</v>
      </c>
      <c r="H70">
        <v>92.006287999999998</v>
      </c>
      <c r="I70" s="13">
        <v>113.002569721985</v>
      </c>
      <c r="J70">
        <v>23.74</v>
      </c>
      <c r="K70">
        <v>10.67</v>
      </c>
    </row>
    <row r="71" spans="1:11" x14ac:dyDescent="0.35">
      <c r="A71" s="8" t="s">
        <v>80</v>
      </c>
      <c r="B71" s="9">
        <v>2.96</v>
      </c>
      <c r="C71" s="9">
        <v>1.24</v>
      </c>
      <c r="D71" s="9">
        <v>1.0785164038842567</v>
      </c>
      <c r="E71" s="11">
        <v>1.8748300045242694</v>
      </c>
      <c r="F71" s="12">
        <v>81.904184741508601</v>
      </c>
      <c r="G71" s="13">
        <v>92.777872967401606</v>
      </c>
      <c r="H71">
        <v>93.216285999999997</v>
      </c>
      <c r="I71" s="13">
        <v>111.985032689414</v>
      </c>
      <c r="J71">
        <v>23.23</v>
      </c>
      <c r="K71">
        <v>10.71</v>
      </c>
    </row>
    <row r="72" spans="1:11" x14ac:dyDescent="0.35">
      <c r="A72" s="8" t="s">
        <v>81</v>
      </c>
      <c r="B72" s="9">
        <v>2.99</v>
      </c>
      <c r="C72" s="9">
        <v>1.17</v>
      </c>
      <c r="D72" s="9">
        <v>1.065592858728915</v>
      </c>
      <c r="E72" s="11">
        <v>1.8130689591280928</v>
      </c>
      <c r="F72" s="12">
        <v>82.751278765154694</v>
      </c>
      <c r="G72" s="13">
        <v>92.901728332268505</v>
      </c>
      <c r="H72">
        <f>93.928517*(1-0.011)</f>
        <v>92.895303312999999</v>
      </c>
      <c r="I72" s="13">
        <v>111.602951302892</v>
      </c>
      <c r="J72">
        <v>23.1</v>
      </c>
      <c r="K72">
        <v>10.8</v>
      </c>
    </row>
    <row r="73" spans="1:11" x14ac:dyDescent="0.35">
      <c r="A73" s="8" t="s">
        <v>82</v>
      </c>
      <c r="B73" s="9">
        <v>2.81</v>
      </c>
      <c r="C73" s="9">
        <v>1.04</v>
      </c>
      <c r="D73" s="9">
        <v>0.89350780433415289</v>
      </c>
      <c r="E73" s="11">
        <v>1.6255326909125294</v>
      </c>
      <c r="F73" s="12">
        <v>83.322958600460794</v>
      </c>
      <c r="G73" s="13">
        <v>93.150718844805397</v>
      </c>
      <c r="H73">
        <v>94.507420999999894</v>
      </c>
      <c r="I73" s="13">
        <v>111.158366519924</v>
      </c>
      <c r="J73">
        <v>23.8</v>
      </c>
      <c r="K73">
        <v>10.85</v>
      </c>
    </row>
    <row r="74" spans="1:11" x14ac:dyDescent="0.35">
      <c r="A74" s="8" t="s">
        <v>83</v>
      </c>
      <c r="B74" s="9">
        <v>2.96</v>
      </c>
      <c r="C74" s="9">
        <v>1.06</v>
      </c>
      <c r="D74" s="9">
        <v>0.95994539846173421</v>
      </c>
      <c r="E74" s="11">
        <v>1.6664718775111937</v>
      </c>
      <c r="F74" s="12">
        <v>80.369231274042406</v>
      </c>
      <c r="G74" s="13">
        <v>92.992576121136096</v>
      </c>
      <c r="H74">
        <v>95.247093000000007</v>
      </c>
      <c r="I74" s="13">
        <v>111.04141130425</v>
      </c>
      <c r="J74">
        <v>23.97</v>
      </c>
      <c r="K74">
        <v>10.69</v>
      </c>
    </row>
    <row r="75" spans="1:11" x14ac:dyDescent="0.35">
      <c r="A75" s="8" t="s">
        <v>84</v>
      </c>
      <c r="B75" s="9">
        <v>2.95</v>
      </c>
      <c r="C75" s="9">
        <v>1.04</v>
      </c>
      <c r="D75" s="9">
        <v>0.96326860571114126</v>
      </c>
      <c r="E75" s="11">
        <v>1.6629466122705068</v>
      </c>
      <c r="F75" s="12">
        <v>80.0445826879414</v>
      </c>
      <c r="G75" s="13">
        <v>93.148099580875893</v>
      </c>
      <c r="H75">
        <v>94.956174000000004</v>
      </c>
      <c r="I75" s="13">
        <v>111.26988497669799</v>
      </c>
      <c r="J75">
        <v>23.5</v>
      </c>
      <c r="K75">
        <v>10.66</v>
      </c>
    </row>
    <row r="76" spans="1:11" x14ac:dyDescent="0.35">
      <c r="A76" s="8" t="s">
        <v>85</v>
      </c>
      <c r="B76" s="9">
        <v>2.88</v>
      </c>
      <c r="C76" s="9">
        <v>1</v>
      </c>
      <c r="D76" s="9">
        <v>0.9592621200665874</v>
      </c>
      <c r="E76" s="11">
        <v>1.6348252719937979</v>
      </c>
      <c r="F76" s="12">
        <v>81.159017953793594</v>
      </c>
      <c r="G76" s="13">
        <v>93.372774220153602</v>
      </c>
      <c r="H76">
        <v>97.651039999999995</v>
      </c>
      <c r="I76" s="13">
        <v>111.72838920170101</v>
      </c>
      <c r="J76">
        <v>23.19</v>
      </c>
      <c r="K76">
        <v>10.66</v>
      </c>
    </row>
    <row r="77" spans="1:11" x14ac:dyDescent="0.35">
      <c r="A77" s="8" t="s">
        <v>86</v>
      </c>
      <c r="B77" s="9">
        <v>2.91</v>
      </c>
      <c r="C77" s="9">
        <v>0.97</v>
      </c>
      <c r="D77" s="9">
        <v>1.0793924239636021</v>
      </c>
      <c r="E77" s="11">
        <v>1.7049473687225096</v>
      </c>
      <c r="F77" s="12">
        <v>82.320853970770003</v>
      </c>
      <c r="G77" s="13">
        <v>93.513554059641294</v>
      </c>
      <c r="H77">
        <v>95.895480000000006</v>
      </c>
      <c r="I77" s="13">
        <v>111.99606277665799</v>
      </c>
      <c r="J77">
        <v>21.85</v>
      </c>
      <c r="K77">
        <v>10.67</v>
      </c>
    </row>
    <row r="78" spans="1:11" x14ac:dyDescent="0.35">
      <c r="A78" s="8" t="s">
        <v>87</v>
      </c>
      <c r="B78" s="9">
        <v>2.99</v>
      </c>
      <c r="C78" s="9">
        <v>0.98</v>
      </c>
      <c r="D78" s="9">
        <v>0.92744032824258593</v>
      </c>
      <c r="E78" s="11">
        <v>1.6213685521992889</v>
      </c>
      <c r="F78" s="12">
        <v>83.003442428085293</v>
      </c>
      <c r="G78" s="13">
        <v>93.563527152858498</v>
      </c>
      <c r="H78">
        <v>99.092828999999995</v>
      </c>
      <c r="I78" s="13">
        <v>111.749061978144</v>
      </c>
      <c r="J78">
        <v>21.88</v>
      </c>
      <c r="K78">
        <v>10.64</v>
      </c>
    </row>
    <row r="79" spans="1:11" x14ac:dyDescent="0.35">
      <c r="A79" s="8" t="s">
        <v>88</v>
      </c>
      <c r="B79" s="9">
        <v>2.98</v>
      </c>
      <c r="C79" s="9">
        <v>0.92</v>
      </c>
      <c r="D79" s="9">
        <v>0.86194929321822644</v>
      </c>
      <c r="E79" s="11">
        <v>1.5611602872983217</v>
      </c>
      <c r="F79" s="12">
        <v>84.094236015772594</v>
      </c>
      <c r="G79" s="13">
        <v>93.606226378510996</v>
      </c>
      <c r="H79">
        <v>98.715024</v>
      </c>
      <c r="I79" s="13">
        <v>111.536387593532</v>
      </c>
      <c r="J79">
        <v>22.99</v>
      </c>
      <c r="K79">
        <v>10.56</v>
      </c>
    </row>
    <row r="80" spans="1:11" x14ac:dyDescent="0.35">
      <c r="A80" s="8" t="s">
        <v>89</v>
      </c>
      <c r="B80" s="9">
        <v>3.05</v>
      </c>
      <c r="C80" s="9">
        <v>0.94</v>
      </c>
      <c r="D80" s="9">
        <v>0.82628055354364438</v>
      </c>
      <c r="E80" s="11">
        <v>1.5598377334179636</v>
      </c>
      <c r="F80" s="12">
        <v>84.875368887827506</v>
      </c>
      <c r="G80" s="13">
        <v>93.813954156296703</v>
      </c>
      <c r="H80">
        <v>100.59724</v>
      </c>
      <c r="I80" s="13">
        <v>110.65500400624001</v>
      </c>
      <c r="J80">
        <v>22.62</v>
      </c>
      <c r="K80">
        <v>10.42</v>
      </c>
    </row>
    <row r="81" spans="1:11" x14ac:dyDescent="0.35">
      <c r="A81" s="8" t="s">
        <v>90</v>
      </c>
      <c r="B81" s="9">
        <v>3.07</v>
      </c>
      <c r="C81" s="9">
        <v>0.94</v>
      </c>
      <c r="D81" s="9">
        <v>0.84465259604538656</v>
      </c>
      <c r="E81" s="11">
        <v>1.5838955530041596</v>
      </c>
      <c r="F81" s="12">
        <v>85.270176243334902</v>
      </c>
      <c r="G81" s="13">
        <v>93.862453447160505</v>
      </c>
      <c r="H81">
        <v>101.27087</v>
      </c>
      <c r="I81" s="13">
        <v>110.205893802272</v>
      </c>
      <c r="J81">
        <v>22.63</v>
      </c>
      <c r="K81">
        <v>10.45</v>
      </c>
    </row>
    <row r="82" spans="1:11" x14ac:dyDescent="0.35">
      <c r="A82" s="8" t="s">
        <v>91</v>
      </c>
      <c r="B82" s="9">
        <v>2.94</v>
      </c>
      <c r="C82" s="9">
        <v>0.9</v>
      </c>
      <c r="D82" s="9">
        <v>0.78635228402143409</v>
      </c>
      <c r="E82" s="11">
        <v>1.5123592112109578</v>
      </c>
      <c r="F82" s="12">
        <v>86.728260717278502</v>
      </c>
      <c r="G82" s="13">
        <v>93.964005891602895</v>
      </c>
      <c r="H82">
        <v>102.07615</v>
      </c>
      <c r="I82" s="13">
        <v>109.064539530552</v>
      </c>
      <c r="J82">
        <v>22.28</v>
      </c>
      <c r="K82">
        <v>10.42</v>
      </c>
    </row>
    <row r="83" spans="1:11" x14ac:dyDescent="0.35">
      <c r="A83" s="8" t="s">
        <v>92</v>
      </c>
      <c r="B83" s="9">
        <v>2.87</v>
      </c>
      <c r="C83" s="9">
        <v>0.92</v>
      </c>
      <c r="D83" s="9">
        <v>0.79069341135906968</v>
      </c>
      <c r="E83" s="11">
        <v>1.4829025053782494</v>
      </c>
      <c r="F83" s="12">
        <v>88.418099748822996</v>
      </c>
      <c r="G83" s="13">
        <v>94.048958471056693</v>
      </c>
      <c r="H83">
        <v>103.15537999999999</v>
      </c>
      <c r="I83" s="13">
        <v>104.921561630778</v>
      </c>
      <c r="J83">
        <v>22.67</v>
      </c>
      <c r="K83">
        <v>10.43</v>
      </c>
    </row>
    <row r="84" spans="1:11" x14ac:dyDescent="0.35">
      <c r="A84" s="8" t="s">
        <v>93</v>
      </c>
      <c r="B84" s="9">
        <v>2.69</v>
      </c>
      <c r="C84" s="9">
        <v>0.88</v>
      </c>
      <c r="D84" s="9">
        <v>0.71125316110040093</v>
      </c>
      <c r="E84" s="11">
        <v>1.375255183372964</v>
      </c>
      <c r="F84" s="12">
        <v>89.3272844309177</v>
      </c>
      <c r="G84" s="13">
        <v>94.156562833011193</v>
      </c>
      <c r="H84">
        <v>103.47727</v>
      </c>
      <c r="I84" s="13">
        <v>104.769166981046</v>
      </c>
      <c r="J84">
        <v>22.53</v>
      </c>
      <c r="K84">
        <v>10.34</v>
      </c>
    </row>
    <row r="85" spans="1:11" x14ac:dyDescent="0.35">
      <c r="A85" s="8" t="s">
        <v>94</v>
      </c>
      <c r="B85" s="9">
        <v>2.39</v>
      </c>
      <c r="C85" s="9">
        <v>0.87</v>
      </c>
      <c r="D85" s="9">
        <v>0.63454887944368488</v>
      </c>
      <c r="E85" s="11">
        <v>1.2601697111082899</v>
      </c>
      <c r="F85" s="12">
        <v>90.767145086393199</v>
      </c>
      <c r="G85" s="13">
        <v>94.534706936596905</v>
      </c>
      <c r="H85">
        <v>105.48952</v>
      </c>
      <c r="I85" s="13">
        <v>103.524198201868</v>
      </c>
      <c r="J85">
        <v>22.39</v>
      </c>
      <c r="K85">
        <v>10.41</v>
      </c>
    </row>
    <row r="86" spans="1:11" x14ac:dyDescent="0.35">
      <c r="A86" s="8" t="s">
        <v>95</v>
      </c>
      <c r="B86" s="9">
        <v>2.58</v>
      </c>
      <c r="C86" s="9">
        <v>0.85</v>
      </c>
      <c r="D86" s="9">
        <v>0.78579181477332549</v>
      </c>
      <c r="E86" s="11">
        <v>1.3995310635909439</v>
      </c>
      <c r="F86" s="12">
        <v>87.433515865051405</v>
      </c>
      <c r="G86" s="13">
        <v>94.447939155003894</v>
      </c>
      <c r="H86">
        <v>104.89115</v>
      </c>
      <c r="I86" s="13">
        <v>102.747583673208</v>
      </c>
      <c r="J86">
        <v>23.67</v>
      </c>
      <c r="K86">
        <v>10.15</v>
      </c>
    </row>
    <row r="87" spans="1:11" x14ac:dyDescent="0.35">
      <c r="A87" s="8" t="s">
        <v>96</v>
      </c>
      <c r="B87" s="9">
        <v>2.5</v>
      </c>
      <c r="C87" s="9">
        <v>0.86</v>
      </c>
      <c r="D87" s="9">
        <v>0.77799489687080492</v>
      </c>
      <c r="E87" s="11">
        <v>1.3800131048716979</v>
      </c>
      <c r="F87" s="12">
        <v>87.328426374783305</v>
      </c>
      <c r="G87" s="13">
        <v>94.496804098097101</v>
      </c>
      <c r="H87">
        <v>107.77825</v>
      </c>
      <c r="I87" s="13">
        <v>100.568432299123</v>
      </c>
      <c r="J87">
        <v>23.57</v>
      </c>
      <c r="K87">
        <v>10.17</v>
      </c>
    </row>
    <row r="88" spans="1:11" x14ac:dyDescent="0.35">
      <c r="A88" s="8" t="s">
        <v>97</v>
      </c>
      <c r="B88" s="9">
        <v>2.58</v>
      </c>
      <c r="C88" s="9">
        <v>0.86</v>
      </c>
      <c r="D88" s="9">
        <v>0.63878011727502493</v>
      </c>
      <c r="E88" s="11">
        <v>1.3574778630038959</v>
      </c>
      <c r="F88" s="12">
        <v>88.175290011351606</v>
      </c>
      <c r="G88" s="13">
        <v>94.918358210495697</v>
      </c>
      <c r="H88">
        <v>105.79857</v>
      </c>
      <c r="I88" s="13">
        <v>97.126220965298202</v>
      </c>
      <c r="J88">
        <v>24.08</v>
      </c>
      <c r="K88">
        <v>10.39</v>
      </c>
    </row>
    <row r="89" spans="1:11" x14ac:dyDescent="0.35">
      <c r="A89" s="8" t="s">
        <v>98</v>
      </c>
      <c r="B89" s="9">
        <v>2.5499999999999998</v>
      </c>
      <c r="C89" s="9">
        <v>0.81</v>
      </c>
      <c r="D89" s="9">
        <v>0.58823691320990623</v>
      </c>
      <c r="E89" s="11">
        <v>1.3096091175056586</v>
      </c>
      <c r="F89" s="12">
        <v>89.564444479582605</v>
      </c>
      <c r="G89" s="13">
        <v>95.024343255433905</v>
      </c>
      <c r="H89">
        <v>109.68525</v>
      </c>
      <c r="I89" s="13">
        <v>95.376133276265605</v>
      </c>
      <c r="J89">
        <v>23.46</v>
      </c>
      <c r="K89">
        <v>10.63</v>
      </c>
    </row>
    <row r="90" spans="1:11" x14ac:dyDescent="0.35">
      <c r="A90" s="8" t="s">
        <v>99</v>
      </c>
      <c r="B90" s="9">
        <v>2.5499999999999998</v>
      </c>
      <c r="C90" s="9">
        <v>0.81</v>
      </c>
      <c r="D90" s="9">
        <v>0.59198535706280131</v>
      </c>
      <c r="E90" s="11">
        <v>1.3088327196358627</v>
      </c>
      <c r="F90" s="12">
        <v>91.295671867331706</v>
      </c>
      <c r="G90" s="13">
        <v>95.267483332299406</v>
      </c>
      <c r="H90">
        <v>107.23853</v>
      </c>
      <c r="I90" s="13">
        <v>97.8030308840533</v>
      </c>
      <c r="J90">
        <v>23.28</v>
      </c>
      <c r="K90">
        <v>10.89</v>
      </c>
    </row>
    <row r="91" spans="1:11" x14ac:dyDescent="0.35">
      <c r="A91" s="8" t="s">
        <v>100</v>
      </c>
      <c r="B91" s="9">
        <v>2.44</v>
      </c>
      <c r="C91" s="9">
        <v>0.78</v>
      </c>
      <c r="D91" s="9">
        <v>0.49898681499125264</v>
      </c>
      <c r="E91" s="11">
        <v>1.2057911816068525</v>
      </c>
      <c r="F91" s="12">
        <v>92.083053726280994</v>
      </c>
      <c r="G91" s="13">
        <v>95.557575021000304</v>
      </c>
      <c r="H91">
        <v>110.17641</v>
      </c>
      <c r="I91" s="13">
        <v>101.076607419825</v>
      </c>
      <c r="J91">
        <v>23.72</v>
      </c>
      <c r="K91">
        <v>11.09</v>
      </c>
    </row>
    <row r="92" spans="1:11" x14ac:dyDescent="0.35">
      <c r="A92" s="8" t="s">
        <v>101</v>
      </c>
      <c r="B92" s="9">
        <v>2.46</v>
      </c>
      <c r="C92" s="9">
        <v>0.76</v>
      </c>
      <c r="D92" s="9">
        <v>0.50469611472280607</v>
      </c>
      <c r="E92" s="11">
        <v>1.218083198739556</v>
      </c>
      <c r="F92" s="12">
        <v>92.744232720561101</v>
      </c>
      <c r="G92" s="13">
        <v>95.865696536086901</v>
      </c>
      <c r="H92">
        <v>110.26848</v>
      </c>
      <c r="I92" s="13">
        <v>99.536811152068196</v>
      </c>
      <c r="J92">
        <v>23.85</v>
      </c>
      <c r="K92">
        <v>10.72</v>
      </c>
    </row>
    <row r="93" spans="1:11" x14ac:dyDescent="0.35">
      <c r="A93" s="8" t="s">
        <v>102</v>
      </c>
      <c r="B93" s="9">
        <v>2.4700000000000002</v>
      </c>
      <c r="C93" s="9">
        <v>0.74</v>
      </c>
      <c r="D93" s="9">
        <v>0.50465584733171009</v>
      </c>
      <c r="E93" s="11">
        <v>1.2134634142343095</v>
      </c>
      <c r="F93" s="12">
        <v>92.397658589841598</v>
      </c>
      <c r="G93" s="13">
        <v>96.340756576534005</v>
      </c>
      <c r="H93">
        <v>109.76466000000001</v>
      </c>
      <c r="I93" s="13">
        <v>100.07584652699499</v>
      </c>
      <c r="J93">
        <v>24</v>
      </c>
      <c r="K93">
        <v>10.8</v>
      </c>
    </row>
    <row r="94" spans="1:11" x14ac:dyDescent="0.35">
      <c r="A94" s="8" t="s">
        <v>103</v>
      </c>
      <c r="B94" s="9">
        <v>2.3199999999999998</v>
      </c>
      <c r="C94" s="9">
        <v>0.71</v>
      </c>
      <c r="D94" s="9">
        <v>0.50859133302194526</v>
      </c>
      <c r="E94" s="11">
        <v>1.1911212354622531</v>
      </c>
      <c r="F94" s="12">
        <v>93.1793739867569</v>
      </c>
      <c r="G94" s="13">
        <v>97.179922846428894</v>
      </c>
      <c r="H94">
        <v>111.22046</v>
      </c>
      <c r="I94" s="13">
        <v>101.900177048651</v>
      </c>
      <c r="J94">
        <v>24.62</v>
      </c>
      <c r="K94">
        <v>10.77</v>
      </c>
    </row>
    <row r="95" spans="1:11" x14ac:dyDescent="0.35">
      <c r="A95" s="8" t="s">
        <v>104</v>
      </c>
      <c r="B95" s="9">
        <v>2.33</v>
      </c>
      <c r="C95" s="9">
        <v>0.79</v>
      </c>
      <c r="D95" s="9">
        <v>0.50602551373398719</v>
      </c>
      <c r="E95" s="11">
        <v>1.1899313233402635</v>
      </c>
      <c r="F95" s="12">
        <v>94.772469864987997</v>
      </c>
      <c r="G95" s="13">
        <v>97.683345213220903</v>
      </c>
      <c r="H95">
        <v>110.71369</v>
      </c>
      <c r="I95" s="13">
        <v>103.951500085795</v>
      </c>
      <c r="J95">
        <v>23.7</v>
      </c>
      <c r="K95">
        <v>10.65</v>
      </c>
    </row>
    <row r="96" spans="1:11" x14ac:dyDescent="0.35">
      <c r="A96" s="8" t="s">
        <v>105</v>
      </c>
      <c r="B96" s="9">
        <v>2.4500000000000002</v>
      </c>
      <c r="C96" s="9">
        <v>0.77</v>
      </c>
      <c r="D96" s="9">
        <v>0.57426293895614156</v>
      </c>
      <c r="E96" s="11">
        <v>1.2564740791998141</v>
      </c>
      <c r="F96" s="12">
        <v>95.588753844373102</v>
      </c>
      <c r="G96" s="13">
        <v>98.167959944174399</v>
      </c>
      <c r="H96">
        <v>109.88723</v>
      </c>
      <c r="I96" s="13">
        <v>102.19940388199601</v>
      </c>
      <c r="J96">
        <v>23.54</v>
      </c>
      <c r="K96">
        <v>10.58</v>
      </c>
    </row>
    <row r="97" spans="1:11" x14ac:dyDescent="0.35">
      <c r="A97" s="8" t="s">
        <v>106</v>
      </c>
      <c r="B97" s="9">
        <v>2.64</v>
      </c>
      <c r="C97" s="9">
        <v>0.74</v>
      </c>
      <c r="D97" s="9">
        <v>0.54591086388939358</v>
      </c>
      <c r="E97" s="11">
        <v>1.2690224198746116</v>
      </c>
      <c r="F97" s="12">
        <v>96.650852940500101</v>
      </c>
      <c r="G97" s="13">
        <v>98.554466663493699</v>
      </c>
      <c r="H97">
        <v>109.79286999999999</v>
      </c>
      <c r="I97" s="13">
        <v>101.49275082967699</v>
      </c>
      <c r="J97">
        <v>23.12</v>
      </c>
      <c r="K97">
        <v>10.41</v>
      </c>
    </row>
    <row r="98" spans="1:11" x14ac:dyDescent="0.35">
      <c r="A98" s="8" t="s">
        <v>107</v>
      </c>
      <c r="B98" s="9">
        <v>2.72</v>
      </c>
      <c r="C98" s="9">
        <v>0.72</v>
      </c>
      <c r="D98" s="9">
        <v>0.71575376134096258</v>
      </c>
      <c r="E98" s="11">
        <v>1.3442672034535079</v>
      </c>
      <c r="F98" s="12">
        <v>91.986331051797606</v>
      </c>
      <c r="G98" s="13">
        <v>98.547202870021096</v>
      </c>
      <c r="H98">
        <v>110.0552</v>
      </c>
      <c r="I98" s="13">
        <v>103.04819920233</v>
      </c>
      <c r="J98">
        <v>22.62</v>
      </c>
      <c r="K98">
        <v>10.5</v>
      </c>
    </row>
    <row r="99" spans="1:11" x14ac:dyDescent="0.35">
      <c r="A99" s="8" t="s">
        <v>108</v>
      </c>
      <c r="B99" s="9">
        <v>2.88</v>
      </c>
      <c r="C99" s="9">
        <v>0.75</v>
      </c>
      <c r="D99" s="9">
        <v>0.77522827677448169</v>
      </c>
      <c r="E99" s="11">
        <v>1.4332317659970444</v>
      </c>
      <c r="F99" s="12">
        <v>89.883983895726104</v>
      </c>
      <c r="G99" s="13">
        <v>98.889457087941693</v>
      </c>
      <c r="H99">
        <v>109.0394</v>
      </c>
      <c r="I99" s="13">
        <v>106.43374536342699</v>
      </c>
      <c r="J99">
        <v>22.96</v>
      </c>
      <c r="K99">
        <v>10.17</v>
      </c>
    </row>
    <row r="100" spans="1:11" x14ac:dyDescent="0.35">
      <c r="A100" s="8" t="s">
        <v>109</v>
      </c>
      <c r="B100" s="9">
        <v>2.73</v>
      </c>
      <c r="C100" s="9">
        <v>0.77</v>
      </c>
      <c r="D100" s="9">
        <v>0.7240196782947822</v>
      </c>
      <c r="E100" s="11">
        <v>1.4107770446182495</v>
      </c>
      <c r="F100" s="12">
        <v>90.083509475156802</v>
      </c>
      <c r="G100" s="13">
        <v>99.438679795600095</v>
      </c>
      <c r="H100">
        <v>108.87367999999999</v>
      </c>
      <c r="I100" s="13">
        <v>104.294140554338</v>
      </c>
      <c r="J100">
        <v>22.54</v>
      </c>
      <c r="K100">
        <v>10.119999999999999</v>
      </c>
    </row>
    <row r="101" spans="1:11" x14ac:dyDescent="0.35">
      <c r="A101" s="8" t="s">
        <v>110</v>
      </c>
      <c r="B101" s="9">
        <v>2.87</v>
      </c>
      <c r="C101" s="9">
        <v>0.78</v>
      </c>
      <c r="D101" s="9">
        <v>0.77012143999959615</v>
      </c>
      <c r="E101" s="11">
        <v>1.5194763148288004</v>
      </c>
      <c r="F101" s="12">
        <v>91.666177702533105</v>
      </c>
      <c r="G101" s="13">
        <v>99.570840689679002</v>
      </c>
      <c r="H101">
        <v>108.60326999999999</v>
      </c>
      <c r="I101" s="13">
        <v>101.57953189251801</v>
      </c>
      <c r="J101">
        <v>20.85</v>
      </c>
      <c r="K101">
        <v>10.02</v>
      </c>
    </row>
    <row r="102" spans="1:11" x14ac:dyDescent="0.35">
      <c r="A102" s="8" t="s">
        <v>111</v>
      </c>
      <c r="B102" s="9">
        <v>2.91</v>
      </c>
      <c r="C102" s="9">
        <v>0.81</v>
      </c>
      <c r="D102" s="9">
        <v>0.80677647549089582</v>
      </c>
      <c r="E102" s="11">
        <v>1.5757171103107124</v>
      </c>
      <c r="F102" s="12">
        <v>92.264467681761204</v>
      </c>
      <c r="G102" s="13">
        <v>99.582017601898201</v>
      </c>
      <c r="H102">
        <v>109.80213000000001</v>
      </c>
      <c r="I102" s="13">
        <v>98.911353886822994</v>
      </c>
      <c r="J102">
        <v>20.63</v>
      </c>
      <c r="K102">
        <v>9.76</v>
      </c>
    </row>
    <row r="103" spans="1:11" x14ac:dyDescent="0.35">
      <c r="A103" s="8" t="s">
        <v>112</v>
      </c>
      <c r="B103" s="9">
        <v>2.95</v>
      </c>
      <c r="C103" s="9">
        <v>0.84</v>
      </c>
      <c r="D103" s="9">
        <v>0.82961095933868634</v>
      </c>
      <c r="E103" s="11">
        <v>1.6211659018575273</v>
      </c>
      <c r="F103" s="12">
        <v>93.106774219460505</v>
      </c>
      <c r="G103" s="13">
        <v>99.680053473705698</v>
      </c>
      <c r="H103">
        <v>107.40293</v>
      </c>
      <c r="I103" s="13">
        <v>99.981426654284903</v>
      </c>
      <c r="J103">
        <v>20.88</v>
      </c>
      <c r="K103">
        <v>9.84</v>
      </c>
    </row>
    <row r="104" spans="1:11" x14ac:dyDescent="0.35">
      <c r="A104" s="8" t="s">
        <v>113</v>
      </c>
      <c r="B104" s="9">
        <v>3.01</v>
      </c>
      <c r="C104" s="9">
        <v>0.85</v>
      </c>
      <c r="D104" s="9">
        <v>0.75178954069084802</v>
      </c>
      <c r="E104" s="11">
        <v>1.6424397525225065</v>
      </c>
      <c r="F104" s="12">
        <v>93.235903407737794</v>
      </c>
      <c r="G104" s="13">
        <v>99.845953341521394</v>
      </c>
      <c r="H104">
        <v>109.09926</v>
      </c>
      <c r="I104" s="13">
        <v>100.370677786114</v>
      </c>
      <c r="J104">
        <v>20.37</v>
      </c>
      <c r="K104">
        <v>9.35</v>
      </c>
    </row>
    <row r="105" spans="1:11" x14ac:dyDescent="0.35">
      <c r="A105" s="8" t="s">
        <v>114</v>
      </c>
      <c r="B105" s="9">
        <v>3.09</v>
      </c>
      <c r="C105" s="9">
        <v>0.9</v>
      </c>
      <c r="D105" s="9">
        <v>0.80678649084725096</v>
      </c>
      <c r="E105" s="11">
        <v>1.6940627336181957</v>
      </c>
      <c r="F105" s="12">
        <v>92.297152969239804</v>
      </c>
      <c r="G105" s="13">
        <v>99.843666444275101</v>
      </c>
      <c r="H105">
        <v>110.74169000000001</v>
      </c>
      <c r="I105" s="13">
        <v>98.731804816048793</v>
      </c>
      <c r="J105">
        <v>20.059999999999999</v>
      </c>
      <c r="K105">
        <v>9.0399999999999991</v>
      </c>
    </row>
    <row r="106" spans="1:11" x14ac:dyDescent="0.35">
      <c r="A106" s="8" t="s">
        <v>115</v>
      </c>
      <c r="B106" s="9">
        <v>2.92</v>
      </c>
      <c r="C106" s="9">
        <v>0.86</v>
      </c>
      <c r="D106" s="9">
        <v>0.61469466594747846</v>
      </c>
      <c r="E106" s="11">
        <v>1.5817795996881279</v>
      </c>
      <c r="F106" s="12">
        <v>93.315000606551294</v>
      </c>
      <c r="G106" s="13">
        <v>99.884411501285598</v>
      </c>
      <c r="H106">
        <v>110.96168</v>
      </c>
      <c r="I106" s="13">
        <v>97.509499023826805</v>
      </c>
      <c r="J106">
        <v>20.39</v>
      </c>
      <c r="K106">
        <v>8.98</v>
      </c>
    </row>
    <row r="107" spans="1:11" x14ac:dyDescent="0.35">
      <c r="A107" s="8" t="s">
        <v>116</v>
      </c>
      <c r="B107" s="9">
        <v>2.9</v>
      </c>
      <c r="C107" s="9">
        <v>0.88</v>
      </c>
      <c r="D107" s="9">
        <v>0.63711634874870537</v>
      </c>
      <c r="E107" s="11">
        <v>1.6275032693714244</v>
      </c>
      <c r="F107" s="12">
        <v>94.864049744309199</v>
      </c>
      <c r="G107" s="13">
        <v>99.849535300610299</v>
      </c>
      <c r="H107">
        <v>111.8258</v>
      </c>
      <c r="I107" s="13">
        <v>96.214618886122693</v>
      </c>
      <c r="J107">
        <v>19.84</v>
      </c>
      <c r="K107">
        <v>8.84</v>
      </c>
    </row>
    <row r="108" spans="1:11" x14ac:dyDescent="0.35">
      <c r="A108" s="8" t="s">
        <v>117</v>
      </c>
      <c r="B108" s="9">
        <v>2.97</v>
      </c>
      <c r="C108" s="9">
        <v>0.86</v>
      </c>
      <c r="D108" s="9">
        <v>0.68934527242579036</v>
      </c>
      <c r="E108" s="11">
        <v>1.6208447799345251</v>
      </c>
      <c r="F108" s="12">
        <v>95.564844088027399</v>
      </c>
      <c r="G108" s="13">
        <v>99.917015716236406</v>
      </c>
      <c r="H108">
        <v>112.89014</v>
      </c>
      <c r="I108" s="13">
        <v>96.817850704684304</v>
      </c>
      <c r="J108">
        <v>19.91</v>
      </c>
      <c r="K108">
        <v>8.64</v>
      </c>
    </row>
    <row r="109" spans="1:11" x14ac:dyDescent="0.35">
      <c r="A109" s="8" t="s">
        <v>118</v>
      </c>
      <c r="B109" s="9">
        <v>2.89</v>
      </c>
      <c r="C109" s="9">
        <v>0.87</v>
      </c>
      <c r="D109" s="9">
        <v>0.51612222754737669</v>
      </c>
      <c r="E109" s="11">
        <v>1.5564944982649764</v>
      </c>
      <c r="F109" s="12">
        <v>96.944673474323295</v>
      </c>
      <c r="G109" s="13">
        <v>100.23560536078099</v>
      </c>
      <c r="H109">
        <v>113.783</v>
      </c>
      <c r="I109" s="13">
        <v>96.1071512294819</v>
      </c>
      <c r="J109">
        <v>20.04</v>
      </c>
      <c r="K109">
        <v>8.49</v>
      </c>
    </row>
    <row r="110" spans="1:11" x14ac:dyDescent="0.35">
      <c r="A110" s="8" t="s">
        <v>119</v>
      </c>
      <c r="B110" s="9">
        <v>3.08</v>
      </c>
      <c r="C110" s="9">
        <v>0.91</v>
      </c>
      <c r="D110" s="9">
        <v>0.6150887415230829</v>
      </c>
      <c r="E110" s="11">
        <v>1.6622547811790167</v>
      </c>
      <c r="F110" s="12">
        <v>92.697183138211699</v>
      </c>
      <c r="G110" s="13">
        <v>100.181923349337</v>
      </c>
      <c r="H110">
        <v>113.73183</v>
      </c>
      <c r="I110" s="13">
        <v>95.448559648834404</v>
      </c>
      <c r="J110">
        <v>19.96</v>
      </c>
      <c r="K110">
        <v>8.44</v>
      </c>
    </row>
    <row r="111" spans="1:11" x14ac:dyDescent="0.35">
      <c r="A111" s="8" t="s">
        <v>120</v>
      </c>
      <c r="B111" s="9">
        <v>3.03</v>
      </c>
      <c r="C111" s="9">
        <v>0.88</v>
      </c>
      <c r="D111" s="9">
        <v>0.62350151599251658</v>
      </c>
      <c r="E111" s="11">
        <v>1.6699002113879151</v>
      </c>
      <c r="F111" s="12">
        <v>92.010225257556996</v>
      </c>
      <c r="G111" s="13">
        <v>100.17938012649</v>
      </c>
      <c r="H111">
        <v>115.01197999999999</v>
      </c>
      <c r="I111" s="13">
        <v>95.082972876625504</v>
      </c>
      <c r="J111">
        <v>19.739999999999998</v>
      </c>
      <c r="K111">
        <v>8.31</v>
      </c>
    </row>
    <row r="112" spans="1:11" x14ac:dyDescent="0.35">
      <c r="A112" s="8" t="s">
        <v>121</v>
      </c>
      <c r="B112" s="9">
        <v>3.11</v>
      </c>
      <c r="C112" s="9">
        <v>0.93</v>
      </c>
      <c r="D112" s="9">
        <v>0.62404518262195596</v>
      </c>
      <c r="E112" s="11">
        <v>1.7319268297962722</v>
      </c>
      <c r="F112" s="12">
        <v>93.068535708561399</v>
      </c>
      <c r="G112" s="13">
        <v>100.448983825535</v>
      </c>
      <c r="H112">
        <v>116.9482</v>
      </c>
      <c r="I112" s="13">
        <v>94.715935317943305</v>
      </c>
      <c r="J112">
        <v>19.48</v>
      </c>
      <c r="K112">
        <v>8.0399999999999991</v>
      </c>
    </row>
    <row r="113" spans="1:11" x14ac:dyDescent="0.35">
      <c r="A113" s="8" t="s">
        <v>122</v>
      </c>
      <c r="B113" s="9">
        <v>3.27</v>
      </c>
      <c r="C113" s="9">
        <v>0.94</v>
      </c>
      <c r="D113" s="9">
        <v>0.550639487700052</v>
      </c>
      <c r="E113" s="11">
        <v>1.7244142726349925</v>
      </c>
      <c r="F113" s="12">
        <v>94.954547765865499</v>
      </c>
      <c r="G113" s="13">
        <v>100.54679114922</v>
      </c>
      <c r="H113">
        <v>117.41746999999999</v>
      </c>
      <c r="I113" s="13">
        <v>94.875348585586806</v>
      </c>
      <c r="J113">
        <v>19.11</v>
      </c>
      <c r="K113">
        <v>7.98</v>
      </c>
    </row>
    <row r="114" spans="1:11" x14ac:dyDescent="0.35">
      <c r="A114" s="8" t="s">
        <v>123</v>
      </c>
      <c r="B114" s="9">
        <v>3.36</v>
      </c>
      <c r="C114" s="9">
        <v>0.97</v>
      </c>
      <c r="D114" s="9">
        <v>0.68076721948593644</v>
      </c>
      <c r="E114" s="11">
        <v>1.7585507964448559</v>
      </c>
      <c r="F114" s="12">
        <v>95.943427765973695</v>
      </c>
      <c r="G114" s="13">
        <v>100.720572218187</v>
      </c>
      <c r="H114">
        <v>118.56442</v>
      </c>
      <c r="I114" s="13">
        <v>94.912042897015397</v>
      </c>
      <c r="J114">
        <v>19.170000000000002</v>
      </c>
      <c r="K114">
        <v>7.95</v>
      </c>
    </row>
    <row r="115" spans="1:11" x14ac:dyDescent="0.35">
      <c r="A115" s="8" t="s">
        <v>124</v>
      </c>
      <c r="B115" s="9">
        <v>3.01</v>
      </c>
      <c r="C115" s="9">
        <v>0.95</v>
      </c>
      <c r="D115" s="9">
        <v>0.59884752230684257</v>
      </c>
      <c r="E115" s="11">
        <v>1.6638748084919233</v>
      </c>
      <c r="F115" s="12">
        <v>97.309658176204906</v>
      </c>
      <c r="G115" s="13">
        <v>100.76928534731699</v>
      </c>
      <c r="H115">
        <v>121.46178999999999</v>
      </c>
      <c r="I115" s="13">
        <v>94.334493342132205</v>
      </c>
      <c r="J115">
        <v>19.36</v>
      </c>
      <c r="K115">
        <v>8.0399999999999991</v>
      </c>
    </row>
    <row r="116" spans="1:11" x14ac:dyDescent="0.35">
      <c r="A116" s="8" t="s">
        <v>125</v>
      </c>
      <c r="B116" s="9">
        <v>3.08</v>
      </c>
      <c r="C116" s="9">
        <v>0.95</v>
      </c>
      <c r="D116" s="9">
        <v>0.95770065084169209</v>
      </c>
      <c r="E116" s="11">
        <v>1.810239371189629</v>
      </c>
      <c r="F116" s="12">
        <v>97.617184090738803</v>
      </c>
      <c r="G116" s="13">
        <v>100.95907736460801</v>
      </c>
      <c r="H116">
        <v>120.03488</v>
      </c>
      <c r="I116" s="13">
        <v>93.507596308154703</v>
      </c>
      <c r="J116">
        <v>18.16</v>
      </c>
      <c r="K116">
        <v>8.34</v>
      </c>
    </row>
    <row r="117" spans="1:11" x14ac:dyDescent="0.35">
      <c r="A117" s="8" t="s">
        <v>126</v>
      </c>
      <c r="B117" s="9">
        <v>3.09</v>
      </c>
      <c r="C117" s="9">
        <v>0.94</v>
      </c>
      <c r="D117" s="9">
        <v>0.89754973640549052</v>
      </c>
      <c r="E117" s="11">
        <v>1.753246412567764</v>
      </c>
      <c r="F117" s="12">
        <v>96.981359411789896</v>
      </c>
      <c r="G117" s="13">
        <v>100.989326093504</v>
      </c>
      <c r="H117">
        <v>120.39490000000001</v>
      </c>
      <c r="I117" s="13">
        <v>92.698091614982701</v>
      </c>
      <c r="J117">
        <v>18.29</v>
      </c>
      <c r="K117">
        <v>8.42</v>
      </c>
    </row>
    <row r="118" spans="1:11" x14ac:dyDescent="0.35">
      <c r="A118" s="8" t="s">
        <v>127</v>
      </c>
      <c r="B118" s="9">
        <v>2.83</v>
      </c>
      <c r="C118" s="9">
        <v>0.97</v>
      </c>
      <c r="D118" s="9">
        <v>0.82858322497258219</v>
      </c>
      <c r="E118" s="11">
        <v>1.6434591971620653</v>
      </c>
      <c r="F118" s="12">
        <v>98.191350484950803</v>
      </c>
      <c r="G118" s="13">
        <v>100.999052385423</v>
      </c>
      <c r="H118">
        <v>122.21331000000001</v>
      </c>
      <c r="I118" s="13">
        <v>92.404649544868903</v>
      </c>
      <c r="J118">
        <v>18.739999999999998</v>
      </c>
      <c r="K118">
        <v>8.6999999999999993</v>
      </c>
    </row>
    <row r="119" spans="1:11" x14ac:dyDescent="0.35">
      <c r="A119" s="8" t="s">
        <v>128</v>
      </c>
      <c r="B119" s="9">
        <v>2.9</v>
      </c>
      <c r="C119" s="9">
        <v>0.99</v>
      </c>
      <c r="D119" s="9">
        <v>0.7611231691917768</v>
      </c>
      <c r="E119" s="11">
        <v>1.6254566107791524</v>
      </c>
      <c r="F119" s="12">
        <v>100</v>
      </c>
      <c r="G119" s="13">
        <v>101.15400588162299</v>
      </c>
      <c r="H119">
        <v>122.69477000000001</v>
      </c>
      <c r="I119" s="13">
        <v>92.678861545881702</v>
      </c>
      <c r="J119">
        <v>18.829999999999998</v>
      </c>
      <c r="K119">
        <v>8.6999999999999993</v>
      </c>
    </row>
    <row r="120" spans="1:11" x14ac:dyDescent="0.35">
      <c r="A120" s="8" t="s">
        <v>129</v>
      </c>
      <c r="B120" s="9">
        <v>2.84</v>
      </c>
      <c r="C120" s="9">
        <v>0.99</v>
      </c>
      <c r="D120" s="9">
        <v>0.76376297305858254</v>
      </c>
      <c r="E120" s="11">
        <v>1.591102197164844</v>
      </c>
      <c r="F120" s="12">
        <v>100.68577582411601</v>
      </c>
      <c r="G120" s="13">
        <v>101.145167325101</v>
      </c>
      <c r="H120">
        <v>123.24878</v>
      </c>
      <c r="I120" s="13">
        <v>93.179479034114493</v>
      </c>
      <c r="J120">
        <v>18.809999999999999</v>
      </c>
      <c r="K120">
        <v>8.57</v>
      </c>
    </row>
    <row r="121" spans="1:11" x14ac:dyDescent="0.35">
      <c r="A121" s="8" t="s">
        <v>130</v>
      </c>
      <c r="B121" s="9">
        <v>2.69</v>
      </c>
      <c r="C121" s="9">
        <v>0.94</v>
      </c>
      <c r="D121" s="9">
        <v>0.6976927493558448</v>
      </c>
      <c r="E121" s="11">
        <v>1.4892686736205347</v>
      </c>
      <c r="F121" s="12">
        <v>102.04621492233299</v>
      </c>
      <c r="G121" s="13">
        <v>101.62102644959</v>
      </c>
      <c r="H121">
        <v>122.38751999999999</v>
      </c>
      <c r="I121" s="13">
        <v>93.508066956576997</v>
      </c>
      <c r="J121">
        <v>18.78</v>
      </c>
      <c r="K121">
        <v>8.56</v>
      </c>
    </row>
    <row r="122" spans="1:11" x14ac:dyDescent="0.35">
      <c r="A122" s="8" t="s">
        <v>131</v>
      </c>
      <c r="B122" s="9">
        <v>2.74</v>
      </c>
      <c r="C122" s="9">
        <v>0.95</v>
      </c>
      <c r="D122" s="9">
        <v>0.75472397111946832</v>
      </c>
      <c r="E122" s="11">
        <v>1.547127606638097</v>
      </c>
      <c r="F122" s="12">
        <v>97.787697808452407</v>
      </c>
      <c r="G122" s="13">
        <v>101.572643896044</v>
      </c>
      <c r="H122">
        <v>124.60834</v>
      </c>
      <c r="I122" s="13">
        <v>92.636541892705196</v>
      </c>
      <c r="J122">
        <v>18.61</v>
      </c>
      <c r="K122">
        <v>8.41</v>
      </c>
    </row>
    <row r="123" spans="1:11" x14ac:dyDescent="0.35">
      <c r="A123" s="8" t="s">
        <v>132</v>
      </c>
      <c r="B123" s="9">
        <v>2.61</v>
      </c>
      <c r="C123" s="9">
        <v>0.93</v>
      </c>
      <c r="D123" s="9">
        <v>0.76020968873119021</v>
      </c>
      <c r="E123" s="11">
        <v>1.525306289159184</v>
      </c>
      <c r="F123" s="12">
        <v>97.094936830322197</v>
      </c>
      <c r="G123" s="13">
        <v>101.748674685989</v>
      </c>
      <c r="H123">
        <v>124.30991</v>
      </c>
      <c r="I123" s="13">
        <v>92.189017327960201</v>
      </c>
      <c r="J123">
        <v>18.690000000000001</v>
      </c>
      <c r="K123">
        <v>8.34</v>
      </c>
    </row>
    <row r="124" spans="1:11" x14ac:dyDescent="0.35">
      <c r="A124" s="8" t="s">
        <v>133</v>
      </c>
      <c r="B124" s="9">
        <v>2.64</v>
      </c>
      <c r="C124" s="9">
        <v>0.96</v>
      </c>
      <c r="D124" s="9">
        <v>0.71500255977859917</v>
      </c>
      <c r="E124" s="11">
        <v>1.5084743424457796</v>
      </c>
      <c r="F124" s="12">
        <v>98.472482968044702</v>
      </c>
      <c r="G124" s="13">
        <v>102.091867769766</v>
      </c>
      <c r="H124">
        <v>125.92276</v>
      </c>
      <c r="I124" s="13">
        <v>92.734431560649597</v>
      </c>
      <c r="J124">
        <v>18.61</v>
      </c>
      <c r="K124">
        <v>8.26</v>
      </c>
    </row>
    <row r="125" spans="1:11" x14ac:dyDescent="0.35">
      <c r="A125" s="8" t="s">
        <v>134</v>
      </c>
      <c r="B125" s="9">
        <v>2.63</v>
      </c>
      <c r="C125" s="9">
        <v>0.92</v>
      </c>
      <c r="D125" s="9">
        <v>0.7629522079594</v>
      </c>
      <c r="E125" s="11">
        <v>1.5114221908432484</v>
      </c>
      <c r="F125" s="12">
        <v>100.45005533387</v>
      </c>
      <c r="G125" s="13">
        <v>102.412742041207</v>
      </c>
      <c r="H125">
        <v>126.91464000000001</v>
      </c>
      <c r="I125" s="13">
        <v>93.909092747332494</v>
      </c>
      <c r="J125">
        <v>18.52</v>
      </c>
      <c r="K125">
        <v>8.07</v>
      </c>
    </row>
    <row r="126" spans="1:11" x14ac:dyDescent="0.35">
      <c r="A126" s="8" t="s">
        <v>135</v>
      </c>
      <c r="B126" s="9">
        <v>2.71</v>
      </c>
      <c r="C126" s="9">
        <v>0.97</v>
      </c>
      <c r="D126" s="9">
        <v>0.73173422715097025</v>
      </c>
      <c r="E126" s="11">
        <v>1.5144324353193896</v>
      </c>
      <c r="F126" s="12">
        <v>101.266036849142</v>
      </c>
      <c r="G126" s="13">
        <v>102.530598260315</v>
      </c>
      <c r="H126">
        <v>125.89512000000001</v>
      </c>
      <c r="I126" s="13">
        <v>93.009761447270193</v>
      </c>
      <c r="J126">
        <v>18.649999999999999</v>
      </c>
      <c r="K126">
        <v>7.89</v>
      </c>
    </row>
    <row r="127" spans="1:11" x14ac:dyDescent="0.35">
      <c r="A127" s="8" t="s">
        <v>136</v>
      </c>
      <c r="B127" s="9">
        <v>2.71</v>
      </c>
      <c r="C127" s="9">
        <v>0.94</v>
      </c>
      <c r="D127" s="9">
        <v>0.72466980281462112</v>
      </c>
      <c r="E127" s="11">
        <v>1.5087139939132954</v>
      </c>
      <c r="F127" s="12">
        <v>102.186517861949</v>
      </c>
      <c r="G127" s="13">
        <v>102.796138501603</v>
      </c>
      <c r="H127">
        <v>125.57064</v>
      </c>
      <c r="I127" s="13">
        <v>92.454176261531501</v>
      </c>
      <c r="J127">
        <v>18.84</v>
      </c>
      <c r="K127">
        <v>7.85</v>
      </c>
    </row>
    <row r="128" spans="1:11" x14ac:dyDescent="0.35">
      <c r="A128" s="8" t="s">
        <v>137</v>
      </c>
      <c r="B128" s="9">
        <v>2.69</v>
      </c>
      <c r="C128" s="9">
        <v>0.93</v>
      </c>
      <c r="D128" s="9">
        <v>0.73597092810192599</v>
      </c>
      <c r="E128" s="11">
        <v>1.537944658309653</v>
      </c>
      <c r="F128" s="12">
        <v>102.55274045327999</v>
      </c>
      <c r="G128" s="13">
        <v>103.003054369586</v>
      </c>
      <c r="H128">
        <v>127.22762</v>
      </c>
      <c r="I128" s="13">
        <v>91.052276235460695</v>
      </c>
      <c r="J128">
        <v>18.64</v>
      </c>
      <c r="K128">
        <v>7.94</v>
      </c>
    </row>
    <row r="129" spans="1:11" x14ac:dyDescent="0.35">
      <c r="A129" s="8" t="s">
        <v>138</v>
      </c>
      <c r="B129" s="9">
        <v>2.73</v>
      </c>
      <c r="C129" s="9">
        <v>0.93</v>
      </c>
      <c r="D129" s="9">
        <v>0.7305813055732453</v>
      </c>
      <c r="E129" s="11">
        <v>1.5663670480748713</v>
      </c>
      <c r="F129" s="12">
        <v>102.50775340827001</v>
      </c>
      <c r="G129" s="13">
        <v>103.14166297588901</v>
      </c>
      <c r="H129">
        <v>127.99984000000001</v>
      </c>
      <c r="I129" s="13">
        <v>90.997031854099006</v>
      </c>
      <c r="J129">
        <v>18.77</v>
      </c>
      <c r="K129">
        <v>7.94</v>
      </c>
    </row>
    <row r="130" spans="1:11" x14ac:dyDescent="0.35">
      <c r="A130" s="8" t="s">
        <v>139</v>
      </c>
      <c r="B130" s="9">
        <v>2.66</v>
      </c>
      <c r="C130" s="9">
        <v>0.92</v>
      </c>
      <c r="D130" s="9">
        <v>0.7231700566942536</v>
      </c>
      <c r="E130" s="11">
        <v>1.5367490640578829</v>
      </c>
      <c r="F130" s="12">
        <v>103.775701970922</v>
      </c>
      <c r="G130" s="13">
        <v>103.40302620157</v>
      </c>
      <c r="H130">
        <v>128.31351000000001</v>
      </c>
      <c r="I130" s="13">
        <v>90.979544162133706</v>
      </c>
      <c r="J130">
        <v>19.16</v>
      </c>
      <c r="K130">
        <v>7.96</v>
      </c>
    </row>
    <row r="131" spans="1:11" x14ac:dyDescent="0.35">
      <c r="A131" s="8" t="s">
        <v>140</v>
      </c>
      <c r="B131" s="9">
        <v>2.66</v>
      </c>
      <c r="C131" s="9">
        <v>0.89</v>
      </c>
      <c r="D131" s="9">
        <v>0.7459992497863569</v>
      </c>
      <c r="E131" s="11">
        <v>1.5654888395809703</v>
      </c>
      <c r="F131" s="12">
        <v>105.228534888562</v>
      </c>
      <c r="G131" s="13">
        <v>103.511986996652</v>
      </c>
      <c r="H131">
        <v>128.24376000000001</v>
      </c>
      <c r="I131" s="13">
        <v>90.110570187430596</v>
      </c>
      <c r="J131">
        <v>19.03</v>
      </c>
      <c r="K131">
        <v>7.83</v>
      </c>
    </row>
    <row r="132" spans="1:11" x14ac:dyDescent="0.35">
      <c r="A132" s="8" t="s">
        <v>141</v>
      </c>
      <c r="B132" s="9">
        <v>2.73</v>
      </c>
      <c r="C132" s="9">
        <v>0.88</v>
      </c>
      <c r="D132" s="9">
        <v>0.68183835456470088</v>
      </c>
      <c r="E132" s="11">
        <v>1.5235340385373255</v>
      </c>
      <c r="F132" s="12">
        <v>105.795731411972</v>
      </c>
      <c r="G132" s="13">
        <v>103.655204528141</v>
      </c>
      <c r="H132">
        <v>129.36615</v>
      </c>
      <c r="I132" s="13">
        <v>88.765941078416603</v>
      </c>
      <c r="J132">
        <v>18.88</v>
      </c>
      <c r="K132">
        <v>7.8</v>
      </c>
    </row>
    <row r="133" spans="1:11" x14ac:dyDescent="0.35">
      <c r="A133" s="8" t="s">
        <v>142</v>
      </c>
      <c r="B133" s="9">
        <v>2.6</v>
      </c>
      <c r="C133" s="9">
        <v>0.85</v>
      </c>
      <c r="D133" s="9">
        <v>0.66437059699736578</v>
      </c>
      <c r="E133" s="11">
        <v>1.4733259934408338</v>
      </c>
      <c r="F133" s="12">
        <v>106.85755955166999</v>
      </c>
      <c r="G133" s="13">
        <v>104.08131309015501</v>
      </c>
      <c r="H133">
        <v>132.69163</v>
      </c>
      <c r="I133" s="13">
        <v>88.024090572438098</v>
      </c>
      <c r="J133">
        <v>19.11</v>
      </c>
      <c r="K133">
        <v>7.7</v>
      </c>
    </row>
    <row r="134" spans="1:11" x14ac:dyDescent="0.35">
      <c r="A134" s="8" t="s">
        <v>143</v>
      </c>
      <c r="B134" s="9">
        <v>2.75</v>
      </c>
      <c r="C134" s="9">
        <v>0.87</v>
      </c>
      <c r="D134" s="9">
        <v>0.68396961724939009</v>
      </c>
      <c r="E134" s="11">
        <v>1.5356356058903895</v>
      </c>
      <c r="F134" s="12">
        <v>101.623597057415</v>
      </c>
      <c r="G134" s="13">
        <v>103.94217761794199</v>
      </c>
      <c r="H134">
        <v>131.16289</v>
      </c>
      <c r="I134" s="13">
        <v>88.382785706243695</v>
      </c>
      <c r="J134">
        <v>18.809999999999999</v>
      </c>
      <c r="K134">
        <v>7.79</v>
      </c>
    </row>
    <row r="135" spans="1:11" x14ac:dyDescent="0.35">
      <c r="A135" s="8" t="s">
        <v>144</v>
      </c>
      <c r="B135" s="9">
        <v>2.81</v>
      </c>
      <c r="C135" s="9">
        <v>0.89</v>
      </c>
      <c r="D135" s="9">
        <v>0.7228207032894679</v>
      </c>
      <c r="E135" s="11">
        <v>1.595873773154203</v>
      </c>
      <c r="F135" s="12">
        <v>100.547417806593</v>
      </c>
      <c r="G135" s="13">
        <v>104.016389002073</v>
      </c>
      <c r="H135">
        <v>132.57084</v>
      </c>
      <c r="I135" s="13">
        <v>88.1842411956045</v>
      </c>
      <c r="J135">
        <v>18.88</v>
      </c>
      <c r="K135">
        <v>7.88</v>
      </c>
    </row>
    <row r="136" spans="1:11" x14ac:dyDescent="0.35">
      <c r="A136" s="8" t="s">
        <v>145</v>
      </c>
      <c r="B136" s="9">
        <v>2.9</v>
      </c>
      <c r="C136" s="9">
        <v>0.88</v>
      </c>
      <c r="D136" s="9">
        <v>0.71047169666224319</v>
      </c>
      <c r="E136" s="11">
        <v>1.623935347750989</v>
      </c>
      <c r="F136" s="12">
        <v>101.81362233132501</v>
      </c>
      <c r="G136" s="13">
        <v>104.611061349585</v>
      </c>
      <c r="H136">
        <v>133.47534999999999</v>
      </c>
      <c r="I136" s="13">
        <v>87.766977314189106</v>
      </c>
      <c r="J136">
        <v>19.170000000000002</v>
      </c>
      <c r="K136">
        <v>7.98</v>
      </c>
    </row>
    <row r="137" spans="1:11" x14ac:dyDescent="0.35">
      <c r="A137" s="8" t="s">
        <v>146</v>
      </c>
      <c r="B137" s="9">
        <v>3.01</v>
      </c>
      <c r="C137" s="9">
        <v>0.87</v>
      </c>
      <c r="D137" s="9">
        <v>0.7823639708212754</v>
      </c>
      <c r="E137" s="11">
        <v>1.7085949695440443</v>
      </c>
      <c r="F137" s="12">
        <v>103.90496010630901</v>
      </c>
      <c r="G137" s="13">
        <v>104.948214431236</v>
      </c>
      <c r="H137">
        <v>130.88523000000001</v>
      </c>
      <c r="I137" s="13">
        <v>87.1086034026021</v>
      </c>
      <c r="J137">
        <v>19.25</v>
      </c>
      <c r="K137">
        <v>7.98</v>
      </c>
    </row>
    <row r="138" spans="1:11" x14ac:dyDescent="0.35">
      <c r="A138" s="8" t="s">
        <v>147</v>
      </c>
      <c r="B138" s="9">
        <v>2.99</v>
      </c>
      <c r="C138" s="9">
        <v>0.88</v>
      </c>
      <c r="D138" s="9">
        <v>0.81238505261562421</v>
      </c>
      <c r="E138" s="11">
        <v>1.7219753181853075</v>
      </c>
      <c r="F138" s="12">
        <v>105.386648123586</v>
      </c>
      <c r="G138" s="13">
        <v>105.188732970751</v>
      </c>
      <c r="H138">
        <v>134.93286000000001</v>
      </c>
      <c r="I138" s="13">
        <v>87.3730500454582</v>
      </c>
      <c r="J138">
        <v>19.579999999999998</v>
      </c>
      <c r="K138">
        <v>8.0500000000000007</v>
      </c>
    </row>
    <row r="139" spans="1:11" x14ac:dyDescent="0.35">
      <c r="A139" s="8" t="s">
        <v>148</v>
      </c>
      <c r="B139" s="9">
        <v>3</v>
      </c>
      <c r="C139" s="9">
        <v>0.85</v>
      </c>
      <c r="D139" s="9">
        <v>0.82921743200759546</v>
      </c>
      <c r="E139" s="11">
        <v>1.725043535057897</v>
      </c>
      <c r="F139" s="12">
        <v>106.579436595499</v>
      </c>
      <c r="G139" s="13">
        <v>105.326997891828</v>
      </c>
      <c r="H139">
        <v>134.97398999999999</v>
      </c>
      <c r="I139" s="13">
        <v>87.319533307776197</v>
      </c>
      <c r="J139">
        <v>19.7</v>
      </c>
      <c r="K139">
        <v>8.0399999999999991</v>
      </c>
    </row>
    <row r="140" spans="1:11" x14ac:dyDescent="0.35">
      <c r="A140" s="8" t="s">
        <v>149</v>
      </c>
      <c r="B140" s="9">
        <v>2.9</v>
      </c>
      <c r="C140" s="9">
        <v>0.85</v>
      </c>
      <c r="D140" s="9">
        <v>0.82240248868437826</v>
      </c>
      <c r="E140" s="11">
        <v>1.7197340313039193</v>
      </c>
      <c r="F140" s="12">
        <v>107.10093842207</v>
      </c>
      <c r="G140" s="13">
        <v>105.495607383918</v>
      </c>
      <c r="H140">
        <v>135.87661</v>
      </c>
      <c r="I140" s="13">
        <v>85.939824786912396</v>
      </c>
      <c r="J140">
        <v>19.57</v>
      </c>
      <c r="K140">
        <v>8.11</v>
      </c>
    </row>
    <row r="141" spans="1:11" x14ac:dyDescent="0.35">
      <c r="A141" s="8" t="s">
        <v>150</v>
      </c>
      <c r="B141" s="9">
        <v>2.89</v>
      </c>
      <c r="C141" s="9">
        <v>0.87</v>
      </c>
      <c r="D141" s="9">
        <v>0.86638952406720737</v>
      </c>
      <c r="E141" s="11">
        <v>1.7540826608347782</v>
      </c>
      <c r="F141" s="12">
        <v>106.940660481012</v>
      </c>
      <c r="G141" s="13">
        <v>105.654991762184</v>
      </c>
      <c r="H141">
        <v>136.30629999999999</v>
      </c>
      <c r="I141" s="13">
        <v>85.358669273259295</v>
      </c>
      <c r="J141">
        <v>19.45</v>
      </c>
      <c r="K141">
        <v>8.27</v>
      </c>
    </row>
    <row r="142" spans="1:11" x14ac:dyDescent="0.35">
      <c r="A142" s="8" t="s">
        <v>151</v>
      </c>
      <c r="B142" s="9">
        <v>2.87</v>
      </c>
      <c r="C142" s="9">
        <v>0.82</v>
      </c>
      <c r="D142" s="9">
        <v>0.86073964287984184</v>
      </c>
      <c r="E142" s="11">
        <v>1.7221239955218928</v>
      </c>
      <c r="F142" s="12">
        <v>107.82249186214401</v>
      </c>
      <c r="G142" s="13">
        <v>105.61681435683001</v>
      </c>
      <c r="H142">
        <v>136.69863000000001</v>
      </c>
      <c r="I142" s="13">
        <v>84.847231967682006</v>
      </c>
      <c r="J142">
        <v>19.38</v>
      </c>
      <c r="K142">
        <v>8.19</v>
      </c>
    </row>
    <row r="143" spans="1:11" x14ac:dyDescent="0.35">
      <c r="A143" s="8" t="s">
        <v>152</v>
      </c>
      <c r="B143" s="9">
        <v>2.96</v>
      </c>
      <c r="C143" s="9">
        <v>0.85</v>
      </c>
      <c r="D143" s="9">
        <v>0.9044584610437475</v>
      </c>
      <c r="E143" s="11">
        <v>1.793999842036909</v>
      </c>
      <c r="F143" s="12">
        <v>109.25966510178201</v>
      </c>
      <c r="G143" s="13">
        <v>105.573387779687</v>
      </c>
      <c r="H143">
        <v>136.96317999999999</v>
      </c>
      <c r="I143" s="13">
        <v>84.456866832584893</v>
      </c>
      <c r="J143">
        <v>19.43</v>
      </c>
      <c r="K143">
        <v>8.14</v>
      </c>
    </row>
    <row r="144" spans="1:11" x14ac:dyDescent="0.35">
      <c r="A144" s="8" t="s">
        <v>153</v>
      </c>
      <c r="B144" s="9">
        <v>3.05</v>
      </c>
      <c r="C144" s="9">
        <v>0.82</v>
      </c>
      <c r="D144" s="9">
        <v>0.88243530310023099</v>
      </c>
      <c r="E144" s="11">
        <v>1.7893039126803254</v>
      </c>
      <c r="F144" s="12">
        <v>110.347242542868</v>
      </c>
      <c r="G144" s="13">
        <v>105.644828423123</v>
      </c>
      <c r="H144">
        <v>136.8192</v>
      </c>
      <c r="I144" s="13">
        <v>84.531047390963195</v>
      </c>
      <c r="J144">
        <v>19.28</v>
      </c>
      <c r="K144">
        <v>8.15</v>
      </c>
    </row>
    <row r="145" spans="1:11" x14ac:dyDescent="0.35">
      <c r="A145" s="8" t="s">
        <v>154</v>
      </c>
      <c r="B145" s="9">
        <v>2.98</v>
      </c>
      <c r="C145" s="9">
        <v>0.82</v>
      </c>
      <c r="D145" s="9">
        <v>0.85654829523275022</v>
      </c>
      <c r="E145" s="11">
        <v>1.7531783235068363</v>
      </c>
      <c r="F145" s="12">
        <v>111.148916286746</v>
      </c>
      <c r="G145" s="13">
        <v>106.06830903325201</v>
      </c>
      <c r="H145">
        <v>136.62748999999999</v>
      </c>
      <c r="I145" s="13">
        <v>83.058895813053198</v>
      </c>
      <c r="J145">
        <v>19.059999999999999</v>
      </c>
      <c r="K145">
        <v>8.19</v>
      </c>
    </row>
    <row r="146" spans="1:11" x14ac:dyDescent="0.35">
      <c r="A146" s="8" t="s">
        <v>155</v>
      </c>
      <c r="B146" s="9">
        <v>3.19</v>
      </c>
      <c r="C146" s="9">
        <v>0.83</v>
      </c>
      <c r="D146" s="9">
        <v>0.95079598156592193</v>
      </c>
      <c r="E146" s="11">
        <v>1.8804954605619231</v>
      </c>
      <c r="F146" s="12">
        <v>105.413800012671</v>
      </c>
      <c r="G146" s="13">
        <v>106.115989689443</v>
      </c>
      <c r="H146">
        <v>139.27798000000001</v>
      </c>
      <c r="I146" s="13">
        <v>82.722902522353394</v>
      </c>
      <c r="J146">
        <v>19.579999999999998</v>
      </c>
      <c r="K146">
        <v>8.43</v>
      </c>
    </row>
    <row r="147" spans="1:11" x14ac:dyDescent="0.35">
      <c r="A147" s="8" t="s">
        <v>156</v>
      </c>
      <c r="B147" s="9">
        <v>3.08</v>
      </c>
      <c r="C147" s="9">
        <v>0.86</v>
      </c>
      <c r="D147" s="9">
        <v>0.99743708021112942</v>
      </c>
      <c r="E147" s="11">
        <v>1.9111099988450349</v>
      </c>
      <c r="F147" s="12">
        <v>104.420036921985</v>
      </c>
      <c r="G147" s="13">
        <v>106.303287685794</v>
      </c>
      <c r="H147">
        <v>139.02339000000001</v>
      </c>
      <c r="I147" s="13">
        <v>84.328304069282197</v>
      </c>
      <c r="J147">
        <v>19.25</v>
      </c>
      <c r="K147">
        <v>8.57</v>
      </c>
    </row>
    <row r="148" spans="1:11" x14ac:dyDescent="0.35">
      <c r="A148" s="8" t="s">
        <v>157</v>
      </c>
      <c r="B148" s="9">
        <v>3.21</v>
      </c>
      <c r="C148" s="9">
        <v>0.89</v>
      </c>
      <c r="D148" s="9">
        <v>1.0356897027115881</v>
      </c>
      <c r="E148" s="11">
        <v>1.9960827672926604</v>
      </c>
      <c r="F148" s="12">
        <v>105.68677910834801</v>
      </c>
      <c r="G148" s="13">
        <v>107.31706326288401</v>
      </c>
      <c r="H148">
        <v>138.65629999999999</v>
      </c>
      <c r="I148" s="13">
        <v>84.306293401993102</v>
      </c>
      <c r="J148">
        <v>19.2</v>
      </c>
      <c r="K148">
        <v>8.7100000000000009</v>
      </c>
    </row>
    <row r="149" spans="1:11" x14ac:dyDescent="0.35">
      <c r="A149" s="8" t="s">
        <v>158</v>
      </c>
      <c r="B149" s="9">
        <v>3.31</v>
      </c>
      <c r="C149" s="9">
        <v>0.87</v>
      </c>
      <c r="D149" s="9">
        <v>1.0887738642043658</v>
      </c>
      <c r="E149" s="11">
        <v>2.0585733661529027</v>
      </c>
      <c r="F149" s="12">
        <v>108.02237234144</v>
      </c>
      <c r="G149" s="13">
        <v>107.477586939961</v>
      </c>
      <c r="H149">
        <v>141.93529000000001</v>
      </c>
      <c r="I149" s="13">
        <v>84.121678145932606</v>
      </c>
      <c r="J149">
        <v>19.02</v>
      </c>
      <c r="K149">
        <v>8.7100000000000009</v>
      </c>
    </row>
    <row r="150" spans="1:11" x14ac:dyDescent="0.35">
      <c r="A150" s="8" t="s">
        <v>159</v>
      </c>
      <c r="B150" s="9">
        <v>3.34</v>
      </c>
      <c r="C150" s="9">
        <v>0.95</v>
      </c>
      <c r="D150" s="9">
        <v>1.1096233142761076</v>
      </c>
      <c r="E150" s="11">
        <v>2.1030191882209848</v>
      </c>
      <c r="F150" s="12">
        <v>108.613318223235</v>
      </c>
      <c r="G150" s="13">
        <v>107.638844402714</v>
      </c>
      <c r="H150">
        <v>141.50435999999999</v>
      </c>
      <c r="I150" s="13">
        <v>85.626835766851102</v>
      </c>
      <c r="J150">
        <v>18.98</v>
      </c>
      <c r="K150">
        <v>8.6300000000000008</v>
      </c>
    </row>
    <row r="151" spans="1:11" x14ac:dyDescent="0.35">
      <c r="A151" s="8" t="s">
        <v>160</v>
      </c>
      <c r="B151" s="9">
        <v>3.24</v>
      </c>
      <c r="C151" s="9">
        <v>0.9</v>
      </c>
      <c r="D151" s="9">
        <v>1.1005558333696031</v>
      </c>
      <c r="E151" s="11">
        <v>2.0648424398838618</v>
      </c>
      <c r="F151" s="12">
        <v>109.59456429959501</v>
      </c>
      <c r="G151" s="13">
        <v>107.80575070419999</v>
      </c>
      <c r="H151">
        <v>143.41798</v>
      </c>
      <c r="I151" s="13">
        <v>88.946350159356399</v>
      </c>
      <c r="J151">
        <v>18.77</v>
      </c>
      <c r="K151">
        <v>8.52</v>
      </c>
    </row>
    <row r="152" spans="1:11" x14ac:dyDescent="0.35">
      <c r="A152" s="8" t="s">
        <v>161</v>
      </c>
      <c r="B152" s="9">
        <v>3.29</v>
      </c>
      <c r="C152" s="9">
        <v>0.94</v>
      </c>
      <c r="D152" s="9">
        <v>1.1404173842739613</v>
      </c>
      <c r="E152" s="11">
        <v>2.1107533594157784</v>
      </c>
      <c r="F152" s="12">
        <v>109.795736734728</v>
      </c>
      <c r="G152" s="13">
        <v>108.107555760271</v>
      </c>
      <c r="H152">
        <v>143.30457999999999</v>
      </c>
      <c r="I152" s="13">
        <v>89.436994932204101</v>
      </c>
      <c r="J152">
        <v>18.309999999999999</v>
      </c>
      <c r="K152">
        <v>8.49</v>
      </c>
    </row>
    <row r="153" spans="1:11" x14ac:dyDescent="0.35">
      <c r="A153" s="8" t="s">
        <v>162</v>
      </c>
      <c r="B153" s="9">
        <v>3.31</v>
      </c>
      <c r="C153" s="9">
        <v>0.96</v>
      </c>
      <c r="D153" s="9">
        <v>1.1304022909759788</v>
      </c>
      <c r="E153" s="11">
        <v>2.1115988896838145</v>
      </c>
      <c r="F153" s="12">
        <v>109.491814762338</v>
      </c>
      <c r="G153" s="13">
        <v>108.256465711198</v>
      </c>
      <c r="H153">
        <v>143.94665000000001</v>
      </c>
      <c r="I153" s="13">
        <v>89.863684759126699</v>
      </c>
      <c r="J153">
        <v>17.86</v>
      </c>
      <c r="K153">
        <v>8.4</v>
      </c>
    </row>
    <row r="154" spans="1:11" x14ac:dyDescent="0.35">
      <c r="A154" s="8" t="s">
        <v>163</v>
      </c>
      <c r="B154" s="9">
        <v>3.31</v>
      </c>
      <c r="C154" s="9">
        <v>0.96</v>
      </c>
      <c r="D154" s="9">
        <v>1.1398429514172095</v>
      </c>
      <c r="E154" s="11">
        <v>2.1222298321005044</v>
      </c>
      <c r="F154" s="12">
        <v>109.932511793789</v>
      </c>
      <c r="G154" s="13">
        <v>108.34141601856599</v>
      </c>
      <c r="H154">
        <v>143.39095</v>
      </c>
      <c r="I154" s="13">
        <v>89.127325651337699</v>
      </c>
      <c r="J154">
        <v>17.53</v>
      </c>
      <c r="K154">
        <v>8.19</v>
      </c>
    </row>
    <row r="155" spans="1:11" x14ac:dyDescent="0.35">
      <c r="A155" s="8" t="s">
        <v>164</v>
      </c>
      <c r="B155" s="9">
        <v>3.36</v>
      </c>
      <c r="C155" s="9">
        <v>0.99</v>
      </c>
      <c r="D155" s="9">
        <v>1.1736493605784473</v>
      </c>
      <c r="E155" s="11">
        <v>2.1728422328865644</v>
      </c>
      <c r="F155" s="12">
        <v>111.89222741629401</v>
      </c>
      <c r="G155" s="13">
        <v>108.484135737949</v>
      </c>
      <c r="H155">
        <v>144.84863999999999</v>
      </c>
      <c r="I155" s="13">
        <v>88.561482929919705</v>
      </c>
      <c r="J155">
        <v>16.809999999999999</v>
      </c>
      <c r="K155">
        <v>8.1300000000000008</v>
      </c>
    </row>
    <row r="156" spans="1:11" x14ac:dyDescent="0.35">
      <c r="A156" s="8" t="s">
        <v>165</v>
      </c>
      <c r="B156" s="9">
        <v>3.47</v>
      </c>
      <c r="C156" s="9">
        <v>1.02</v>
      </c>
      <c r="D156" s="9">
        <v>1.1514027622588054</v>
      </c>
      <c r="E156" s="11">
        <v>2.182080787291325</v>
      </c>
      <c r="F156" s="12">
        <v>112.71144110745399</v>
      </c>
      <c r="G156" s="13">
        <v>108.693742271511</v>
      </c>
      <c r="H156">
        <v>146.50470000000001</v>
      </c>
      <c r="I156" s="13">
        <v>89.501702922309093</v>
      </c>
      <c r="J156">
        <v>16.190000000000001</v>
      </c>
      <c r="K156">
        <v>8.0500000000000007</v>
      </c>
    </row>
    <row r="157" spans="1:11" x14ac:dyDescent="0.35">
      <c r="A157" s="8" t="s">
        <v>166</v>
      </c>
      <c r="B157" s="9">
        <v>3.37</v>
      </c>
      <c r="C157" s="9">
        <v>1.02</v>
      </c>
      <c r="D157" s="9">
        <v>1.181838355010322</v>
      </c>
      <c r="E157" s="11">
        <v>2.1397742324520159</v>
      </c>
      <c r="F157" s="12">
        <v>113.143134475823</v>
      </c>
      <c r="G157" s="13">
        <v>109.217377539993</v>
      </c>
      <c r="H157">
        <v>146.05754999999999</v>
      </c>
      <c r="I157" s="13">
        <v>88.934764798286494</v>
      </c>
      <c r="J157">
        <v>16.02</v>
      </c>
      <c r="K157">
        <v>7.96</v>
      </c>
    </row>
    <row r="158" spans="1:11" x14ac:dyDescent="0.35">
      <c r="A158" s="8" t="s">
        <v>167</v>
      </c>
      <c r="B158" s="9">
        <v>3.61</v>
      </c>
      <c r="C158" s="9">
        <v>1.04</v>
      </c>
      <c r="D158" s="9">
        <v>1.2796023642905392</v>
      </c>
      <c r="E158" s="11">
        <v>2.2832624319323678</v>
      </c>
      <c r="F158" s="12">
        <v>107.64606669768</v>
      </c>
      <c r="G158" s="13">
        <v>109.248177405354</v>
      </c>
      <c r="H158">
        <v>145.23015000000001</v>
      </c>
      <c r="I158" s="13">
        <v>89.740273562943997</v>
      </c>
      <c r="J158">
        <v>15.98</v>
      </c>
      <c r="K158">
        <v>7.95</v>
      </c>
    </row>
    <row r="159" spans="1:11" x14ac:dyDescent="0.35">
      <c r="A159" s="8" t="s">
        <v>168</v>
      </c>
      <c r="B159" s="9">
        <v>3.58</v>
      </c>
      <c r="C159" s="9">
        <v>1.08</v>
      </c>
      <c r="D159" s="9">
        <v>1.3099111163294037</v>
      </c>
      <c r="E159" s="11">
        <v>2.3037500778544495</v>
      </c>
      <c r="F159" s="12">
        <v>106.515529994467</v>
      </c>
      <c r="G159" s="13">
        <v>109.452447605719</v>
      </c>
      <c r="H159">
        <v>145.94543999999999</v>
      </c>
      <c r="I159" s="13">
        <v>89.652685303665393</v>
      </c>
      <c r="J159">
        <v>15.73</v>
      </c>
      <c r="K159">
        <v>7.87</v>
      </c>
    </row>
    <row r="160" spans="1:11" x14ac:dyDescent="0.35">
      <c r="A160" s="8" t="s">
        <v>169</v>
      </c>
      <c r="B160" s="9">
        <v>3.61</v>
      </c>
      <c r="C160" s="9">
        <v>1.1499999999999999</v>
      </c>
      <c r="D160" s="9">
        <v>1.3354462462102801</v>
      </c>
      <c r="E160" s="11">
        <v>2.3350738485943325</v>
      </c>
      <c r="F160" s="12">
        <v>107.509375138625</v>
      </c>
      <c r="G160" s="13">
        <v>110.302991478732</v>
      </c>
      <c r="H160">
        <v>145.87069</v>
      </c>
      <c r="I160" s="13">
        <v>89.564496320340496</v>
      </c>
      <c r="J160">
        <v>15.49</v>
      </c>
      <c r="K160">
        <v>7.7</v>
      </c>
    </row>
    <row r="161" spans="1:11" x14ac:dyDescent="0.35">
      <c r="A161" s="8" t="s">
        <v>170</v>
      </c>
      <c r="B161" s="9">
        <v>3.59</v>
      </c>
      <c r="C161" s="9">
        <v>1.1399999999999999</v>
      </c>
      <c r="D161" s="9">
        <v>1.3933325027667707</v>
      </c>
      <c r="E161" s="11">
        <v>2.3675285768753418</v>
      </c>
      <c r="F161" s="12">
        <v>109.99574293574</v>
      </c>
      <c r="G161" s="13">
        <v>110.51873474232499</v>
      </c>
      <c r="H161">
        <v>145.48129</v>
      </c>
      <c r="I161" s="13">
        <v>89.124881547861506</v>
      </c>
      <c r="J161">
        <v>15.61</v>
      </c>
      <c r="K161">
        <v>7.47</v>
      </c>
    </row>
    <row r="162" spans="1:11" x14ac:dyDescent="0.35">
      <c r="A162" s="8" t="s">
        <v>171</v>
      </c>
      <c r="B162" s="9">
        <v>3.75</v>
      </c>
      <c r="C162" s="9">
        <v>1.22</v>
      </c>
      <c r="D162" s="9">
        <v>1.4252176028235728</v>
      </c>
      <c r="E162" s="11">
        <v>2.4477897229388579</v>
      </c>
      <c r="F162" s="12">
        <v>111.064890124412</v>
      </c>
      <c r="G162" s="13">
        <v>110.67716707708099</v>
      </c>
      <c r="H162">
        <v>146.15055000000001</v>
      </c>
      <c r="I162" s="13">
        <v>88.999080226739395</v>
      </c>
      <c r="J162">
        <v>15.68</v>
      </c>
      <c r="K162">
        <v>7.45</v>
      </c>
    </row>
    <row r="163" spans="1:11" x14ac:dyDescent="0.35">
      <c r="A163" s="8" t="s">
        <v>172</v>
      </c>
      <c r="B163" s="9">
        <v>3.55</v>
      </c>
      <c r="C163" s="9">
        <v>1.23</v>
      </c>
      <c r="D163" s="9">
        <v>1.3554656870492685</v>
      </c>
      <c r="E163" s="11">
        <v>2.3576187397887884</v>
      </c>
      <c r="F163" s="12">
        <v>112.170629317641</v>
      </c>
      <c r="G163" s="13">
        <v>110.79615373713401</v>
      </c>
      <c r="H163">
        <v>144.74494000000001</v>
      </c>
      <c r="I163" s="13">
        <v>89.255066756568795</v>
      </c>
      <c r="J163">
        <v>16.46</v>
      </c>
      <c r="K163">
        <v>7.28</v>
      </c>
    </row>
    <row r="164" spans="1:11" x14ac:dyDescent="0.35">
      <c r="A164" s="8" t="s">
        <v>173</v>
      </c>
      <c r="B164" s="9">
        <v>3.59</v>
      </c>
      <c r="C164" s="9">
        <v>1.28</v>
      </c>
      <c r="D164" s="9">
        <v>1.4607715463679678</v>
      </c>
      <c r="E164" s="11">
        <v>2.4429171725091092</v>
      </c>
      <c r="F164" s="12">
        <v>111.90565155577499</v>
      </c>
      <c r="G164" s="13">
        <v>111.05801371197801</v>
      </c>
      <c r="H164">
        <v>145.92404999999999</v>
      </c>
      <c r="I164" s="13">
        <v>88.576425116529194</v>
      </c>
      <c r="J164">
        <v>16.32</v>
      </c>
      <c r="K164">
        <v>7.3</v>
      </c>
    </row>
    <row r="165" spans="1:11" x14ac:dyDescent="0.35">
      <c r="A165" s="8" t="s">
        <v>174</v>
      </c>
      <c r="B165" s="9">
        <v>3.61</v>
      </c>
      <c r="C165" s="9">
        <v>1.31</v>
      </c>
      <c r="D165" s="9">
        <v>1.4660406716089902</v>
      </c>
      <c r="E165" s="11">
        <v>2.4572491851523526</v>
      </c>
      <c r="F165" s="12">
        <v>111.068125224694</v>
      </c>
      <c r="G165" s="13">
        <v>111.02384785728199</v>
      </c>
      <c r="H165">
        <v>146.30584999999999</v>
      </c>
      <c r="I165" s="13">
        <v>89.405794815815398</v>
      </c>
      <c r="J165">
        <v>15.88</v>
      </c>
      <c r="K165">
        <v>7.4</v>
      </c>
    </row>
    <row r="166" spans="1:11" x14ac:dyDescent="0.35">
      <c r="A166" s="8" t="s">
        <v>175</v>
      </c>
      <c r="B166" s="9">
        <v>3.42</v>
      </c>
      <c r="C166" s="9">
        <v>1.31</v>
      </c>
      <c r="D166" s="9">
        <v>1.4967291755556433</v>
      </c>
      <c r="E166" s="11">
        <v>2.4142946448912213</v>
      </c>
      <c r="F166" s="12">
        <v>112.313623208537</v>
      </c>
      <c r="G166" s="13">
        <v>111.128075185572</v>
      </c>
      <c r="H166">
        <v>147.11212</v>
      </c>
      <c r="I166" s="13">
        <v>90.900114253945304</v>
      </c>
      <c r="J166">
        <v>15.65</v>
      </c>
      <c r="K166">
        <v>7.57</v>
      </c>
    </row>
    <row r="167" spans="1:11" x14ac:dyDescent="0.35">
      <c r="A167" s="8" t="s">
        <v>176</v>
      </c>
      <c r="B167" s="9">
        <v>3.46</v>
      </c>
      <c r="C167" s="9">
        <v>1.35</v>
      </c>
      <c r="D167" s="9">
        <v>1.5680765666764205</v>
      </c>
      <c r="E167" s="11">
        <v>2.4695384735194552</v>
      </c>
      <c r="F167" s="12">
        <v>113.542743341072</v>
      </c>
      <c r="G167" s="13">
        <v>111.262039080908</v>
      </c>
      <c r="H167">
        <v>147.86577</v>
      </c>
      <c r="I167" s="13">
        <v>91.657080131293299</v>
      </c>
      <c r="J167">
        <v>15.64</v>
      </c>
      <c r="K167">
        <v>7.53</v>
      </c>
    </row>
    <row r="168" spans="1:11" x14ac:dyDescent="0.35">
      <c r="A168" s="8" t="s">
        <v>177</v>
      </c>
      <c r="B168" s="9">
        <v>3.34</v>
      </c>
      <c r="C168" s="9">
        <v>1.33</v>
      </c>
      <c r="D168" s="9">
        <v>1.5888239593609608</v>
      </c>
      <c r="E168" s="11">
        <v>2.4630241897902674</v>
      </c>
      <c r="F168" s="12">
        <v>114.43182238423</v>
      </c>
      <c r="G168" s="13">
        <v>111.40661080305399</v>
      </c>
      <c r="H168">
        <v>146.94864000000001</v>
      </c>
      <c r="I168" s="13">
        <v>91.896488159102105</v>
      </c>
      <c r="J168">
        <v>15.65</v>
      </c>
      <c r="K168">
        <v>7.48</v>
      </c>
    </row>
    <row r="169" spans="1:11" x14ac:dyDescent="0.35">
      <c r="A169" s="8" t="s">
        <v>178</v>
      </c>
      <c r="B169" s="9">
        <v>3.27</v>
      </c>
      <c r="C169" s="9">
        <v>1.4</v>
      </c>
      <c r="D169" s="9">
        <v>1.6336136419526477</v>
      </c>
      <c r="E169" s="11">
        <v>2.4671667805520339</v>
      </c>
      <c r="F169" s="12">
        <v>115.08935220001599</v>
      </c>
      <c r="G169" s="13">
        <v>111.956012542739</v>
      </c>
      <c r="H169">
        <v>146.22519</v>
      </c>
      <c r="I169" s="13">
        <v>92.302022462518906</v>
      </c>
      <c r="J169">
        <v>16.260000000000002</v>
      </c>
      <c r="K169">
        <v>7.6</v>
      </c>
    </row>
    <row r="170" spans="1:11" x14ac:dyDescent="0.35">
      <c r="A170" s="8" t="s">
        <v>179</v>
      </c>
      <c r="B170" s="9">
        <v>3.46</v>
      </c>
      <c r="C170" s="9">
        <v>1.44</v>
      </c>
      <c r="D170" s="9">
        <v>1.698126771480118</v>
      </c>
      <c r="E170" s="11">
        <v>2.5774233159131401</v>
      </c>
      <c r="F170" s="12">
        <v>108.9</v>
      </c>
      <c r="G170" s="13">
        <v>111.96055060499199</v>
      </c>
      <c r="H170">
        <v>147.93875</v>
      </c>
      <c r="I170" s="13">
        <v>93.074840817797096</v>
      </c>
      <c r="J170">
        <v>16.149999999999999</v>
      </c>
      <c r="K170">
        <v>7.63</v>
      </c>
    </row>
    <row r="171" spans="1:11" x14ac:dyDescent="0.35">
      <c r="A171" s="8" t="s">
        <v>180</v>
      </c>
      <c r="B171" s="9">
        <v>3.33</v>
      </c>
      <c r="C171" s="9">
        <v>1.44</v>
      </c>
      <c r="D171" s="9">
        <v>1.7499482966315389</v>
      </c>
      <c r="E171" s="11">
        <v>2.5802035572552304</v>
      </c>
      <c r="F171" s="12">
        <v>107.6</v>
      </c>
      <c r="G171" s="13">
        <v>112.136123088915</v>
      </c>
      <c r="H171">
        <v>147.65932000000001</v>
      </c>
      <c r="I171" s="13">
        <v>95.4598539219445</v>
      </c>
      <c r="J171">
        <v>15.68</v>
      </c>
      <c r="K171">
        <v>7.82</v>
      </c>
    </row>
    <row r="172" spans="1:11" x14ac:dyDescent="0.35">
      <c r="A172" s="8" t="s">
        <v>181</v>
      </c>
      <c r="B172" s="9">
        <v>3.27</v>
      </c>
      <c r="C172" s="9">
        <v>1.49</v>
      </c>
      <c r="D172" s="9">
        <v>1.6281332728678488</v>
      </c>
      <c r="E172" s="11">
        <v>2.5441521097129152</v>
      </c>
      <c r="F172" s="12">
        <v>108.6</v>
      </c>
      <c r="G172" s="13">
        <v>113.154132726274</v>
      </c>
      <c r="H172">
        <v>149.92724999999999</v>
      </c>
      <c r="I172" s="13">
        <v>95.706569399173503</v>
      </c>
      <c r="J172">
        <v>16.260000000000002</v>
      </c>
      <c r="K172">
        <v>7.66</v>
      </c>
    </row>
    <row r="173" spans="1:11" x14ac:dyDescent="0.35">
      <c r="A173" s="8" t="s">
        <v>182</v>
      </c>
      <c r="B173" s="9">
        <v>3.35</v>
      </c>
      <c r="C173" s="9">
        <v>1.51</v>
      </c>
      <c r="D173" s="9">
        <v>1.6620369601227984</v>
      </c>
      <c r="E173" s="11">
        <v>2.5962651851589191</v>
      </c>
      <c r="F173" s="12">
        <v>111.24111916192901</v>
      </c>
      <c r="G173" s="13">
        <v>113.543176785303</v>
      </c>
      <c r="H173">
        <v>151.34717000000001</v>
      </c>
      <c r="I173" s="13">
        <v>96.401604769001494</v>
      </c>
      <c r="J173">
        <v>15.95</v>
      </c>
      <c r="K173">
        <v>7.62</v>
      </c>
    </row>
    <row r="174" spans="1:11" x14ac:dyDescent="0.35">
      <c r="A174" s="8" t="s">
        <v>183</v>
      </c>
      <c r="B174" s="9">
        <v>3.55</v>
      </c>
      <c r="C174" s="9">
        <v>1.55</v>
      </c>
      <c r="D174" s="9">
        <v>1.6860156821027155</v>
      </c>
      <c r="E174" s="11">
        <v>2.6660578848667007</v>
      </c>
      <c r="F174" s="12">
        <v>112.048370146157</v>
      </c>
      <c r="G174" s="13">
        <v>113.823815614647</v>
      </c>
      <c r="H174">
        <v>148.54805999999999</v>
      </c>
      <c r="I174" s="13">
        <v>97.291036970105395</v>
      </c>
      <c r="J174">
        <v>16.14</v>
      </c>
      <c r="K174">
        <v>7.59</v>
      </c>
    </row>
    <row r="175" spans="1:11" x14ac:dyDescent="0.35">
      <c r="A175" s="8" t="s">
        <v>184</v>
      </c>
      <c r="B175" s="9">
        <v>3.54</v>
      </c>
      <c r="C175" s="9">
        <v>1.58</v>
      </c>
      <c r="D175" s="9">
        <v>1.7178951848377126</v>
      </c>
      <c r="E175" s="11">
        <v>2.6859567349289293</v>
      </c>
      <c r="F175" s="12">
        <v>112.680060082615</v>
      </c>
      <c r="G175" s="13">
        <v>114.11814002515599</v>
      </c>
      <c r="H175">
        <v>150.81197</v>
      </c>
      <c r="I175" s="13">
        <v>97.641652221260998</v>
      </c>
      <c r="J175">
        <v>16.29</v>
      </c>
      <c r="K175">
        <v>7.75</v>
      </c>
    </row>
    <row r="176" spans="1:11" x14ac:dyDescent="0.35">
      <c r="A176" s="8" t="s">
        <v>185</v>
      </c>
      <c r="B176" s="9">
        <v>3.47</v>
      </c>
      <c r="C176" s="9">
        <v>1.61</v>
      </c>
      <c r="D176" s="9">
        <v>1.7854399813211526</v>
      </c>
      <c r="E176" s="11">
        <v>2.726579085517093</v>
      </c>
      <c r="F176" s="12">
        <v>112.688991116666</v>
      </c>
      <c r="G176" s="13">
        <v>114.791881765196</v>
      </c>
      <c r="H176">
        <v>151.37379999999999</v>
      </c>
      <c r="I176" s="13">
        <v>97.825367628724194</v>
      </c>
      <c r="J176">
        <v>16.21</v>
      </c>
      <c r="K176">
        <v>7.73</v>
      </c>
    </row>
    <row r="177" spans="1:11" x14ac:dyDescent="0.35">
      <c r="A177" s="8" t="s">
        <v>186</v>
      </c>
      <c r="B177" s="9">
        <v>3.46</v>
      </c>
      <c r="C177" s="9">
        <v>1.65</v>
      </c>
      <c r="D177" s="9">
        <v>1.7520596831976769</v>
      </c>
      <c r="E177" s="11">
        <v>2.6950008823134159</v>
      </c>
      <c r="F177" s="12">
        <v>112.16145610987</v>
      </c>
      <c r="G177" s="13">
        <v>114.89050064662401</v>
      </c>
      <c r="H177">
        <v>150.19956999999999</v>
      </c>
      <c r="I177" s="13">
        <v>99.066706583626001</v>
      </c>
      <c r="J177">
        <v>16.21</v>
      </c>
      <c r="K177">
        <v>7.59</v>
      </c>
    </row>
    <row r="178" spans="1:11" x14ac:dyDescent="0.35">
      <c r="A178" s="8" t="s">
        <v>187</v>
      </c>
      <c r="B178" s="9">
        <v>3.28</v>
      </c>
      <c r="C178" s="9">
        <v>1.66</v>
      </c>
      <c r="D178" s="9">
        <v>1.7057525419296802</v>
      </c>
      <c r="E178" s="11">
        <v>2.5805491330985406</v>
      </c>
      <c r="F178" s="12">
        <v>113.137543364821</v>
      </c>
      <c r="G178" s="13">
        <v>114.956282707673</v>
      </c>
      <c r="H178">
        <v>151.57889</v>
      </c>
      <c r="I178" s="13">
        <v>98.282372368766403</v>
      </c>
      <c r="J178">
        <v>16.170000000000002</v>
      </c>
      <c r="K178">
        <v>7.67</v>
      </c>
    </row>
    <row r="179" spans="1:11" x14ac:dyDescent="0.35">
      <c r="A179" s="8" t="s">
        <v>188</v>
      </c>
      <c r="B179" s="9">
        <v>3.37</v>
      </c>
      <c r="C179" s="9">
        <v>1.78</v>
      </c>
      <c r="D179" s="9">
        <v>1.7585577199773754</v>
      </c>
      <c r="E179" s="11">
        <v>2.6516086510021131</v>
      </c>
      <c r="F179" s="12">
        <v>115.119557093704</v>
      </c>
      <c r="G179" s="13">
        <v>115.11590908285601</v>
      </c>
      <c r="H179">
        <v>153.20364000000001</v>
      </c>
      <c r="I179" s="13">
        <v>99.0051707223178</v>
      </c>
      <c r="J179">
        <v>16.190000000000001</v>
      </c>
      <c r="K179">
        <v>7.76</v>
      </c>
    </row>
    <row r="180" spans="1:11" x14ac:dyDescent="0.35">
      <c r="A180" s="8" t="s">
        <v>189</v>
      </c>
      <c r="B180" s="9">
        <v>3.3</v>
      </c>
      <c r="C180" s="9">
        <v>1.79</v>
      </c>
      <c r="D180" s="9">
        <v>1.7910013955231205</v>
      </c>
      <c r="E180" s="11">
        <v>2.6177173758850989</v>
      </c>
      <c r="F180" s="12">
        <v>115.332213878137</v>
      </c>
      <c r="G180" s="13">
        <v>115.25639821425401</v>
      </c>
      <c r="H180">
        <v>153.16459</v>
      </c>
      <c r="I180" s="13">
        <v>101.132815027983</v>
      </c>
      <c r="J180">
        <v>16.11</v>
      </c>
      <c r="K180">
        <v>7.84</v>
      </c>
    </row>
    <row r="181" spans="1:11" x14ac:dyDescent="0.35">
      <c r="A181" s="8" t="s">
        <v>190</v>
      </c>
      <c r="B181" s="9">
        <v>3.28</v>
      </c>
      <c r="C181" s="9">
        <v>1.84</v>
      </c>
      <c r="D181" s="9">
        <v>1.6948748800421194</v>
      </c>
      <c r="E181" s="11">
        <v>2.5391176134023823</v>
      </c>
      <c r="F181" s="12">
        <v>115.463213470409</v>
      </c>
      <c r="G181" s="13">
        <v>115.86254415646501</v>
      </c>
      <c r="H181">
        <v>155.20769999999999</v>
      </c>
      <c r="I181" s="13">
        <v>101.724032036305</v>
      </c>
      <c r="J181">
        <v>16.260000000000002</v>
      </c>
      <c r="K181">
        <v>7.89</v>
      </c>
    </row>
    <row r="182" spans="1:11" x14ac:dyDescent="0.35">
      <c r="A182" s="8" t="s">
        <v>191</v>
      </c>
      <c r="B182" s="9">
        <v>3.44</v>
      </c>
      <c r="C182" s="9">
        <v>1.93</v>
      </c>
      <c r="D182" s="9">
        <v>1.7650873325025143</v>
      </c>
      <c r="E182" s="11">
        <v>2.6428614194740558</v>
      </c>
      <c r="F182" s="12">
        <v>109.729392923026</v>
      </c>
      <c r="G182" s="13">
        <v>115.785520753982</v>
      </c>
      <c r="H182">
        <v>152.99440000000001</v>
      </c>
      <c r="I182" s="13">
        <v>103.15433187285601</v>
      </c>
      <c r="J182">
        <v>16.3</v>
      </c>
      <c r="K182">
        <v>8.0500000000000007</v>
      </c>
    </row>
    <row r="183" spans="1:11" x14ac:dyDescent="0.35">
      <c r="A183" s="8" t="s">
        <v>192</v>
      </c>
      <c r="B183" s="9">
        <v>3.49</v>
      </c>
      <c r="C183" s="9">
        <v>2.0299999999999998</v>
      </c>
      <c r="D183" s="9">
        <v>1.8419191876991019</v>
      </c>
      <c r="E183" s="11">
        <v>2.7099180447434215</v>
      </c>
      <c r="F183" s="12">
        <v>108.229783025171</v>
      </c>
      <c r="G183" s="13">
        <v>116.38760571863899</v>
      </c>
      <c r="H183">
        <v>156.71083999999999</v>
      </c>
      <c r="I183" s="13">
        <v>105.116014783095</v>
      </c>
      <c r="J183">
        <v>16.059999999999999</v>
      </c>
      <c r="K183">
        <v>8.09</v>
      </c>
    </row>
    <row r="184" spans="1:11" x14ac:dyDescent="0.35">
      <c r="A184" s="8" t="s">
        <v>193</v>
      </c>
      <c r="B184" s="9">
        <v>3.54</v>
      </c>
      <c r="C184" s="9">
        <v>2</v>
      </c>
      <c r="D184" s="9">
        <v>1.7913664426928095</v>
      </c>
      <c r="E184" s="11">
        <v>2.7016775187852322</v>
      </c>
      <c r="F184" s="12">
        <v>109.369781833752</v>
      </c>
      <c r="G184" s="13">
        <v>117.20766276329999</v>
      </c>
      <c r="H184">
        <v>155.94654</v>
      </c>
      <c r="I184" s="13">
        <v>101.99189600958501</v>
      </c>
      <c r="J184">
        <v>16.12</v>
      </c>
      <c r="K184">
        <v>7.68</v>
      </c>
    </row>
    <row r="185" spans="1:11" x14ac:dyDescent="0.35">
      <c r="A185" s="8" t="s">
        <v>194</v>
      </c>
      <c r="B185" s="9">
        <v>3.54</v>
      </c>
      <c r="C185" s="9">
        <v>2.0099999999999998</v>
      </c>
      <c r="D185" s="9">
        <v>1.8811528618019466</v>
      </c>
      <c r="E185" s="11">
        <v>2.7655498934110208</v>
      </c>
      <c r="F185" s="12">
        <v>111.20084420891899</v>
      </c>
      <c r="G185" s="13">
        <v>117.238687441317</v>
      </c>
      <c r="H185">
        <v>156.58989</v>
      </c>
      <c r="I185" s="13">
        <v>99.281232144026603</v>
      </c>
      <c r="J185">
        <v>15.99</v>
      </c>
      <c r="K185">
        <v>7.53</v>
      </c>
    </row>
    <row r="186" spans="1:11" x14ac:dyDescent="0.35">
      <c r="A186" s="8" t="s">
        <v>195</v>
      </c>
      <c r="B186" s="9">
        <v>3.75</v>
      </c>
      <c r="C186" s="9">
        <v>2.12</v>
      </c>
      <c r="D186" s="9">
        <v>1.9342676088627861</v>
      </c>
      <c r="E186" s="11">
        <v>2.8623346928653306</v>
      </c>
      <c r="F186" s="12">
        <v>111.87637630322</v>
      </c>
      <c r="G186" s="13">
        <v>117.616950059348</v>
      </c>
      <c r="H186">
        <v>155.83886999999999</v>
      </c>
      <c r="I186" s="13">
        <v>100.444002280021</v>
      </c>
      <c r="J186">
        <v>16.22</v>
      </c>
      <c r="K186">
        <v>7.65</v>
      </c>
    </row>
    <row r="187" spans="1:11" x14ac:dyDescent="0.35">
      <c r="A187" s="8" t="s">
        <v>196</v>
      </c>
      <c r="B187" s="9">
        <v>3.78</v>
      </c>
      <c r="C187" s="9">
        <v>2.15</v>
      </c>
      <c r="D187" s="9">
        <v>1.9100748889499686</v>
      </c>
      <c r="E187" s="11">
        <v>2.8655388943290641</v>
      </c>
      <c r="F187" s="12">
        <v>112.678341170753</v>
      </c>
      <c r="G187" s="13">
        <v>117.861849345404</v>
      </c>
      <c r="H187">
        <v>156.35706999999999</v>
      </c>
      <c r="I187" s="13">
        <v>100.11563022638801</v>
      </c>
      <c r="J187">
        <v>16.37</v>
      </c>
      <c r="K187">
        <v>7.75</v>
      </c>
    </row>
    <row r="188" spans="1:11" x14ac:dyDescent="0.35">
      <c r="A188" s="8" t="s">
        <v>197</v>
      </c>
      <c r="B188" s="9">
        <v>3.65</v>
      </c>
      <c r="C188" s="9">
        <v>2.1800000000000002</v>
      </c>
      <c r="D188" s="9">
        <v>1.8887115684746856</v>
      </c>
      <c r="E188" s="11">
        <v>2.8451945967745704</v>
      </c>
      <c r="F188" s="12">
        <v>113.06204728511</v>
      </c>
      <c r="G188" s="13">
        <v>118.084972274877</v>
      </c>
      <c r="H188">
        <v>157.47554</v>
      </c>
      <c r="I188" s="13">
        <v>99.334933797706</v>
      </c>
      <c r="J188">
        <v>16.350000000000001</v>
      </c>
      <c r="K188">
        <v>7.84</v>
      </c>
    </row>
    <row r="189" spans="1:11" x14ac:dyDescent="0.35">
      <c r="A189" s="8" t="s">
        <v>198</v>
      </c>
      <c r="B189" s="9">
        <v>3.67</v>
      </c>
      <c r="C189" s="9">
        <v>2.33</v>
      </c>
      <c r="D189" s="9">
        <v>1.9627589885952563</v>
      </c>
      <c r="E189" s="11">
        <v>2.9130352484135709</v>
      </c>
      <c r="F189" s="12">
        <v>112.77483835075</v>
      </c>
      <c r="G189" s="13">
        <v>118.28777454957699</v>
      </c>
      <c r="H189">
        <v>158.33634000000001</v>
      </c>
      <c r="I189" s="13">
        <v>100.101600966826</v>
      </c>
      <c r="J189">
        <v>16.649999999999999</v>
      </c>
      <c r="K189">
        <v>7.85</v>
      </c>
    </row>
    <row r="190" spans="1:11" x14ac:dyDescent="0.35">
      <c r="A190" s="8" t="s">
        <v>199</v>
      </c>
      <c r="B190" s="9">
        <v>3.55</v>
      </c>
      <c r="C190" s="9">
        <v>2.27</v>
      </c>
      <c r="D190" s="9">
        <v>1.9379683018250988</v>
      </c>
      <c r="E190" s="11">
        <v>2.8563079200735166</v>
      </c>
      <c r="F190" s="12">
        <v>113.818103443333</v>
      </c>
      <c r="G190" s="13">
        <v>118.41896859000499</v>
      </c>
      <c r="H190">
        <v>157.93287000000001</v>
      </c>
      <c r="I190" s="13">
        <v>101.615130761122</v>
      </c>
      <c r="J190">
        <v>17.16</v>
      </c>
      <c r="K190">
        <v>7.76</v>
      </c>
    </row>
    <row r="191" spans="1:11" x14ac:dyDescent="0.35">
      <c r="A191" s="8" t="s">
        <v>200</v>
      </c>
      <c r="B191" s="9">
        <v>3.63</v>
      </c>
      <c r="C191" s="9">
        <v>2.29</v>
      </c>
      <c r="D191" s="9">
        <v>2.0467377061077259</v>
      </c>
      <c r="E191" s="11">
        <v>2.9478504648139574</v>
      </c>
      <c r="F191" s="12">
        <v>115.266599109037</v>
      </c>
      <c r="G191" s="13">
        <v>118.566168264035</v>
      </c>
      <c r="H191">
        <v>157.04882000000001</v>
      </c>
      <c r="I191" s="13">
        <v>101.43254617034</v>
      </c>
      <c r="J191">
        <v>17.12</v>
      </c>
      <c r="K191">
        <v>7.58</v>
      </c>
    </row>
    <row r="192" spans="1:11" x14ac:dyDescent="0.35">
      <c r="A192" s="8" t="s">
        <v>201</v>
      </c>
      <c r="B192" s="9">
        <v>3.65</v>
      </c>
      <c r="C192" s="9">
        <v>2.3199999999999998</v>
      </c>
      <c r="D192" s="9">
        <v>2.0651022220769018</v>
      </c>
      <c r="E192" s="11">
        <v>2.9633972007383833</v>
      </c>
      <c r="F192" s="12">
        <v>115.659115872943</v>
      </c>
      <c r="G192" s="13">
        <v>118.738204156111</v>
      </c>
      <c r="H192">
        <v>158.79732000000001</v>
      </c>
      <c r="I192" s="13">
        <v>101.48714463154</v>
      </c>
      <c r="J192">
        <v>16.96</v>
      </c>
      <c r="K192">
        <v>7.6</v>
      </c>
    </row>
    <row r="193" spans="1:11" x14ac:dyDescent="0.35">
      <c r="A193" s="8" t="s">
        <v>202</v>
      </c>
      <c r="B193" s="9">
        <v>3.58</v>
      </c>
      <c r="C193" s="9">
        <v>2.2799999999999998</v>
      </c>
      <c r="D193" s="9">
        <v>1.8687957687732701</v>
      </c>
      <c r="E193" s="11">
        <v>2.79634533384107</v>
      </c>
      <c r="F193" s="12">
        <v>116.241448844896</v>
      </c>
      <c r="G193" s="13">
        <v>119.184795471859</v>
      </c>
      <c r="H193">
        <v>160.03598</v>
      </c>
      <c r="I193" s="13">
        <v>100.95809335725301</v>
      </c>
      <c r="J193">
        <v>17.91</v>
      </c>
      <c r="K193">
        <v>7.46</v>
      </c>
    </row>
    <row r="194" spans="1:11" x14ac:dyDescent="0.35">
      <c r="A194" s="8" t="s">
        <v>203</v>
      </c>
      <c r="B194" s="9">
        <v>3.74</v>
      </c>
      <c r="C194" s="9">
        <v>2.3199999999999998</v>
      </c>
      <c r="D194" s="9">
        <v>2.0512261421677636</v>
      </c>
      <c r="E194" s="11">
        <v>2.9564239467027269</v>
      </c>
      <c r="F194" s="12">
        <v>110.589146315299</v>
      </c>
      <c r="G194" s="13">
        <v>119.23515084946899</v>
      </c>
      <c r="H194">
        <v>159.74462</v>
      </c>
      <c r="I194" s="13">
        <v>99.653839327191406</v>
      </c>
      <c r="J194">
        <v>17.98</v>
      </c>
      <c r="K194">
        <v>7.58</v>
      </c>
    </row>
    <row r="195" spans="1:11" x14ac:dyDescent="0.35">
      <c r="A195" s="8" t="s">
        <v>204</v>
      </c>
      <c r="B195" s="9">
        <v>3.74</v>
      </c>
      <c r="C195" s="9">
        <v>2.38</v>
      </c>
      <c r="D195" s="9">
        <v>2.0614122915332929</v>
      </c>
      <c r="E195" s="11">
        <v>2.9833906132183268</v>
      </c>
      <c r="F195" s="12">
        <v>109.335538922556</v>
      </c>
      <c r="G195" s="13">
        <v>119.40207876415</v>
      </c>
      <c r="H195">
        <v>158.60836</v>
      </c>
      <c r="I195" s="13">
        <v>97.253401209432695</v>
      </c>
      <c r="J195">
        <v>17.079999999999998</v>
      </c>
      <c r="K195">
        <v>7.43</v>
      </c>
    </row>
    <row r="196" spans="1:11" x14ac:dyDescent="0.35">
      <c r="A196" s="8" t="s">
        <v>205</v>
      </c>
      <c r="B196" s="9">
        <v>3.71</v>
      </c>
      <c r="C196" s="9">
        <v>2.4300000000000002</v>
      </c>
      <c r="D196" s="9">
        <v>2.0679325683956518</v>
      </c>
      <c r="E196" s="11">
        <v>3.0054522923017855</v>
      </c>
      <c r="F196" s="12">
        <v>110.07347137007299</v>
      </c>
      <c r="G196" s="13">
        <v>120.40111006785099</v>
      </c>
      <c r="H196">
        <v>158.21706</v>
      </c>
      <c r="I196" s="13">
        <v>96.194405397080303</v>
      </c>
      <c r="J196">
        <v>16.97</v>
      </c>
      <c r="K196">
        <v>7.35</v>
      </c>
    </row>
    <row r="197" spans="1:11" x14ac:dyDescent="0.35">
      <c r="A197" s="8" t="s">
        <v>206</v>
      </c>
      <c r="B197" s="9">
        <v>3.76</v>
      </c>
      <c r="C197" s="9">
        <v>2.4300000000000002</v>
      </c>
      <c r="D197" s="9">
        <v>2.1416259524137877</v>
      </c>
      <c r="E197" s="11">
        <v>3.0588568621725822</v>
      </c>
      <c r="F197" s="12">
        <v>111.476191475533</v>
      </c>
      <c r="G197" s="13">
        <v>120.50674703704399</v>
      </c>
      <c r="H197">
        <v>158.45386999999999</v>
      </c>
      <c r="I197" s="13">
        <v>96.243881763210396</v>
      </c>
      <c r="J197">
        <v>16.77</v>
      </c>
      <c r="K197">
        <v>7.32</v>
      </c>
    </row>
    <row r="198" spans="1:11" x14ac:dyDescent="0.35">
      <c r="A198" s="8" t="s">
        <v>207</v>
      </c>
      <c r="B198" s="9">
        <v>3.93</v>
      </c>
      <c r="C198" s="9">
        <v>2.56</v>
      </c>
      <c r="D198" s="9">
        <v>2.202600246572072</v>
      </c>
      <c r="E198" s="11">
        <v>3.1465843375966656</v>
      </c>
      <c r="F198" s="12">
        <v>112.273166772804</v>
      </c>
      <c r="G198" s="13">
        <v>120.60173064999</v>
      </c>
      <c r="H198">
        <v>160.44946999999999</v>
      </c>
      <c r="I198" s="13">
        <v>97.495357215111696</v>
      </c>
      <c r="J198">
        <v>16.91</v>
      </c>
      <c r="K198">
        <v>7.28</v>
      </c>
    </row>
    <row r="199" spans="1:11" x14ac:dyDescent="0.35">
      <c r="A199" s="8" t="s">
        <v>208</v>
      </c>
      <c r="B199" s="9">
        <v>3.69</v>
      </c>
      <c r="C199" s="9">
        <v>2.57</v>
      </c>
      <c r="D199" s="9">
        <v>2.1835169240427446</v>
      </c>
      <c r="E199" s="11">
        <v>3.089071517633085</v>
      </c>
      <c r="F199" s="12">
        <v>112.97855236378</v>
      </c>
      <c r="G199" s="13">
        <v>120.668354031215</v>
      </c>
      <c r="H199">
        <v>162.5729</v>
      </c>
      <c r="I199" s="13">
        <v>97.588177978119305</v>
      </c>
      <c r="J199">
        <v>17.2</v>
      </c>
      <c r="K199">
        <v>7.01</v>
      </c>
    </row>
    <row r="200" spans="1:11" x14ac:dyDescent="0.35">
      <c r="A200" s="8" t="s">
        <v>209</v>
      </c>
      <c r="B200" s="9">
        <v>3.66</v>
      </c>
      <c r="C200" s="9">
        <v>2.62</v>
      </c>
      <c r="D200" s="9">
        <v>2.2169876027854705</v>
      </c>
      <c r="E200" s="11">
        <v>3.1153195056140297</v>
      </c>
      <c r="F200" s="12">
        <v>112.822747269407</v>
      </c>
      <c r="G200" s="13">
        <v>120.86930377167999</v>
      </c>
      <c r="H200">
        <v>161.39635000000001</v>
      </c>
      <c r="I200" s="13">
        <v>96.765573454844898</v>
      </c>
      <c r="J200">
        <v>17.12</v>
      </c>
      <c r="K200">
        <v>6.81</v>
      </c>
    </row>
    <row r="201" spans="1:11" x14ac:dyDescent="0.35">
      <c r="A201" s="8" t="s">
        <v>210</v>
      </c>
      <c r="B201" s="9">
        <v>3.75</v>
      </c>
      <c r="C201" s="9">
        <v>2.63</v>
      </c>
      <c r="D201" s="9">
        <v>2.1785154723631095</v>
      </c>
      <c r="E201" s="11">
        <v>3.1118830879585375</v>
      </c>
      <c r="F201" s="12">
        <v>112.37881568944201</v>
      </c>
      <c r="G201" s="13">
        <v>121.331944656049</v>
      </c>
      <c r="H201">
        <v>162.22398000000001</v>
      </c>
      <c r="I201" s="13">
        <v>96.185026323453798</v>
      </c>
      <c r="J201">
        <v>17.2</v>
      </c>
      <c r="K201">
        <v>6.73</v>
      </c>
    </row>
    <row r="202" spans="1:11" x14ac:dyDescent="0.35">
      <c r="A202" s="8" t="s">
        <v>211</v>
      </c>
      <c r="B202" s="9">
        <v>3.68</v>
      </c>
      <c r="C202" s="9">
        <v>2.65</v>
      </c>
      <c r="D202" s="9">
        <v>2.1622384020161585</v>
      </c>
      <c r="E202" s="11">
        <v>3.0805389380874293</v>
      </c>
      <c r="F202" s="12">
        <v>112.424867218822</v>
      </c>
      <c r="G202" s="13">
        <v>121.322594291991</v>
      </c>
      <c r="H202">
        <v>162.54284000000001</v>
      </c>
      <c r="I202" s="13">
        <v>96.850834383854604</v>
      </c>
      <c r="J202">
        <v>16.309999999999999</v>
      </c>
      <c r="K202">
        <v>6.67</v>
      </c>
    </row>
    <row r="203" spans="1:11" x14ac:dyDescent="0.35">
      <c r="A203" s="8" t="s">
        <v>212</v>
      </c>
      <c r="B203" s="9">
        <v>3.7942972364032359</v>
      </c>
      <c r="C203" s="9">
        <v>2.7584474065528144</v>
      </c>
      <c r="D203" s="9">
        <v>2.175510066608342</v>
      </c>
      <c r="E203" s="11">
        <v>3.1383093371413504</v>
      </c>
      <c r="F203" s="12">
        <v>114.12149998887099</v>
      </c>
      <c r="G203" s="13">
        <v>121.349106241253</v>
      </c>
      <c r="H203">
        <v>162.71021999999999</v>
      </c>
      <c r="I203" s="13">
        <v>97.392097156695698</v>
      </c>
      <c r="J203">
        <v>16.23</v>
      </c>
      <c r="K203">
        <v>6.86</v>
      </c>
    </row>
    <row r="204" spans="1:11" x14ac:dyDescent="0.35">
      <c r="A204" s="8" t="s">
        <v>213</v>
      </c>
      <c r="B204" s="9">
        <v>3.8198961599424432</v>
      </c>
      <c r="C204" s="9">
        <v>2.7857139541177167</v>
      </c>
      <c r="D204" s="9">
        <v>2.1467078802939392</v>
      </c>
      <c r="E204" s="11">
        <v>3.1210703456371021</v>
      </c>
      <c r="F204" s="12">
        <v>114.57799647797501</v>
      </c>
      <c r="G204" s="13">
        <v>121.385397098163</v>
      </c>
      <c r="H204">
        <v>162.2122</v>
      </c>
      <c r="I204" s="13">
        <v>97.271114848569795</v>
      </c>
      <c r="J204">
        <v>15.97</v>
      </c>
      <c r="K204">
        <v>6.76</v>
      </c>
    </row>
    <row r="205" spans="1:11" x14ac:dyDescent="0.35">
      <c r="A205" s="8" t="s">
        <v>214</v>
      </c>
      <c r="B205" s="9">
        <v>3.7942972364032359</v>
      </c>
      <c r="C205" s="9">
        <v>2.7644385507503273</v>
      </c>
      <c r="D205" s="9">
        <v>2.0939348642290287</v>
      </c>
      <c r="E205" s="11">
        <v>3.0403455354831701</v>
      </c>
      <c r="F205" s="12">
        <v>115.08164482706501</v>
      </c>
      <c r="G205" s="13">
        <v>121.74334880507401</v>
      </c>
      <c r="H205">
        <v>162.50827000000001</v>
      </c>
      <c r="I205" s="13">
        <v>97.231235671272898</v>
      </c>
      <c r="J205">
        <v>15.78</v>
      </c>
      <c r="K205">
        <v>6.66</v>
      </c>
    </row>
    <row r="206" spans="1:11" x14ac:dyDescent="0.35">
      <c r="A206" s="8" t="s">
        <v>215</v>
      </c>
      <c r="B206" s="9">
        <v>3.7330101453697466</v>
      </c>
      <c r="C206" s="9">
        <v>2.8585138809089639</v>
      </c>
      <c r="D206" s="9">
        <v>2.1585398871317003</v>
      </c>
      <c r="E206" s="11">
        <v>3.1247507090385636</v>
      </c>
      <c r="F206" s="12">
        <v>110.399712700804</v>
      </c>
      <c r="G206" s="13">
        <v>121.585530320478</v>
      </c>
      <c r="H206">
        <v>163.58248</v>
      </c>
      <c r="I206" s="13">
        <v>96.703596472068597</v>
      </c>
      <c r="J206">
        <v>15.85</v>
      </c>
      <c r="K206">
        <v>7.04</v>
      </c>
    </row>
    <row r="207" spans="1:11" x14ac:dyDescent="0.35">
      <c r="A207" s="8" t="s">
        <v>216</v>
      </c>
      <c r="B207" s="9">
        <v>3.698747154968216</v>
      </c>
      <c r="C207" s="9">
        <v>2.8977531876396267</v>
      </c>
      <c r="D207" s="9">
        <v>2.3325311002545255</v>
      </c>
      <c r="E207" s="11">
        <v>3.2409912644312042</v>
      </c>
      <c r="F207" s="12">
        <v>108.735209908266</v>
      </c>
      <c r="G207" s="13">
        <v>121.75039311212301</v>
      </c>
      <c r="H207">
        <v>162.96867</v>
      </c>
      <c r="I207" s="13">
        <v>97.900497162309705</v>
      </c>
      <c r="J207">
        <v>15.65</v>
      </c>
      <c r="K207">
        <v>7.16</v>
      </c>
    </row>
    <row r="208" spans="1:11" x14ac:dyDescent="0.35">
      <c r="A208" s="8" t="s">
        <v>217</v>
      </c>
      <c r="B208" s="9">
        <v>3.5037442741465781</v>
      </c>
      <c r="C208" s="9">
        <v>2.8490202909611311</v>
      </c>
      <c r="D208" s="9">
        <v>2.1633204496906342</v>
      </c>
      <c r="E208" s="11">
        <v>3.0700656722865394</v>
      </c>
      <c r="F208" s="12">
        <v>109.709919568708</v>
      </c>
      <c r="G208" s="13">
        <v>122.791189161514</v>
      </c>
      <c r="H208">
        <v>164.1156</v>
      </c>
      <c r="I208" s="13">
        <v>97.752165624885905</v>
      </c>
      <c r="J208">
        <v>14.07</v>
      </c>
      <c r="K208">
        <v>7.17</v>
      </c>
    </row>
    <row r="209" spans="1:11" x14ac:dyDescent="0.35">
      <c r="A209" s="8" t="s">
        <v>218</v>
      </c>
      <c r="B209" s="9">
        <v>3.5331725153961449</v>
      </c>
      <c r="C209" s="9">
        <v>2.8914766941329484</v>
      </c>
      <c r="D209" s="9">
        <v>2.1965997164987026</v>
      </c>
      <c r="E209" s="11">
        <v>3.1084410547448473</v>
      </c>
      <c r="F209" s="12">
        <v>111.16500086280701</v>
      </c>
      <c r="G209" s="13">
        <v>122.804717168317</v>
      </c>
      <c r="H209">
        <v>171.06475</v>
      </c>
      <c r="I209" s="13">
        <v>97.632498294536106</v>
      </c>
      <c r="J209">
        <v>14.07</v>
      </c>
      <c r="K209">
        <v>7.27</v>
      </c>
    </row>
    <row r="210" spans="1:11" x14ac:dyDescent="0.35">
      <c r="A210" s="8" t="s">
        <v>219</v>
      </c>
      <c r="B210" s="9">
        <v>3.6419051601521604</v>
      </c>
      <c r="C210" s="9">
        <v>2.9474146675647641</v>
      </c>
      <c r="D210" s="9">
        <v>2.1971116641018673</v>
      </c>
      <c r="E210" s="11">
        <v>3.1391267757518952</v>
      </c>
      <c r="F210" s="12">
        <v>112.528334292949</v>
      </c>
      <c r="G210" s="13">
        <v>123.011924991585</v>
      </c>
      <c r="H210">
        <v>170.36696000000001</v>
      </c>
      <c r="I210" s="13">
        <v>99.324772917079201</v>
      </c>
      <c r="J210">
        <v>14.11</v>
      </c>
      <c r="K210">
        <v>7.37</v>
      </c>
    </row>
    <row r="211" spans="1:11" x14ac:dyDescent="0.35">
      <c r="A211" s="8" t="s">
        <v>220</v>
      </c>
      <c r="B211" s="9">
        <v>3.4381813872013707</v>
      </c>
      <c r="C211" s="9">
        <v>2.8709143951583895</v>
      </c>
      <c r="D211" s="9">
        <v>2.2093539581322768</v>
      </c>
      <c r="E211" s="11">
        <v>3.1042069777799202</v>
      </c>
      <c r="F211" s="12">
        <v>112.853747358409</v>
      </c>
      <c r="G211" s="13">
        <v>123.353962779244</v>
      </c>
      <c r="H211">
        <v>166.48416</v>
      </c>
      <c r="I211" s="13">
        <v>99.071182581442997</v>
      </c>
      <c r="J211">
        <v>14.15</v>
      </c>
      <c r="K211">
        <v>7.42</v>
      </c>
    </row>
    <row r="212" spans="1:11" x14ac:dyDescent="0.35">
      <c r="A212" s="8" t="s">
        <v>221</v>
      </c>
      <c r="B212" s="9">
        <v>3.4533956525735827</v>
      </c>
      <c r="C212" s="9">
        <v>2.9530954201074251</v>
      </c>
      <c r="D212" s="9">
        <v>2.3015355484539728</v>
      </c>
      <c r="E212" s="11">
        <v>3.1834396586000882</v>
      </c>
      <c r="F212" s="12">
        <v>112.47229115868799</v>
      </c>
      <c r="G212" s="13">
        <v>123.68930536609599</v>
      </c>
      <c r="H212">
        <v>166.18602000000001</v>
      </c>
      <c r="I212" s="13">
        <v>98.870399838439795</v>
      </c>
      <c r="J212">
        <v>14.13</v>
      </c>
      <c r="K212">
        <v>7.66</v>
      </c>
    </row>
    <row r="213" spans="1:11" x14ac:dyDescent="0.35">
      <c r="A213" s="8" t="s">
        <v>222</v>
      </c>
      <c r="B213" s="9">
        <v>3.468530001757232</v>
      </c>
      <c r="C213" s="9">
        <v>2.9520578008475842</v>
      </c>
      <c r="D213" s="9">
        <v>2.3636792188970066</v>
      </c>
      <c r="E213" s="11">
        <v>3.2258072927578998</v>
      </c>
      <c r="F213" s="12">
        <v>112.04602968365499</v>
      </c>
      <c r="G213" s="13">
        <v>123.803052243698</v>
      </c>
      <c r="H213">
        <v>166.16757000000001</v>
      </c>
      <c r="I213" s="13">
        <v>99.141174331878901</v>
      </c>
      <c r="J213">
        <v>14.25</v>
      </c>
      <c r="K213">
        <v>7.71</v>
      </c>
    </row>
    <row r="214" spans="1:11" x14ac:dyDescent="0.35">
      <c r="A214" s="8" t="s">
        <v>223</v>
      </c>
      <c r="B214" s="17">
        <v>3.048579253198803</v>
      </c>
      <c r="C214" s="9">
        <v>2.8968294651886803</v>
      </c>
      <c r="D214" s="9">
        <v>2.2642333962818126</v>
      </c>
      <c r="E214" s="11">
        <v>3.0694161729253344</v>
      </c>
      <c r="F214" s="12">
        <v>113.096199772614</v>
      </c>
      <c r="G214" s="13">
        <v>123.856658812692</v>
      </c>
      <c r="H214">
        <v>166.16471000000001</v>
      </c>
      <c r="I214" s="13">
        <v>99.767094779764705</v>
      </c>
      <c r="J214">
        <v>14.35</v>
      </c>
      <c r="K214">
        <v>7.78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83BE7-13AC-4A72-80A2-13C76834C659}">
  <sheetPr>
    <tabColor rgb="FFFF0000"/>
  </sheetPr>
  <dimension ref="A1:W214"/>
  <sheetViews>
    <sheetView topLeftCell="H1" workbookViewId="0">
      <pane ySplit="1" topLeftCell="A59" activePane="bottomLeft" state="frozen"/>
      <selection pane="bottomLeft" activeCell="I66" sqref="I66"/>
    </sheetView>
  </sheetViews>
  <sheetFormatPr defaultColWidth="11.453125" defaultRowHeight="14.5" x14ac:dyDescent="0.35"/>
  <cols>
    <col min="1" max="1" width="6.81640625" customWidth="1"/>
    <col min="2" max="2" width="10.1796875" bestFit="1" customWidth="1"/>
    <col min="3" max="3" width="11" bestFit="1" customWidth="1"/>
    <col min="4" max="4" width="10.7265625" bestFit="1" customWidth="1"/>
    <col min="5" max="5" width="10.81640625" bestFit="1" customWidth="1"/>
    <col min="6" max="6" width="13.453125" bestFit="1" customWidth="1"/>
    <col min="7" max="7" width="12" bestFit="1" customWidth="1"/>
    <col min="8" max="8" width="13.1796875" bestFit="1" customWidth="1"/>
    <col min="9" max="9" width="19.453125" bestFit="1" customWidth="1"/>
    <col min="10" max="10" width="18.54296875" bestFit="1" customWidth="1"/>
    <col min="11" max="11" width="18.81640625" bestFit="1" customWidth="1"/>
    <col min="12" max="12" width="11.81640625" bestFit="1" customWidth="1"/>
    <col min="16" max="16" width="16.81640625" bestFit="1" customWidth="1"/>
    <col min="17" max="17" width="17" bestFit="1" customWidth="1"/>
    <col min="18" max="19" width="16" bestFit="1" customWidth="1"/>
  </cols>
  <sheetData>
    <row r="1" spans="1:23" ht="39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270</v>
      </c>
      <c r="H1" t="s">
        <v>7</v>
      </c>
      <c r="I1" s="6" t="s">
        <v>8</v>
      </c>
      <c r="J1" s="7" t="s">
        <v>9</v>
      </c>
      <c r="K1" s="7" t="s">
        <v>10</v>
      </c>
      <c r="L1" s="31" t="s">
        <v>258</v>
      </c>
      <c r="M1" s="31" t="s">
        <v>259</v>
      </c>
      <c r="N1" s="31" t="s">
        <v>260</v>
      </c>
      <c r="O1" s="32" t="s">
        <v>261</v>
      </c>
      <c r="P1" s="33" t="s">
        <v>262</v>
      </c>
      <c r="Q1" s="33" t="s">
        <v>263</v>
      </c>
      <c r="R1" s="33" t="s">
        <v>264</v>
      </c>
      <c r="S1" s="33" t="s">
        <v>265</v>
      </c>
      <c r="T1" s="33" t="s">
        <v>266</v>
      </c>
      <c r="U1" s="33" t="s">
        <v>267</v>
      </c>
      <c r="V1" s="33" t="s">
        <v>268</v>
      </c>
      <c r="W1" s="33" t="s">
        <v>269</v>
      </c>
    </row>
    <row r="2" spans="1:23" x14ac:dyDescent="0.35">
      <c r="A2" s="8" t="s">
        <v>11</v>
      </c>
      <c r="B2" s="9"/>
      <c r="C2" s="9"/>
      <c r="D2" s="10"/>
      <c r="E2" s="11"/>
      <c r="F2" s="12"/>
      <c r="G2" s="13"/>
      <c r="I2" s="13"/>
    </row>
    <row r="3" spans="1:23" x14ac:dyDescent="0.35">
      <c r="A3" s="8" t="s">
        <v>12</v>
      </c>
      <c r="B3" s="9"/>
      <c r="C3" s="9"/>
      <c r="D3" s="10"/>
      <c r="E3" s="11"/>
      <c r="F3" s="12"/>
      <c r="G3" s="13"/>
      <c r="I3" s="13"/>
    </row>
    <row r="4" spans="1:23" x14ac:dyDescent="0.35">
      <c r="A4" s="8" t="s">
        <v>13</v>
      </c>
      <c r="B4" s="9"/>
      <c r="C4" s="9"/>
      <c r="D4" s="10"/>
      <c r="E4" s="11"/>
      <c r="F4" s="12"/>
      <c r="G4" s="13"/>
      <c r="I4" s="13"/>
    </row>
    <row r="5" spans="1:23" x14ac:dyDescent="0.35">
      <c r="A5" s="8" t="s">
        <v>14</v>
      </c>
      <c r="B5" s="9"/>
      <c r="C5" s="9"/>
      <c r="D5" s="10"/>
      <c r="E5" s="11"/>
      <c r="F5" s="12"/>
      <c r="G5" s="13"/>
      <c r="I5" s="13"/>
    </row>
    <row r="6" spans="1:23" x14ac:dyDescent="0.35">
      <c r="A6" s="8" t="s">
        <v>15</v>
      </c>
      <c r="B6" s="9"/>
      <c r="C6" s="9"/>
      <c r="D6" s="10"/>
      <c r="E6" s="11"/>
      <c r="F6" s="12"/>
      <c r="G6" s="13"/>
      <c r="I6" s="13"/>
    </row>
    <row r="7" spans="1:23" x14ac:dyDescent="0.35">
      <c r="A7" s="8" t="s">
        <v>16</v>
      </c>
      <c r="B7" s="9"/>
      <c r="C7" s="9"/>
      <c r="D7" s="10"/>
      <c r="E7" s="11"/>
      <c r="F7" s="12"/>
      <c r="G7" s="13"/>
      <c r="I7" s="13"/>
    </row>
    <row r="8" spans="1:23" x14ac:dyDescent="0.35">
      <c r="A8" s="8" t="s">
        <v>17</v>
      </c>
      <c r="B8" s="9"/>
      <c r="C8" s="9"/>
      <c r="D8" s="10"/>
      <c r="E8" s="11"/>
      <c r="F8" s="12"/>
      <c r="G8" s="13"/>
      <c r="I8" s="13"/>
    </row>
    <row r="9" spans="1:23" x14ac:dyDescent="0.35">
      <c r="A9" s="8" t="s">
        <v>18</v>
      </c>
      <c r="B9" s="9"/>
      <c r="C9" s="9"/>
      <c r="D9" s="10"/>
      <c r="E9" s="11"/>
      <c r="F9" s="12"/>
      <c r="G9" s="13"/>
      <c r="I9" s="13"/>
    </row>
    <row r="10" spans="1:23" x14ac:dyDescent="0.35">
      <c r="A10" s="8" t="s">
        <v>19</v>
      </c>
      <c r="B10" s="9"/>
      <c r="C10" s="9"/>
      <c r="D10" s="10"/>
      <c r="E10" s="11"/>
      <c r="F10" s="12"/>
      <c r="G10" s="13"/>
      <c r="I10" s="13"/>
    </row>
    <row r="11" spans="1:23" x14ac:dyDescent="0.35">
      <c r="A11" s="8" t="s">
        <v>20</v>
      </c>
      <c r="B11" s="9"/>
      <c r="C11" s="9"/>
      <c r="D11" s="10"/>
      <c r="E11" s="11"/>
      <c r="F11" s="12"/>
      <c r="G11" s="13"/>
      <c r="I11" s="13"/>
    </row>
    <row r="12" spans="1:23" x14ac:dyDescent="0.35">
      <c r="A12" s="8" t="s">
        <v>21</v>
      </c>
      <c r="B12" s="9"/>
      <c r="C12" s="9"/>
      <c r="D12" s="10"/>
      <c r="E12" s="11"/>
      <c r="F12" s="12"/>
      <c r="G12" s="13"/>
      <c r="I12" s="13"/>
    </row>
    <row r="13" spans="1:23" x14ac:dyDescent="0.35">
      <c r="A13" s="8" t="s">
        <v>22</v>
      </c>
      <c r="B13" s="9"/>
      <c r="C13" s="9"/>
      <c r="D13" s="10"/>
      <c r="E13" s="11"/>
      <c r="F13" s="12"/>
      <c r="G13" s="13"/>
      <c r="I13" s="13"/>
    </row>
    <row r="14" spans="1:23" x14ac:dyDescent="0.35">
      <c r="A14" s="8" t="s">
        <v>23</v>
      </c>
      <c r="B14" s="29">
        <f>+LN((100-'Investigacion 1'!B14)/'Investigacion 1'!B14)</f>
        <v>2.1030575347511773</v>
      </c>
      <c r="C14" s="29">
        <f>+LN((100-'Investigacion 1'!C14)/'Investigacion 1'!C14)</f>
        <v>2.5653802062402828</v>
      </c>
      <c r="D14" s="29">
        <f>+LN((100-'Investigacion 1'!D14)/'Investigacion 1'!D14)</f>
        <v>2.3168619077452099</v>
      </c>
      <c r="E14" s="29">
        <f>+LN((100-'Investigacion 1'!E14)/'Investigacion 1'!E14)</f>
        <v>2.2681440468446259</v>
      </c>
      <c r="F14" s="12">
        <f>('Investigacion 1'!F14/'Investigacion 1'!F2-1)*100</f>
        <v>-2.3382733855915383</v>
      </c>
      <c r="G14" s="12">
        <f>('Investigacion 1'!G14/'Investigacion 1'!G2-1)*100</f>
        <v>1.5700396959981822</v>
      </c>
      <c r="H14" s="12">
        <f>('Investigacion 1'!H14/'Investigacion 1'!H2-1)*100</f>
        <v>5.7761932479883704</v>
      </c>
      <c r="I14" s="12">
        <f>('Investigacion 1'!I14/'Investigacion 1'!I2-1)*100</f>
        <v>0.16947138762006819</v>
      </c>
      <c r="J14">
        <f>+'Investigacion 1'!J14-'Investigacion 1'!J2</f>
        <v>-4.34</v>
      </c>
      <c r="K14">
        <f>+'Investigacion 1'!K14-'Investigacion 1'!K2</f>
        <v>-2.9399999999999995</v>
      </c>
      <c r="L14" s="30">
        <f>AVERAGE(L15:L214)</f>
        <v>6.7823841889469924E-3</v>
      </c>
      <c r="M14" s="30">
        <f t="shared" ref="M14:O14" si="0">AVERAGE(M15:M214)</f>
        <v>4.7338848486818E-3</v>
      </c>
      <c r="N14" s="30">
        <f t="shared" si="0"/>
        <v>7.2408471253397203E-3</v>
      </c>
      <c r="O14" s="30">
        <f t="shared" si="0"/>
        <v>5.9218183649779E-3</v>
      </c>
      <c r="P14">
        <v>6.4520602618322265E-2</v>
      </c>
      <c r="Q14">
        <v>7.2600601936018805E-2</v>
      </c>
      <c r="R14">
        <v>3.6021915036650309E-2</v>
      </c>
      <c r="S14">
        <v>-9.0559067978572827E-3</v>
      </c>
      <c r="T14">
        <v>2.1309137857659977E-2</v>
      </c>
      <c r="U14">
        <v>6.1606897661379278E-3</v>
      </c>
      <c r="V14">
        <v>3.94338144021118E-2</v>
      </c>
      <c r="W14">
        <v>6.644612735846156E-3</v>
      </c>
    </row>
    <row r="15" spans="1:23" x14ac:dyDescent="0.35">
      <c r="A15" s="8" t="s">
        <v>24</v>
      </c>
      <c r="B15" s="29">
        <f>+LN((100-'Investigacion 1'!B15)/'Investigacion 1'!B15)</f>
        <v>2.1675781373694996</v>
      </c>
      <c r="C15" s="29">
        <f>+LN((100-'Investigacion 1'!C15)/'Investigacion 1'!C15)</f>
        <v>2.5866893440979428</v>
      </c>
      <c r="D15" s="29">
        <f>+LN((100-'Investigacion 1'!D15)/'Investigacion 1'!D15)</f>
        <v>2.3528838227818603</v>
      </c>
      <c r="E15" s="29">
        <f>+LN((100-'Investigacion 1'!E15)/'Investigacion 1'!E15)</f>
        <v>2.3075778612467377</v>
      </c>
      <c r="F15" s="12">
        <f>('Investigacion 1'!F15/'Investigacion 1'!F3-1)*100</f>
        <v>-1.9375249830719476</v>
      </c>
      <c r="G15" s="12">
        <f>('Investigacion 1'!G15/'Investigacion 1'!G3-1)*100</f>
        <v>1.5024577907252867</v>
      </c>
      <c r="H15" s="12">
        <f>('Investigacion 1'!H15/'Investigacion 1'!H3-1)*100</f>
        <v>6.1750747296958952</v>
      </c>
      <c r="I15" s="12">
        <f>('Investigacion 1'!I15/'Investigacion 1'!I3-1)*100</f>
        <v>0.77444504564831984</v>
      </c>
      <c r="J15">
        <f>+'Investigacion 1'!J15-'Investigacion 1'!J3</f>
        <v>-4.3999999999999986</v>
      </c>
      <c r="K15">
        <f>+'Investigacion 1'!K15-'Investigacion 1'!K3</f>
        <v>-3.1999999999999993</v>
      </c>
      <c r="L15" s="30">
        <f>+B15-B14</f>
        <v>6.4520602618322265E-2</v>
      </c>
      <c r="M15" s="30">
        <f t="shared" ref="M15:O15" si="1">+C15-C14</f>
        <v>2.1309137857659977E-2</v>
      </c>
      <c r="N15" s="30">
        <f t="shared" si="1"/>
        <v>3.6021915036650309E-2</v>
      </c>
      <c r="O15" s="30">
        <f t="shared" si="1"/>
        <v>3.94338144021118E-2</v>
      </c>
      <c r="P15">
        <v>7.2600601936018805E-2</v>
      </c>
      <c r="Q15">
        <v>0.1451281958003583</v>
      </c>
      <c r="R15">
        <v>-9.0559067978572827E-3</v>
      </c>
      <c r="S15">
        <v>2.5200957835282534E-2</v>
      </c>
      <c r="T15">
        <v>6.1606897661379278E-3</v>
      </c>
      <c r="U15">
        <v>-9.0591500036751871E-2</v>
      </c>
      <c r="V15">
        <v>6.644612735846156E-3</v>
      </c>
      <c r="W15">
        <v>2.2191511332877667E-2</v>
      </c>
    </row>
    <row r="16" spans="1:23" x14ac:dyDescent="0.35">
      <c r="A16" s="8" t="s">
        <v>25</v>
      </c>
      <c r="B16" s="29">
        <f>+LN((100-'Investigacion 1'!B16)/'Investigacion 1'!B16)</f>
        <v>2.2401787393055184</v>
      </c>
      <c r="C16" s="29">
        <f>+LN((100-'Investigacion 1'!C16)/'Investigacion 1'!C16)</f>
        <v>2.5928500338640807</v>
      </c>
      <c r="D16" s="29">
        <f>+LN((100-'Investigacion 1'!D16)/'Investigacion 1'!D16)</f>
        <v>2.343827915984003</v>
      </c>
      <c r="E16" s="29">
        <f>+LN((100-'Investigacion 1'!E16)/'Investigacion 1'!E16)</f>
        <v>2.3142224739825838</v>
      </c>
      <c r="F16" s="12">
        <f>('Investigacion 1'!F16/'Investigacion 1'!F4-1)*100</f>
        <v>-1.6198173526167148</v>
      </c>
      <c r="G16" s="12">
        <f>('Investigacion 1'!G16/'Investigacion 1'!G4-1)*100</f>
        <v>1.3167706426376657</v>
      </c>
      <c r="H16" s="12">
        <f>('Investigacion 1'!H16/'Investigacion 1'!H4-1)*100</f>
        <v>5.5828303230637477</v>
      </c>
      <c r="I16" s="12">
        <f>('Investigacion 1'!I16/'Investigacion 1'!I4-1)*100</f>
        <v>0.73552751117416104</v>
      </c>
      <c r="J16">
        <f>+'Investigacion 1'!J16-'Investigacion 1'!J4</f>
        <v>-4.8299999999999983</v>
      </c>
      <c r="K16">
        <f>+'Investigacion 1'!K16-'Investigacion 1'!K4</f>
        <v>-2.5400000000000009</v>
      </c>
      <c r="L16" s="30">
        <f t="shared" ref="L16:L79" si="2">+B16-B15</f>
        <v>7.2600601936018805E-2</v>
      </c>
      <c r="M16" s="30">
        <f t="shared" ref="M16:M79" si="3">+C16-C15</f>
        <v>6.1606897661379278E-3</v>
      </c>
      <c r="N16" s="30">
        <f t="shared" ref="N16:N79" si="4">+D16-D15</f>
        <v>-9.0559067978572827E-3</v>
      </c>
      <c r="O16" s="30">
        <f t="shared" ref="O16:O79" si="5">+E16-E15</f>
        <v>6.644612735846156E-3</v>
      </c>
      <c r="P16">
        <v>0.1451281958003583</v>
      </c>
      <c r="Q16">
        <v>4.7567000487929167E-2</v>
      </c>
      <c r="R16">
        <v>2.5200957835282534E-2</v>
      </c>
      <c r="S16">
        <v>2.7822097331874573E-2</v>
      </c>
      <c r="T16">
        <v>-9.0591500036751871E-2</v>
      </c>
      <c r="U16">
        <v>-1.9840928125081536E-2</v>
      </c>
      <c r="V16">
        <v>2.2191511332877667E-2</v>
      </c>
      <c r="W16">
        <v>2.6646416498422809E-2</v>
      </c>
    </row>
    <row r="17" spans="1:23" x14ac:dyDescent="0.35">
      <c r="A17" s="8" t="s">
        <v>26</v>
      </c>
      <c r="B17" s="29">
        <f>+LN((100-'Investigacion 1'!B17)/'Investigacion 1'!B17)</f>
        <v>2.3853069351058767</v>
      </c>
      <c r="C17" s="29">
        <f>+LN((100-'Investigacion 1'!C17)/'Investigacion 1'!C17)</f>
        <v>2.5022585338273289</v>
      </c>
      <c r="D17" s="29">
        <f>+LN((100-'Investigacion 1'!D17)/'Investigacion 1'!D17)</f>
        <v>2.3690288738192855</v>
      </c>
      <c r="E17" s="29">
        <f>+LN((100-'Investigacion 1'!E17)/'Investigacion 1'!E17)</f>
        <v>2.3364139853154615</v>
      </c>
      <c r="F17" s="12">
        <f>('Investigacion 1'!F17/'Investigacion 1'!F5-1)*100</f>
        <v>-0.36236395913306074</v>
      </c>
      <c r="G17" s="12">
        <f>('Investigacion 1'!G17/'Investigacion 1'!G5-1)*100</f>
        <v>1.0739912680381103</v>
      </c>
      <c r="H17" s="12">
        <f>('Investigacion 1'!H17/'Investigacion 1'!H5-1)*100</f>
        <v>5.1580350284876619</v>
      </c>
      <c r="I17" s="12">
        <f>('Investigacion 1'!I17/'Investigacion 1'!I5-1)*100</f>
        <v>-1.838224805875921</v>
      </c>
      <c r="J17">
        <f>+'Investigacion 1'!J17-'Investigacion 1'!J5</f>
        <v>-4.3300000000000018</v>
      </c>
      <c r="K17">
        <f>+'Investigacion 1'!K17-'Investigacion 1'!K5</f>
        <v>-2.3699999999999992</v>
      </c>
      <c r="L17" s="30">
        <f t="shared" si="2"/>
        <v>0.1451281958003583</v>
      </c>
      <c r="M17" s="30">
        <f t="shared" si="3"/>
        <v>-9.0591500036751871E-2</v>
      </c>
      <c r="N17" s="30">
        <f t="shared" si="4"/>
        <v>2.5200957835282534E-2</v>
      </c>
      <c r="O17" s="30">
        <f t="shared" si="5"/>
        <v>2.2191511332877667E-2</v>
      </c>
      <c r="P17">
        <v>4.7567000487929167E-2</v>
      </c>
      <c r="Q17">
        <v>0.1115794012290956</v>
      </c>
      <c r="R17">
        <v>2.7822097331874573E-2</v>
      </c>
      <c r="S17">
        <v>6.0406807374974392E-2</v>
      </c>
      <c r="T17">
        <v>-1.9840928125081536E-2</v>
      </c>
      <c r="U17">
        <v>0.12597869011419016</v>
      </c>
      <c r="V17">
        <v>2.6646416498422809E-2</v>
      </c>
      <c r="W17">
        <v>7.6445231692295668E-2</v>
      </c>
    </row>
    <row r="18" spans="1:23" x14ac:dyDescent="0.35">
      <c r="A18" s="8" t="s">
        <v>27</v>
      </c>
      <c r="B18" s="29">
        <f>+LN((100-'Investigacion 1'!B18)/'Investigacion 1'!B18)</f>
        <v>2.4328739355938058</v>
      </c>
      <c r="C18" s="29">
        <f>+LN((100-'Investigacion 1'!C18)/'Investigacion 1'!C18)</f>
        <v>2.4824176057022473</v>
      </c>
      <c r="D18" s="29">
        <f>+LN((100-'Investigacion 1'!D18)/'Investigacion 1'!D18)</f>
        <v>2.3968509711511601</v>
      </c>
      <c r="E18" s="29">
        <f>+LN((100-'Investigacion 1'!E18)/'Investigacion 1'!E18)</f>
        <v>2.3630604018138843</v>
      </c>
      <c r="F18" s="12">
        <f>('Investigacion 1'!F18/'Investigacion 1'!F6-1)*100</f>
        <v>-0.44966569598384742</v>
      </c>
      <c r="G18" s="12">
        <f>('Investigacion 1'!G18/'Investigacion 1'!G6-1)*100</f>
        <v>1.0747541420657702</v>
      </c>
      <c r="H18" s="12">
        <f>('Investigacion 1'!H18/'Investigacion 1'!H6-1)*100</f>
        <v>5.6867349781498877</v>
      </c>
      <c r="I18" s="12">
        <f>('Investigacion 1'!I18/'Investigacion 1'!I6-1)*100</f>
        <v>-3.1586439422475854</v>
      </c>
      <c r="J18">
        <f>+'Investigacion 1'!J18-'Investigacion 1'!J6</f>
        <v>-5.68</v>
      </c>
      <c r="K18">
        <f>+'Investigacion 1'!K18-'Investigacion 1'!K6</f>
        <v>-2.0400000000000009</v>
      </c>
      <c r="L18" s="30">
        <f t="shared" si="2"/>
        <v>4.7567000487929167E-2</v>
      </c>
      <c r="M18" s="30">
        <f t="shared" si="3"/>
        <v>-1.9840928125081536E-2</v>
      </c>
      <c r="N18" s="30">
        <f t="shared" si="4"/>
        <v>2.7822097331874573E-2</v>
      </c>
      <c r="O18" s="30">
        <f t="shared" si="5"/>
        <v>2.6646416498422809E-2</v>
      </c>
      <c r="P18">
        <v>0.1115794012290956</v>
      </c>
      <c r="Q18">
        <v>-2.2014080473449216E-2</v>
      </c>
      <c r="R18">
        <v>6.0406807374974392E-2</v>
      </c>
      <c r="S18">
        <v>-9.0868882630406933E-2</v>
      </c>
      <c r="T18">
        <v>0.12597869011419016</v>
      </c>
      <c r="U18">
        <v>-2.6306141171244413E-2</v>
      </c>
      <c r="V18">
        <v>7.6445231692295668E-2</v>
      </c>
      <c r="W18">
        <v>-4.3362285963483682E-2</v>
      </c>
    </row>
    <row r="19" spans="1:23" x14ac:dyDescent="0.35">
      <c r="A19" s="8" t="s">
        <v>28</v>
      </c>
      <c r="B19" s="29">
        <f>+LN((100-'Investigacion 1'!B19)/'Investigacion 1'!B19)</f>
        <v>2.5444533368229014</v>
      </c>
      <c r="C19" s="29">
        <f>+LN((100-'Investigacion 1'!C19)/'Investigacion 1'!C19)</f>
        <v>2.6083962958164375</v>
      </c>
      <c r="D19" s="29">
        <f>+LN((100-'Investigacion 1'!D19)/'Investigacion 1'!D19)</f>
        <v>2.4572577785261345</v>
      </c>
      <c r="E19" s="29">
        <f>+LN((100-'Investigacion 1'!E19)/'Investigacion 1'!E19)</f>
        <v>2.43950563350618</v>
      </c>
      <c r="F19" s="12">
        <f>('Investigacion 1'!F19/'Investigacion 1'!F7-1)*100</f>
        <v>-7.6371602208080702E-3</v>
      </c>
      <c r="G19" s="12">
        <f>('Investigacion 1'!G19/'Investigacion 1'!G7-1)*100</f>
        <v>0.97811758623409517</v>
      </c>
      <c r="H19" s="12">
        <f>('Investigacion 1'!H19/'Investigacion 1'!H7-1)*100</f>
        <v>6.9084830360368388</v>
      </c>
      <c r="I19" s="12">
        <f>('Investigacion 1'!I19/'Investigacion 1'!I7-1)*100</f>
        <v>-0.3644249263438426</v>
      </c>
      <c r="J19">
        <f>+'Investigacion 1'!J19-'Investigacion 1'!J7</f>
        <v>-7.2800000000000011</v>
      </c>
      <c r="K19">
        <f>+'Investigacion 1'!K19-'Investigacion 1'!K7</f>
        <v>-2.09</v>
      </c>
      <c r="L19" s="30">
        <f t="shared" si="2"/>
        <v>0.1115794012290956</v>
      </c>
      <c r="M19" s="30">
        <f t="shared" si="3"/>
        <v>0.12597869011419016</v>
      </c>
      <c r="N19" s="30">
        <f t="shared" si="4"/>
        <v>6.0406807374974392E-2</v>
      </c>
      <c r="O19" s="30">
        <f t="shared" si="5"/>
        <v>7.6445231692295668E-2</v>
      </c>
      <c r="P19">
        <v>-2.2014080473449216E-2</v>
      </c>
      <c r="Q19">
        <v>3.6923494403444668E-2</v>
      </c>
      <c r="R19">
        <v>-9.0868882630406933E-2</v>
      </c>
      <c r="S19">
        <v>-9.0070037901668343E-4</v>
      </c>
      <c r="T19">
        <v>-2.6306141171244413E-2</v>
      </c>
      <c r="U19">
        <v>5.1622426811184674E-2</v>
      </c>
      <c r="V19">
        <v>-4.3362285963483682E-2</v>
      </c>
      <c r="W19">
        <v>4.3231459011296991E-3</v>
      </c>
    </row>
    <row r="20" spans="1:23" x14ac:dyDescent="0.35">
      <c r="A20" s="8" t="s">
        <v>29</v>
      </c>
      <c r="B20" s="29">
        <f>+LN((100-'Investigacion 1'!B20)/'Investigacion 1'!B20)</f>
        <v>2.5224392563494522</v>
      </c>
      <c r="C20" s="29">
        <f>+LN((100-'Investigacion 1'!C20)/'Investigacion 1'!C20)</f>
        <v>2.5820901546451931</v>
      </c>
      <c r="D20" s="29">
        <f>+LN((100-'Investigacion 1'!D20)/'Investigacion 1'!D20)</f>
        <v>2.3663888958957275</v>
      </c>
      <c r="E20" s="29">
        <f>+LN((100-'Investigacion 1'!E20)/'Investigacion 1'!E20)</f>
        <v>2.3961433475426963</v>
      </c>
      <c r="F20" s="12">
        <f>('Investigacion 1'!F20/'Investigacion 1'!F8-1)*100</f>
        <v>0.48543170288026793</v>
      </c>
      <c r="G20" s="12">
        <f>('Investigacion 1'!G20/'Investigacion 1'!G8-1)*100</f>
        <v>1.1239813397886378</v>
      </c>
      <c r="H20" s="12">
        <f>('Investigacion 1'!H20/'Investigacion 1'!H8-1)*100</f>
        <v>6.4365028237937549</v>
      </c>
      <c r="I20" s="12">
        <f>('Investigacion 1'!I20/'Investigacion 1'!I8-1)*100</f>
        <v>2.4677052605875049</v>
      </c>
      <c r="J20">
        <f>+'Investigacion 1'!J20-'Investigacion 1'!J8</f>
        <v>-7.4000000000000021</v>
      </c>
      <c r="K20">
        <f>+'Investigacion 1'!K20-'Investigacion 1'!K8</f>
        <v>-2.1999999999999993</v>
      </c>
      <c r="L20" s="30">
        <f t="shared" si="2"/>
        <v>-2.2014080473449216E-2</v>
      </c>
      <c r="M20" s="30">
        <f t="shared" si="3"/>
        <v>-2.6306141171244413E-2</v>
      </c>
      <c r="N20" s="30">
        <f t="shared" si="4"/>
        <v>-9.0868882630406933E-2</v>
      </c>
      <c r="O20" s="30">
        <f t="shared" si="5"/>
        <v>-4.3362285963483682E-2</v>
      </c>
      <c r="P20">
        <v>3.6923494403444668E-2</v>
      </c>
      <c r="Q20">
        <v>5.0599694020566854E-2</v>
      </c>
      <c r="R20">
        <v>-9.0070037901668343E-4</v>
      </c>
      <c r="S20">
        <v>2.9585325762407688E-2</v>
      </c>
      <c r="T20">
        <v>5.1622426811184674E-2</v>
      </c>
      <c r="U20">
        <v>2.5883790346794999E-2</v>
      </c>
      <c r="V20">
        <v>4.3231459011296991E-3</v>
      </c>
      <c r="W20">
        <v>2.9561790819245815E-2</v>
      </c>
    </row>
    <row r="21" spans="1:23" x14ac:dyDescent="0.35">
      <c r="A21" s="8" t="s">
        <v>30</v>
      </c>
      <c r="B21" s="29">
        <f>+LN((100-'Investigacion 1'!B21)/'Investigacion 1'!B21)</f>
        <v>2.5593627507528969</v>
      </c>
      <c r="C21" s="29">
        <f>+LN((100-'Investigacion 1'!C21)/'Investigacion 1'!C21)</f>
        <v>2.6337125814563778</v>
      </c>
      <c r="D21" s="29">
        <f>+LN((100-'Investigacion 1'!D21)/'Investigacion 1'!D21)</f>
        <v>2.3654881955167109</v>
      </c>
      <c r="E21" s="29">
        <f>+LN((100-'Investigacion 1'!E21)/'Investigacion 1'!E21)</f>
        <v>2.400466493443826</v>
      </c>
      <c r="F21" s="12">
        <f>('Investigacion 1'!F21/'Investigacion 1'!F9-1)*100</f>
        <v>0.12645717413926061</v>
      </c>
      <c r="G21" s="12">
        <f>('Investigacion 1'!G21/'Investigacion 1'!G9-1)*100</f>
        <v>1.2834458462821274</v>
      </c>
      <c r="H21" s="12">
        <f>('Investigacion 1'!H21/'Investigacion 1'!H9-1)*100</f>
        <v>6.1883676445596558</v>
      </c>
      <c r="I21" s="12">
        <f>('Investigacion 1'!I21/'Investigacion 1'!I9-1)*100</f>
        <v>3.8187143626892572</v>
      </c>
      <c r="J21">
        <f>+'Investigacion 1'!J21-'Investigacion 1'!J9</f>
        <v>-5.4700000000000024</v>
      </c>
      <c r="K21">
        <f>+'Investigacion 1'!K21-'Investigacion 1'!K9</f>
        <v>-2.08</v>
      </c>
      <c r="L21" s="30">
        <f t="shared" si="2"/>
        <v>3.6923494403444668E-2</v>
      </c>
      <c r="M21" s="30">
        <f t="shared" si="3"/>
        <v>5.1622426811184674E-2</v>
      </c>
      <c r="N21" s="30">
        <f t="shared" si="4"/>
        <v>-9.0070037901668343E-4</v>
      </c>
      <c r="O21" s="30">
        <f t="shared" si="5"/>
        <v>4.3231459011296991E-3</v>
      </c>
      <c r="P21">
        <v>5.0599694020566854E-2</v>
      </c>
      <c r="Q21">
        <v>-0.11766606346559838</v>
      </c>
      <c r="R21">
        <v>2.9585325762407688E-2</v>
      </c>
      <c r="S21">
        <v>-1.7873584355562411E-2</v>
      </c>
      <c r="T21">
        <v>2.5883790346794999E-2</v>
      </c>
      <c r="U21">
        <v>-2.4282962697379062E-2</v>
      </c>
      <c r="V21">
        <v>2.9561790819245815E-2</v>
      </c>
      <c r="W21">
        <v>-7.7670841880039809E-3</v>
      </c>
    </row>
    <row r="22" spans="1:23" x14ac:dyDescent="0.35">
      <c r="A22" s="8" t="s">
        <v>31</v>
      </c>
      <c r="B22" s="29">
        <f>+LN((100-'Investigacion 1'!B22)/'Investigacion 1'!B22)</f>
        <v>2.6099624447734637</v>
      </c>
      <c r="C22" s="29">
        <f>+LN((100-'Investigacion 1'!C22)/'Investigacion 1'!C22)</f>
        <v>2.6595963718031728</v>
      </c>
      <c r="D22" s="29">
        <f>+LN((100-'Investigacion 1'!D22)/'Investigacion 1'!D22)</f>
        <v>2.3950735212791185</v>
      </c>
      <c r="E22" s="29">
        <f>+LN((100-'Investigacion 1'!E22)/'Investigacion 1'!E22)</f>
        <v>2.4300282842630718</v>
      </c>
      <c r="F22" s="12">
        <f>('Investigacion 1'!F22/'Investigacion 1'!F10-1)*100</f>
        <v>0.16521528896373816</v>
      </c>
      <c r="G22" s="12">
        <f>('Investigacion 1'!G22/'Investigacion 1'!G10-1)*100</f>
        <v>1.3390163880101502</v>
      </c>
      <c r="H22" s="12">
        <f>('Investigacion 1'!H22/'Investigacion 1'!H10-1)*100</f>
        <v>5.1528858041858916</v>
      </c>
      <c r="I22" s="12">
        <f>('Investigacion 1'!I22/'Investigacion 1'!I10-1)*100</f>
        <v>4.5597455528718411</v>
      </c>
      <c r="J22">
        <f>+'Investigacion 1'!J22-'Investigacion 1'!J10</f>
        <v>-2.2600000000000016</v>
      </c>
      <c r="K22">
        <f>+'Investigacion 1'!K22-'Investigacion 1'!K10</f>
        <v>-1.879999999999999</v>
      </c>
      <c r="L22" s="30">
        <f t="shared" si="2"/>
        <v>5.0599694020566854E-2</v>
      </c>
      <c r="M22" s="30">
        <f t="shared" si="3"/>
        <v>2.5883790346794999E-2</v>
      </c>
      <c r="N22" s="30">
        <f t="shared" si="4"/>
        <v>2.9585325762407688E-2</v>
      </c>
      <c r="O22" s="30">
        <f t="shared" si="5"/>
        <v>2.9561790819245815E-2</v>
      </c>
      <c r="P22">
        <v>-0.11766606346559838</v>
      </c>
      <c r="Q22">
        <v>0.11923433207381562</v>
      </c>
      <c r="R22">
        <v>-1.7873584355562411E-2</v>
      </c>
      <c r="S22">
        <v>-4.5019173194665196E-2</v>
      </c>
      <c r="T22">
        <v>-2.4282962697379062E-2</v>
      </c>
      <c r="U22">
        <v>8.8201017693998018E-2</v>
      </c>
      <c r="V22">
        <v>-7.7670841880039809E-3</v>
      </c>
      <c r="W22">
        <v>-2.7132447014921013E-2</v>
      </c>
    </row>
    <row r="23" spans="1:23" x14ac:dyDescent="0.35">
      <c r="A23" s="8" t="s">
        <v>32</v>
      </c>
      <c r="B23" s="29">
        <f>+LN((100-'Investigacion 1'!B23)/'Investigacion 1'!B23)</f>
        <v>2.4922963813078653</v>
      </c>
      <c r="C23" s="29">
        <f>+LN((100-'Investigacion 1'!C23)/'Investigacion 1'!C23)</f>
        <v>2.6353134091057937</v>
      </c>
      <c r="D23" s="29">
        <f>+LN((100-'Investigacion 1'!D23)/'Investigacion 1'!D23)</f>
        <v>2.3771999369235561</v>
      </c>
      <c r="E23" s="29">
        <f>+LN((100-'Investigacion 1'!E23)/'Investigacion 1'!E23)</f>
        <v>2.4222612000750678</v>
      </c>
      <c r="F23" s="12">
        <f>('Investigacion 1'!F23/'Investigacion 1'!F11-1)*100</f>
        <v>1.2885806113380749</v>
      </c>
      <c r="G23" s="12">
        <f>('Investigacion 1'!G23/'Investigacion 1'!G11-1)*100</f>
        <v>1.3805178792560158</v>
      </c>
      <c r="H23" s="12">
        <f>('Investigacion 1'!H23/'Investigacion 1'!H11-1)*100</f>
        <v>4.1905659823193941</v>
      </c>
      <c r="I23" s="12">
        <f>('Investigacion 1'!I23/'Investigacion 1'!I11-1)*100</f>
        <v>5.1631606522474671</v>
      </c>
      <c r="J23">
        <f>+'Investigacion 1'!J23-'Investigacion 1'!J11</f>
        <v>-3.1000000000000014</v>
      </c>
      <c r="K23">
        <f>+'Investigacion 1'!K23-'Investigacion 1'!K11</f>
        <v>-1.6399999999999988</v>
      </c>
      <c r="L23" s="30">
        <f t="shared" si="2"/>
        <v>-0.11766606346559838</v>
      </c>
      <c r="M23" s="30">
        <f t="shared" si="3"/>
        <v>-2.4282962697379062E-2</v>
      </c>
      <c r="N23" s="30">
        <f t="shared" si="4"/>
        <v>-1.7873584355562411E-2</v>
      </c>
      <c r="O23" s="30">
        <f t="shared" si="5"/>
        <v>-7.7670841880039809E-3</v>
      </c>
      <c r="P23">
        <v>0.11923433207381562</v>
      </c>
      <c r="Q23">
        <v>0.12766050555333619</v>
      </c>
      <c r="R23">
        <v>-4.5019173194665196E-2</v>
      </c>
      <c r="S23">
        <v>0.11665049955922591</v>
      </c>
      <c r="T23">
        <v>8.8201017693998018E-2</v>
      </c>
      <c r="U23">
        <v>6.0393156272270154E-2</v>
      </c>
      <c r="V23">
        <v>-2.7132447014921013E-2</v>
      </c>
      <c r="W23">
        <v>0.10623922733391344</v>
      </c>
    </row>
    <row r="24" spans="1:23" x14ac:dyDescent="0.35">
      <c r="A24" s="8" t="s">
        <v>33</v>
      </c>
      <c r="B24" s="29">
        <f>+LN((100-'Investigacion 1'!B24)/'Investigacion 1'!B24)</f>
        <v>2.611530713381681</v>
      </c>
      <c r="C24" s="29">
        <f>+LN((100-'Investigacion 1'!C24)/'Investigacion 1'!C24)</f>
        <v>2.7235144267997917</v>
      </c>
      <c r="D24" s="29">
        <f>+LN((100-'Investigacion 1'!D24)/'Investigacion 1'!D24)</f>
        <v>2.3321807637288909</v>
      </c>
      <c r="E24" s="29">
        <f>+LN((100-'Investigacion 1'!E24)/'Investigacion 1'!E24)</f>
        <v>2.3951287530601468</v>
      </c>
      <c r="F24" s="12">
        <f>('Investigacion 1'!F24/'Investigacion 1'!F12-1)*100</f>
        <v>1.6116266125942191</v>
      </c>
      <c r="G24" s="12">
        <f>('Investigacion 1'!G24/'Investigacion 1'!G12-1)*100</f>
        <v>1.4104661433535615</v>
      </c>
      <c r="H24" s="12">
        <f>('Investigacion 1'!H24/'Investigacion 1'!H12-1)*100</f>
        <v>4.7730651880645736</v>
      </c>
      <c r="I24" s="12">
        <f>('Investigacion 1'!I24/'Investigacion 1'!I12-1)*100</f>
        <v>4.9401948939516993</v>
      </c>
      <c r="J24">
        <f>+'Investigacion 1'!J24-'Investigacion 1'!J12</f>
        <v>-0.87000000000000099</v>
      </c>
      <c r="K24">
        <f>+'Investigacion 1'!K24-'Investigacion 1'!K12</f>
        <v>-1.5100000000000016</v>
      </c>
      <c r="L24" s="30">
        <f t="shared" si="2"/>
        <v>0.11923433207381562</v>
      </c>
      <c r="M24" s="30">
        <f t="shared" si="3"/>
        <v>8.8201017693998018E-2</v>
      </c>
      <c r="N24" s="30">
        <f t="shared" si="4"/>
        <v>-4.5019173194665196E-2</v>
      </c>
      <c r="O24" s="30">
        <f t="shared" si="5"/>
        <v>-2.7132447014921013E-2</v>
      </c>
      <c r="P24">
        <v>0.12766050555333619</v>
      </c>
      <c r="Q24">
        <v>-4.4713487870062796E-2</v>
      </c>
      <c r="R24">
        <v>0.11665049955922591</v>
      </c>
      <c r="S24">
        <v>-6.3132043273316896E-2</v>
      </c>
      <c r="T24">
        <v>6.0393156272270154E-2</v>
      </c>
      <c r="U24">
        <v>1.8258648988438431E-3</v>
      </c>
      <c r="V24">
        <v>0.10623922733391344</v>
      </c>
      <c r="W24">
        <v>-5.2635383859206186E-2</v>
      </c>
    </row>
    <row r="25" spans="1:23" x14ac:dyDescent="0.35">
      <c r="A25" s="8" t="s">
        <v>34</v>
      </c>
      <c r="B25" s="29">
        <f>+LN((100-'Investigacion 1'!B25)/'Investigacion 1'!B25)</f>
        <v>2.7391912189350172</v>
      </c>
      <c r="C25" s="29">
        <f>+LN((100-'Investigacion 1'!C25)/'Investigacion 1'!C25)</f>
        <v>2.7839075830720619</v>
      </c>
      <c r="D25" s="29">
        <f>+LN((100-'Investigacion 1'!D25)/'Investigacion 1'!D25)</f>
        <v>2.4488312632881168</v>
      </c>
      <c r="E25" s="29">
        <f>+LN((100-'Investigacion 1'!E25)/'Investigacion 1'!E25)</f>
        <v>2.5013679803940603</v>
      </c>
      <c r="F25" s="12">
        <f>('Investigacion 1'!F25/'Investigacion 1'!F13-1)*100</f>
        <v>2.3228178144884204</v>
      </c>
      <c r="G25" s="12">
        <f>('Investigacion 1'!G25/'Investigacion 1'!G13-1)*100</f>
        <v>1.0562111130314245</v>
      </c>
      <c r="H25" s="12">
        <f>('Investigacion 1'!H25/'Investigacion 1'!H13-1)*100</f>
        <v>4.6019608403195189</v>
      </c>
      <c r="I25" s="12">
        <f>('Investigacion 1'!I25/'Investigacion 1'!I13-1)*100</f>
        <v>3.1637492268448586</v>
      </c>
      <c r="J25">
        <f>+'Investigacion 1'!J25-'Investigacion 1'!J13</f>
        <v>-3.1999999999999993</v>
      </c>
      <c r="K25">
        <f>+'Investigacion 1'!K25-'Investigacion 1'!K13</f>
        <v>0.25999999999999979</v>
      </c>
      <c r="L25" s="30">
        <f t="shared" si="2"/>
        <v>0.12766050555333619</v>
      </c>
      <c r="M25" s="30">
        <f t="shared" si="3"/>
        <v>6.0393156272270154E-2</v>
      </c>
      <c r="N25" s="30">
        <f t="shared" si="4"/>
        <v>0.11665049955922591</v>
      </c>
      <c r="O25" s="30">
        <f t="shared" si="5"/>
        <v>0.10623922733391344</v>
      </c>
      <c r="P25">
        <v>-4.4713487870062796E-2</v>
      </c>
      <c r="Q25">
        <v>6.7661053584289199E-3</v>
      </c>
      <c r="R25">
        <v>-6.3132043273316896E-2</v>
      </c>
      <c r="S25">
        <v>3.9839421765868188E-3</v>
      </c>
      <c r="T25">
        <v>1.8258648988438431E-3</v>
      </c>
      <c r="U25">
        <v>4.6633155983915486E-2</v>
      </c>
      <c r="V25">
        <v>-5.2635383859206186E-2</v>
      </c>
      <c r="W25">
        <v>6.9997359726756692E-3</v>
      </c>
    </row>
    <row r="26" spans="1:23" x14ac:dyDescent="0.35">
      <c r="A26" s="8" t="s">
        <v>35</v>
      </c>
      <c r="B26" s="29">
        <f>+LN((100-'Investigacion 1'!B26)/'Investigacion 1'!B26)</f>
        <v>2.6944777310649544</v>
      </c>
      <c r="C26" s="29">
        <f>+LN((100-'Investigacion 1'!C26)/'Investigacion 1'!C26)</f>
        <v>2.7857334479709057</v>
      </c>
      <c r="D26" s="29">
        <f>+LN((100-'Investigacion 1'!D26)/'Investigacion 1'!D26)</f>
        <v>2.3856992200147999</v>
      </c>
      <c r="E26" s="29">
        <f>+LN((100-'Investigacion 1'!E26)/'Investigacion 1'!E26)</f>
        <v>2.4487325965348541</v>
      </c>
      <c r="F26" s="12">
        <f>('Investigacion 1'!F26/'Investigacion 1'!F14-1)*100</f>
        <v>2.9851158298804581</v>
      </c>
      <c r="G26" s="12">
        <f>('Investigacion 1'!G26/'Investigacion 1'!G14-1)*100</f>
        <v>0.95661381194527273</v>
      </c>
      <c r="H26" s="12">
        <f>('Investigacion 1'!H26/'Investigacion 1'!H14-1)*100</f>
        <v>4.6696741712804579</v>
      </c>
      <c r="I26" s="12">
        <f>('Investigacion 1'!I26/'Investigacion 1'!I14-1)*100</f>
        <v>1.2994965563185579</v>
      </c>
      <c r="J26">
        <f>+'Investigacion 1'!J26-'Investigacion 1'!J14</f>
        <v>-1.2100000000000009</v>
      </c>
      <c r="K26">
        <f>+'Investigacion 1'!K26-'Investigacion 1'!K14</f>
        <v>0.41999999999999993</v>
      </c>
      <c r="L26" s="30">
        <f t="shared" si="2"/>
        <v>-4.4713487870062796E-2</v>
      </c>
      <c r="M26" s="30">
        <f t="shared" si="3"/>
        <v>1.8258648988438431E-3</v>
      </c>
      <c r="N26" s="30">
        <f t="shared" si="4"/>
        <v>-6.3132043273316896E-2</v>
      </c>
      <c r="O26" s="30">
        <f t="shared" si="5"/>
        <v>-5.2635383859206186E-2</v>
      </c>
      <c r="P26">
        <v>6.7661053584289199E-3</v>
      </c>
      <c r="Q26">
        <v>-0.12373476427170171</v>
      </c>
      <c r="R26">
        <v>3.9839421765868188E-3</v>
      </c>
      <c r="S26">
        <v>2.6227051477624386E-2</v>
      </c>
      <c r="T26">
        <v>4.6633155983915486E-2</v>
      </c>
      <c r="U26">
        <v>0.12904350803295506</v>
      </c>
      <c r="V26">
        <v>6.9997359726756692E-3</v>
      </c>
      <c r="W26">
        <v>2.6379186095776497E-2</v>
      </c>
    </row>
    <row r="27" spans="1:23" x14ac:dyDescent="0.35">
      <c r="A27" s="8" t="s">
        <v>36</v>
      </c>
      <c r="B27" s="29">
        <f>+LN((100-'Investigacion 1'!B27)/'Investigacion 1'!B27)</f>
        <v>2.7012438364233833</v>
      </c>
      <c r="C27" s="29">
        <f>+LN((100-'Investigacion 1'!C27)/'Investigacion 1'!C27)</f>
        <v>2.8323666039548212</v>
      </c>
      <c r="D27" s="29">
        <f>+LN((100-'Investigacion 1'!D27)/'Investigacion 1'!D27)</f>
        <v>2.3896831621913868</v>
      </c>
      <c r="E27" s="29">
        <f>+LN((100-'Investigacion 1'!E27)/'Investigacion 1'!E27)</f>
        <v>2.4557323325075298</v>
      </c>
      <c r="F27" s="12">
        <f>('Investigacion 1'!F27/'Investigacion 1'!F15-1)*100</f>
        <v>1.9832294919379878</v>
      </c>
      <c r="G27" s="12">
        <f>('Investigacion 1'!G27/'Investigacion 1'!G15-1)*100</f>
        <v>1.1255453844369434</v>
      </c>
      <c r="H27" s="12">
        <f>('Investigacion 1'!H27/'Investigacion 1'!H15-1)*100</f>
        <v>3.6202610276329317</v>
      </c>
      <c r="I27" s="12">
        <f>('Investigacion 1'!I27/'Investigacion 1'!I15-1)*100</f>
        <v>0.38527978695990228</v>
      </c>
      <c r="J27">
        <f>+'Investigacion 1'!J27-'Investigacion 1'!J15</f>
        <v>-1.7600000000000016</v>
      </c>
      <c r="K27">
        <f>+'Investigacion 1'!K27-'Investigacion 1'!K15</f>
        <v>0.69999999999999929</v>
      </c>
      <c r="L27" s="30">
        <f t="shared" si="2"/>
        <v>6.7661053584289199E-3</v>
      </c>
      <c r="M27" s="30">
        <f t="shared" si="3"/>
        <v>4.6633155983915486E-2</v>
      </c>
      <c r="N27" s="30">
        <f t="shared" si="4"/>
        <v>3.9839421765868188E-3</v>
      </c>
      <c r="O27" s="30">
        <f t="shared" si="5"/>
        <v>6.9997359726756692E-3</v>
      </c>
      <c r="P27">
        <v>-0.12373476427170171</v>
      </c>
      <c r="Q27">
        <v>0.12034671125829366</v>
      </c>
      <c r="R27">
        <v>2.6227051477624386E-2</v>
      </c>
      <c r="S27">
        <v>-1.8708754640470726E-2</v>
      </c>
      <c r="T27">
        <v>0.12904350803295506</v>
      </c>
      <c r="U27">
        <v>-0.1553950971888689</v>
      </c>
      <c r="V27">
        <v>2.6379186095776497E-2</v>
      </c>
      <c r="W27">
        <v>-1.4501172777011906E-2</v>
      </c>
    </row>
    <row r="28" spans="1:23" x14ac:dyDescent="0.35">
      <c r="A28" s="8" t="s">
        <v>37</v>
      </c>
      <c r="B28" s="29">
        <f>+LN((100-'Investigacion 1'!B28)/'Investigacion 1'!B28)</f>
        <v>2.5775090721516816</v>
      </c>
      <c r="C28" s="29">
        <f>+LN((100-'Investigacion 1'!C28)/'Investigacion 1'!C28)</f>
        <v>2.9614101119877763</v>
      </c>
      <c r="D28" s="29">
        <f>+LN((100-'Investigacion 1'!D28)/'Investigacion 1'!D28)</f>
        <v>2.4159102136690112</v>
      </c>
      <c r="E28" s="29">
        <f>+LN((100-'Investigacion 1'!E28)/'Investigacion 1'!E28)</f>
        <v>2.4821115186033063</v>
      </c>
      <c r="F28" s="12">
        <f>('Investigacion 1'!F28/'Investigacion 1'!F16-1)*100</f>
        <v>1.581858795450386</v>
      </c>
      <c r="G28" s="12">
        <f>('Investigacion 1'!G28/'Investigacion 1'!G16-1)*100</f>
        <v>2.8407250388769345</v>
      </c>
      <c r="H28" s="12">
        <f>('Investigacion 1'!H28/'Investigacion 1'!H16-1)*100</f>
        <v>6.1947515551501686</v>
      </c>
      <c r="I28" s="12">
        <f>('Investigacion 1'!I28/'Investigacion 1'!I16-1)*100</f>
        <v>0.29833341425706816</v>
      </c>
      <c r="J28">
        <f>+'Investigacion 1'!J28-'Investigacion 1'!J16</f>
        <v>0.48000000000000043</v>
      </c>
      <c r="K28">
        <f>+'Investigacion 1'!K28-'Investigacion 1'!K16</f>
        <v>0.3100000000000005</v>
      </c>
      <c r="L28" s="30">
        <f t="shared" si="2"/>
        <v>-0.12373476427170171</v>
      </c>
      <c r="M28" s="30">
        <f t="shared" si="3"/>
        <v>0.12904350803295506</v>
      </c>
      <c r="N28" s="30">
        <f t="shared" si="4"/>
        <v>2.6227051477624386E-2</v>
      </c>
      <c r="O28" s="30">
        <f t="shared" si="5"/>
        <v>2.6379186095776497E-2</v>
      </c>
      <c r="P28">
        <v>0.12034671125829366</v>
      </c>
      <c r="Q28">
        <v>-1.6791514173388755E-2</v>
      </c>
      <c r="R28">
        <v>-1.8708754640470726E-2</v>
      </c>
      <c r="S28">
        <v>1.8572381385455028E-2</v>
      </c>
      <c r="T28">
        <v>-0.1553950971888689</v>
      </c>
      <c r="U28">
        <v>-1.4786224211298382E-2</v>
      </c>
      <c r="V28">
        <v>-1.4501172777011906E-2</v>
      </c>
      <c r="W28">
        <v>1.3260272816802754E-2</v>
      </c>
    </row>
    <row r="29" spans="1:23" x14ac:dyDescent="0.35">
      <c r="A29" s="8" t="s">
        <v>38</v>
      </c>
      <c r="B29" s="29">
        <f>+LN((100-'Investigacion 1'!B29)/'Investigacion 1'!B29)</f>
        <v>2.6978557834099752</v>
      </c>
      <c r="C29" s="29">
        <f>+LN((100-'Investigacion 1'!C29)/'Investigacion 1'!C29)</f>
        <v>2.8060150147989074</v>
      </c>
      <c r="D29" s="29">
        <f>+LN((100-'Investigacion 1'!D29)/'Investigacion 1'!D29)</f>
        <v>2.3972014590285404</v>
      </c>
      <c r="E29" s="29">
        <f>+LN((100-'Investigacion 1'!E29)/'Investigacion 1'!E29)</f>
        <v>2.4676103458262943</v>
      </c>
      <c r="F29" s="12">
        <f>('Investigacion 1'!F29/'Investigacion 1'!F17-1)*100</f>
        <v>1.0594665086377075</v>
      </c>
      <c r="G29" s="12">
        <f>('Investigacion 1'!G29/'Investigacion 1'!G17-1)*100</f>
        <v>2.9645158012951978</v>
      </c>
      <c r="H29" s="12">
        <f>('Investigacion 1'!H29/'Investigacion 1'!H17-1)*100</f>
        <v>9.8110621567572451</v>
      </c>
      <c r="I29" s="12">
        <f>('Investigacion 1'!I29/'Investigacion 1'!I17-1)*100</f>
        <v>0.38767997343713834</v>
      </c>
      <c r="J29">
        <f>+'Investigacion 1'!J29-'Investigacion 1'!J17</f>
        <v>-0.72999999999999687</v>
      </c>
      <c r="K29">
        <f>+'Investigacion 1'!K29-'Investigacion 1'!K17</f>
        <v>0.28999999999999915</v>
      </c>
      <c r="L29" s="30">
        <f t="shared" si="2"/>
        <v>0.12034671125829366</v>
      </c>
      <c r="M29" s="30">
        <f t="shared" si="3"/>
        <v>-0.1553950971888689</v>
      </c>
      <c r="N29" s="30">
        <f t="shared" si="4"/>
        <v>-1.8708754640470726E-2</v>
      </c>
      <c r="O29" s="30">
        <f t="shared" si="5"/>
        <v>-1.4501172777011906E-2</v>
      </c>
      <c r="P29">
        <v>-1.6791514173388755E-2</v>
      </c>
      <c r="Q29">
        <v>-8.0467139887766326E-2</v>
      </c>
      <c r="R29">
        <v>1.8572381385455028E-2</v>
      </c>
      <c r="S29">
        <v>1.3034967261136288E-3</v>
      </c>
      <c r="T29">
        <v>-1.4786224211298382E-2</v>
      </c>
      <c r="U29">
        <v>3.7335348137311986E-2</v>
      </c>
      <c r="V29">
        <v>1.3260272816802754E-2</v>
      </c>
      <c r="W29">
        <v>-9.4543761729948272E-4</v>
      </c>
    </row>
    <row r="30" spans="1:23" x14ac:dyDescent="0.35">
      <c r="A30" s="8" t="s">
        <v>39</v>
      </c>
      <c r="B30" s="29">
        <f>+LN((100-'Investigacion 1'!B30)/'Investigacion 1'!B30)</f>
        <v>2.6810642692365865</v>
      </c>
      <c r="C30" s="29">
        <f>+LN((100-'Investigacion 1'!C30)/'Investigacion 1'!C30)</f>
        <v>2.791228790587609</v>
      </c>
      <c r="D30" s="29">
        <f>+LN((100-'Investigacion 1'!D30)/'Investigacion 1'!D30)</f>
        <v>2.4157738404139955</v>
      </c>
      <c r="E30" s="29">
        <f>+LN((100-'Investigacion 1'!E30)/'Investigacion 1'!E30)</f>
        <v>2.4808706186430971</v>
      </c>
      <c r="F30" s="12">
        <f>('Investigacion 1'!F30/'Investigacion 1'!F18-1)*100</f>
        <v>1.8705715255700195</v>
      </c>
      <c r="G30" s="12">
        <f>('Investigacion 1'!G30/'Investigacion 1'!G18-1)*100</f>
        <v>2.9079490234427574</v>
      </c>
      <c r="H30" s="12">
        <f>('Investigacion 1'!H30/'Investigacion 1'!H18-1)*100</f>
        <v>8.2452084397920835</v>
      </c>
      <c r="I30" s="12">
        <f>('Investigacion 1'!I30/'Investigacion 1'!I18-1)*100</f>
        <v>0.50589540767063124</v>
      </c>
      <c r="J30">
        <f>+'Investigacion 1'!J30-'Investigacion 1'!J18</f>
        <v>-0.42999999999999972</v>
      </c>
      <c r="K30">
        <f>+'Investigacion 1'!K30-'Investigacion 1'!K18</f>
        <v>-0.25</v>
      </c>
      <c r="L30" s="30">
        <f t="shared" si="2"/>
        <v>-1.6791514173388755E-2</v>
      </c>
      <c r="M30" s="30">
        <f t="shared" si="3"/>
        <v>-1.4786224211298382E-2</v>
      </c>
      <c r="N30" s="30">
        <f t="shared" si="4"/>
        <v>1.8572381385455028E-2</v>
      </c>
      <c r="O30" s="30">
        <f t="shared" si="5"/>
        <v>1.3260272816802754E-2</v>
      </c>
      <c r="P30">
        <v>-8.0467139887766326E-2</v>
      </c>
      <c r="Q30">
        <v>0</v>
      </c>
      <c r="R30">
        <v>1.3034967261136288E-3</v>
      </c>
      <c r="S30">
        <v>-4.4420780657085324E-2</v>
      </c>
      <c r="T30">
        <v>3.7335348137311986E-2</v>
      </c>
      <c r="U30">
        <v>2.8837028356655914E-2</v>
      </c>
      <c r="V30">
        <v>-9.4543761729948272E-4</v>
      </c>
      <c r="W30">
        <v>-3.1670173709348326E-2</v>
      </c>
    </row>
    <row r="31" spans="1:23" x14ac:dyDescent="0.35">
      <c r="A31" s="8" t="s">
        <v>40</v>
      </c>
      <c r="B31" s="29">
        <f>+LN((100-'Investigacion 1'!B31)/'Investigacion 1'!B31)</f>
        <v>2.6005971293488201</v>
      </c>
      <c r="C31" s="29">
        <f>+LN((100-'Investigacion 1'!C31)/'Investigacion 1'!C31)</f>
        <v>2.828564138724921</v>
      </c>
      <c r="D31" s="29">
        <f>+LN((100-'Investigacion 1'!D31)/'Investigacion 1'!D31)</f>
        <v>2.4170773371401091</v>
      </c>
      <c r="E31" s="29">
        <f>+LN((100-'Investigacion 1'!E31)/'Investigacion 1'!E31)</f>
        <v>2.4799251810257976</v>
      </c>
      <c r="F31" s="12">
        <f>('Investigacion 1'!F31/'Investigacion 1'!F19-1)*100</f>
        <v>1.7347307296012859</v>
      </c>
      <c r="G31" s="12">
        <f>('Investigacion 1'!G31/'Investigacion 1'!G19-1)*100</f>
        <v>2.8839240785911491</v>
      </c>
      <c r="H31" s="12">
        <f>('Investigacion 1'!H31/'Investigacion 1'!H19-1)*100</f>
        <v>4.0925880144704774</v>
      </c>
      <c r="I31" s="12">
        <f>('Investigacion 1'!I31/'Investigacion 1'!I19-1)*100</f>
        <v>-0.10793464647674833</v>
      </c>
      <c r="J31">
        <f>+'Investigacion 1'!J31-'Investigacion 1'!J19</f>
        <v>1.5399999999999991</v>
      </c>
      <c r="K31">
        <f>+'Investigacion 1'!K31-'Investigacion 1'!K19</f>
        <v>-0.66000000000000014</v>
      </c>
      <c r="L31" s="30">
        <f t="shared" si="2"/>
        <v>-8.0467139887766326E-2</v>
      </c>
      <c r="M31" s="30">
        <f t="shared" si="3"/>
        <v>3.7335348137311986E-2</v>
      </c>
      <c r="N31" s="30">
        <f t="shared" si="4"/>
        <v>1.3034967261136288E-3</v>
      </c>
      <c r="O31" s="30">
        <f t="shared" si="5"/>
        <v>-9.4543761729948272E-4</v>
      </c>
      <c r="P31">
        <v>0</v>
      </c>
      <c r="Q31">
        <v>0.10064670707456314</v>
      </c>
      <c r="R31">
        <v>-4.4420780657085324E-2</v>
      </c>
      <c r="S31">
        <v>4.2998932877596818E-2</v>
      </c>
      <c r="T31">
        <v>2.8837028356655914E-2</v>
      </c>
      <c r="U31">
        <v>5.7947873900785041E-2</v>
      </c>
      <c r="V31">
        <v>-3.1670173709348326E-2</v>
      </c>
      <c r="W31">
        <v>4.145728978438834E-2</v>
      </c>
    </row>
    <row r="32" spans="1:23" x14ac:dyDescent="0.35">
      <c r="A32" s="8" t="s">
        <v>41</v>
      </c>
      <c r="B32" s="29">
        <f>+LN((100-'Investigacion 1'!B32)/'Investigacion 1'!B32)</f>
        <v>2.6005971293488201</v>
      </c>
      <c r="C32" s="29">
        <f>+LN((100-'Investigacion 1'!C32)/'Investigacion 1'!C32)</f>
        <v>2.8574011670815769</v>
      </c>
      <c r="D32" s="29">
        <f>+LN((100-'Investigacion 1'!D32)/'Investigacion 1'!D32)</f>
        <v>2.3726565564830238</v>
      </c>
      <c r="E32" s="29">
        <f>+LN((100-'Investigacion 1'!E32)/'Investigacion 1'!E32)</f>
        <v>2.4482550073164493</v>
      </c>
      <c r="F32" s="12">
        <f>('Investigacion 1'!F32/'Investigacion 1'!F20-1)*100</f>
        <v>1.4195093524620006</v>
      </c>
      <c r="G32" s="12">
        <f>('Investigacion 1'!G32/'Investigacion 1'!G20-1)*100</f>
        <v>2.820608438007266</v>
      </c>
      <c r="H32" s="12">
        <f>('Investigacion 1'!H32/'Investigacion 1'!H20-1)*100</f>
        <v>3.3323122016427842</v>
      </c>
      <c r="I32" s="12">
        <f>('Investigacion 1'!I32/'Investigacion 1'!I20-1)*100</f>
        <v>-1.6168595378117767</v>
      </c>
      <c r="J32">
        <f>+'Investigacion 1'!J32-'Investigacion 1'!J20</f>
        <v>2.0500000000000007</v>
      </c>
      <c r="K32">
        <f>+'Investigacion 1'!K32-'Investigacion 1'!K20</f>
        <v>-0.95999999999999908</v>
      </c>
      <c r="L32" s="30">
        <f t="shared" si="2"/>
        <v>0</v>
      </c>
      <c r="M32" s="30">
        <f t="shared" si="3"/>
        <v>2.8837028356655914E-2</v>
      </c>
      <c r="N32" s="30">
        <f t="shared" si="4"/>
        <v>-4.4420780657085324E-2</v>
      </c>
      <c r="O32" s="30">
        <f t="shared" si="5"/>
        <v>-3.1670173709348326E-2</v>
      </c>
      <c r="P32">
        <v>0.10064670707456314</v>
      </c>
      <c r="Q32">
        <v>8.8150205052289099E-2</v>
      </c>
      <c r="R32">
        <v>4.2998932877596818E-2</v>
      </c>
      <c r="S32">
        <v>-4.4055455330656024E-3</v>
      </c>
      <c r="T32">
        <v>5.7947873900785041E-2</v>
      </c>
      <c r="U32">
        <v>2.9089938184078346E-2</v>
      </c>
      <c r="V32">
        <v>4.145728978438834E-2</v>
      </c>
      <c r="W32">
        <v>1.1744848038123479E-2</v>
      </c>
    </row>
    <row r="33" spans="1:23" x14ac:dyDescent="0.35">
      <c r="A33" s="8" t="s">
        <v>42</v>
      </c>
      <c r="B33" s="29">
        <f>+LN((100-'Investigacion 1'!B33)/'Investigacion 1'!B33)</f>
        <v>2.7012438364233833</v>
      </c>
      <c r="C33" s="29">
        <f>+LN((100-'Investigacion 1'!C33)/'Investigacion 1'!C33)</f>
        <v>2.9153490409823619</v>
      </c>
      <c r="D33" s="29">
        <f>+LN((100-'Investigacion 1'!D33)/'Investigacion 1'!D33)</f>
        <v>2.4156554893606206</v>
      </c>
      <c r="E33" s="29">
        <f>+LN((100-'Investigacion 1'!E33)/'Investigacion 1'!E33)</f>
        <v>2.4897122971008376</v>
      </c>
      <c r="F33" s="12">
        <f>('Investigacion 1'!F33/'Investigacion 1'!F21-1)*100</f>
        <v>0.83993876681347501</v>
      </c>
      <c r="G33" s="12">
        <f>('Investigacion 1'!G33/'Investigacion 1'!G21-1)*100</f>
        <v>2.7709424138370187</v>
      </c>
      <c r="H33" s="12">
        <f>('Investigacion 1'!H33/'Investigacion 1'!H21-1)*100</f>
        <v>0.95810037879109355</v>
      </c>
      <c r="I33" s="12">
        <f>('Investigacion 1'!I33/'Investigacion 1'!I21-1)*100</f>
        <v>-2.2604327849708228</v>
      </c>
      <c r="J33">
        <f>+'Investigacion 1'!J33-'Investigacion 1'!J21</f>
        <v>2.0500000000000007</v>
      </c>
      <c r="K33">
        <f>+'Investigacion 1'!K33-'Investigacion 1'!K21</f>
        <v>-1.0499999999999989</v>
      </c>
      <c r="L33" s="30">
        <f t="shared" si="2"/>
        <v>0.10064670707456314</v>
      </c>
      <c r="M33" s="30">
        <f t="shared" si="3"/>
        <v>5.7947873900785041E-2</v>
      </c>
      <c r="N33" s="30">
        <f t="shared" si="4"/>
        <v>4.2998932877596818E-2</v>
      </c>
      <c r="O33" s="30">
        <f t="shared" si="5"/>
        <v>4.145728978438834E-2</v>
      </c>
      <c r="P33">
        <v>8.8150205052289099E-2</v>
      </c>
      <c r="Q33">
        <v>6.4119144953641349E-2</v>
      </c>
      <c r="R33">
        <v>-4.4055455330656024E-3</v>
      </c>
      <c r="S33">
        <v>6.0482475009539183E-2</v>
      </c>
      <c r="T33">
        <v>2.9089938184078346E-2</v>
      </c>
      <c r="U33">
        <v>4.7310478096567632E-2</v>
      </c>
      <c r="V33">
        <v>1.1744848038123479E-2</v>
      </c>
      <c r="W33">
        <v>5.7878866982106203E-2</v>
      </c>
    </row>
    <row r="34" spans="1:23" x14ac:dyDescent="0.35">
      <c r="A34" s="8" t="s">
        <v>43</v>
      </c>
      <c r="B34" s="29">
        <f>+LN((100-'Investigacion 1'!B34)/'Investigacion 1'!B34)</f>
        <v>2.7893940414756724</v>
      </c>
      <c r="C34" s="29">
        <f>+LN((100-'Investigacion 1'!C34)/'Investigacion 1'!C34)</f>
        <v>2.9444389791664403</v>
      </c>
      <c r="D34" s="29">
        <f>+LN((100-'Investigacion 1'!D34)/'Investigacion 1'!D34)</f>
        <v>2.411249943827555</v>
      </c>
      <c r="E34" s="29">
        <f>+LN((100-'Investigacion 1'!E34)/'Investigacion 1'!E34)</f>
        <v>2.5014571451389611</v>
      </c>
      <c r="F34" s="12">
        <f>('Investigacion 1'!F34/'Investigacion 1'!F22-1)*100</f>
        <v>1.9739180365717868</v>
      </c>
      <c r="G34" s="12">
        <f>('Investigacion 1'!G34/'Investigacion 1'!G22-1)*100</f>
        <v>2.7550188802724751</v>
      </c>
      <c r="H34" s="12">
        <f>('Investigacion 1'!H34/'Investigacion 1'!H22-1)*100</f>
        <v>2.5265645697527539</v>
      </c>
      <c r="I34" s="12">
        <f>('Investigacion 1'!I34/'Investigacion 1'!I22-1)*100</f>
        <v>-3.4931433936010836</v>
      </c>
      <c r="J34">
        <f>+'Investigacion 1'!J34-'Investigacion 1'!J22</f>
        <v>0.67999999999999972</v>
      </c>
      <c r="K34">
        <f>+'Investigacion 1'!K34-'Investigacion 1'!K22</f>
        <v>-1.1099999999999994</v>
      </c>
      <c r="L34" s="30">
        <f t="shared" si="2"/>
        <v>8.8150205052289099E-2</v>
      </c>
      <c r="M34" s="30">
        <f t="shared" si="3"/>
        <v>2.9089938184078346E-2</v>
      </c>
      <c r="N34" s="30">
        <f t="shared" si="4"/>
        <v>-4.4055455330656024E-3</v>
      </c>
      <c r="O34" s="30">
        <f t="shared" si="5"/>
        <v>1.1744848038123479E-2</v>
      </c>
      <c r="P34">
        <v>6.4119144953641349E-2</v>
      </c>
      <c r="Q34">
        <v>1.1704607366133324E-2</v>
      </c>
      <c r="R34">
        <v>6.0482475009539183E-2</v>
      </c>
      <c r="S34">
        <v>6.2581046958781084E-2</v>
      </c>
      <c r="T34">
        <v>4.7310478096567632E-2</v>
      </c>
      <c r="U34">
        <v>9.8770393522661148E-2</v>
      </c>
      <c r="V34">
        <v>5.7878866982106203E-2</v>
      </c>
      <c r="W34">
        <v>5.6633351482569871E-2</v>
      </c>
    </row>
    <row r="35" spans="1:23" x14ac:dyDescent="0.35">
      <c r="A35" s="8" t="s">
        <v>44</v>
      </c>
      <c r="B35" s="29">
        <f>+LN((100-'Investigacion 1'!B35)/'Investigacion 1'!B35)</f>
        <v>2.8535131864293137</v>
      </c>
      <c r="C35" s="29">
        <f>+LN((100-'Investigacion 1'!C35)/'Investigacion 1'!C35)</f>
        <v>2.9917494572630079</v>
      </c>
      <c r="D35" s="29">
        <f>+LN((100-'Investigacion 1'!D35)/'Investigacion 1'!D35)</f>
        <v>2.4717324188370942</v>
      </c>
      <c r="E35" s="29">
        <f>+LN((100-'Investigacion 1'!E35)/'Investigacion 1'!E35)</f>
        <v>2.5593360121210673</v>
      </c>
      <c r="F35" s="12">
        <f>('Investigacion 1'!F35/'Investigacion 1'!F23-1)*100</f>
        <v>1.5998745468683406</v>
      </c>
      <c r="G35" s="12">
        <f>('Investigacion 1'!G35/'Investigacion 1'!G23-1)*100</f>
        <v>2.6257435044287458</v>
      </c>
      <c r="H35" s="12">
        <f>('Investigacion 1'!H35/'Investigacion 1'!H23-1)*100</f>
        <v>6.2425140374253507</v>
      </c>
      <c r="I35" s="12">
        <f>('Investigacion 1'!I35/'Investigacion 1'!I23-1)*100</f>
        <v>-3.0795225374467106</v>
      </c>
      <c r="J35">
        <f>+'Investigacion 1'!J35-'Investigacion 1'!J23</f>
        <v>3.1500000000000021</v>
      </c>
      <c r="K35">
        <f>+'Investigacion 1'!K35-'Investigacion 1'!K23</f>
        <v>-1.0600000000000005</v>
      </c>
      <c r="L35" s="30">
        <f t="shared" si="2"/>
        <v>6.4119144953641349E-2</v>
      </c>
      <c r="M35" s="30">
        <f t="shared" si="3"/>
        <v>4.7310478096567632E-2</v>
      </c>
      <c r="N35" s="30">
        <f t="shared" si="4"/>
        <v>6.0482475009539183E-2</v>
      </c>
      <c r="O35" s="30">
        <f t="shared" si="5"/>
        <v>5.7878866982106203E-2</v>
      </c>
      <c r="P35">
        <v>1.1704607366133324E-2</v>
      </c>
      <c r="Q35">
        <v>0.17595736046791899</v>
      </c>
      <c r="R35">
        <v>6.2581046958781084E-2</v>
      </c>
      <c r="S35">
        <v>0.18210174785748956</v>
      </c>
      <c r="T35">
        <v>9.8770393522661148E-2</v>
      </c>
      <c r="U35">
        <v>0.16301709384414709</v>
      </c>
      <c r="V35">
        <v>5.6633351482569871E-2</v>
      </c>
      <c r="W35">
        <v>0.17087062318155732</v>
      </c>
    </row>
    <row r="36" spans="1:23" x14ac:dyDescent="0.35">
      <c r="A36" s="8" t="s">
        <v>45</v>
      </c>
      <c r="B36" s="29">
        <f>+LN((100-'Investigacion 1'!B36)/'Investigacion 1'!B36)</f>
        <v>2.8652177937954471</v>
      </c>
      <c r="C36" s="29">
        <f>+LN((100-'Investigacion 1'!C36)/'Investigacion 1'!C36)</f>
        <v>3.090519850785669</v>
      </c>
      <c r="D36" s="29">
        <f>+LN((100-'Investigacion 1'!D36)/'Investigacion 1'!D36)</f>
        <v>2.5343134657958752</v>
      </c>
      <c r="E36" s="29">
        <f>+LN((100-'Investigacion 1'!E36)/'Investigacion 1'!E36)</f>
        <v>2.6159693636036372</v>
      </c>
      <c r="F36" s="12">
        <f>('Investigacion 1'!F36/'Investigacion 1'!F24-1)*100</f>
        <v>1.7602015081543687</v>
      </c>
      <c r="G36" s="12">
        <f>('Investigacion 1'!G36/'Investigacion 1'!G24-1)*100</f>
        <v>2.5891711073942725</v>
      </c>
      <c r="H36" s="12">
        <f>('Investigacion 1'!H36/'Investigacion 1'!H24-1)*100</f>
        <v>1.6440025570664929</v>
      </c>
      <c r="I36" s="12">
        <f>('Investigacion 1'!I36/'Investigacion 1'!I24-1)*100</f>
        <v>-3.0505251776923648</v>
      </c>
      <c r="J36">
        <f>+'Investigacion 1'!J36-'Investigacion 1'!J24</f>
        <v>4.00000000000027E-2</v>
      </c>
      <c r="K36">
        <f>+'Investigacion 1'!K36-'Investigacion 1'!K24</f>
        <v>-0.62999999999999901</v>
      </c>
      <c r="L36" s="30">
        <f t="shared" si="2"/>
        <v>1.1704607366133324E-2</v>
      </c>
      <c r="M36" s="30">
        <f t="shared" si="3"/>
        <v>9.8770393522661148E-2</v>
      </c>
      <c r="N36" s="30">
        <f t="shared" si="4"/>
        <v>6.2581046958781084E-2</v>
      </c>
      <c r="O36" s="30">
        <f t="shared" si="5"/>
        <v>5.6633351482569871E-2</v>
      </c>
      <c r="P36">
        <v>0.17595736046791899</v>
      </c>
      <c r="Q36">
        <v>-2.7233611962380166E-2</v>
      </c>
      <c r="R36">
        <v>0.18210174785748956</v>
      </c>
      <c r="S36">
        <v>-4.1939612430761386E-2</v>
      </c>
      <c r="T36">
        <v>0.16301709384414709</v>
      </c>
      <c r="U36">
        <v>1.1226284749854987E-2</v>
      </c>
      <c r="V36">
        <v>0.17087062318155732</v>
      </c>
      <c r="W36">
        <v>-3.15169346751909E-2</v>
      </c>
    </row>
    <row r="37" spans="1:23" x14ac:dyDescent="0.35">
      <c r="A37" s="8" t="s">
        <v>46</v>
      </c>
      <c r="B37" s="29">
        <f>+LN((100-'Investigacion 1'!B37)/'Investigacion 1'!B37)</f>
        <v>3.041175154263366</v>
      </c>
      <c r="C37" s="29">
        <f>+LN((100-'Investigacion 1'!C37)/'Investigacion 1'!C37)</f>
        <v>3.2535369446298161</v>
      </c>
      <c r="D37" s="29">
        <f>+LN((100-'Investigacion 1'!D37)/'Investigacion 1'!D37)</f>
        <v>2.7164152136533648</v>
      </c>
      <c r="E37" s="29">
        <f>+LN((100-'Investigacion 1'!E37)/'Investigacion 1'!E37)</f>
        <v>2.7868399867851945</v>
      </c>
      <c r="F37" s="12">
        <f>('Investigacion 1'!F37/'Investigacion 1'!F25-1)*100</f>
        <v>1.7512289634479261</v>
      </c>
      <c r="G37" s="12">
        <f>('Investigacion 1'!G37/'Investigacion 1'!G25-1)*100</f>
        <v>2.8565745668603704</v>
      </c>
      <c r="H37" s="12">
        <f>('Investigacion 1'!H37/'Investigacion 1'!H25-1)*100</f>
        <v>3.1330866454244655</v>
      </c>
      <c r="I37" s="12">
        <f>('Investigacion 1'!I37/'Investigacion 1'!I25-1)*100</f>
        <v>-1.8046498413445189</v>
      </c>
      <c r="J37">
        <f>+'Investigacion 1'!J37-'Investigacion 1'!J25</f>
        <v>3.1099999999999994</v>
      </c>
      <c r="K37">
        <f>+'Investigacion 1'!K37-'Investigacion 1'!K25</f>
        <v>-0.83000000000000007</v>
      </c>
      <c r="L37" s="30">
        <f t="shared" si="2"/>
        <v>0.17595736046791899</v>
      </c>
      <c r="M37" s="30">
        <f t="shared" si="3"/>
        <v>0.16301709384414709</v>
      </c>
      <c r="N37" s="30">
        <f t="shared" si="4"/>
        <v>0.18210174785748956</v>
      </c>
      <c r="O37" s="30">
        <f t="shared" si="5"/>
        <v>0.17087062318155732</v>
      </c>
      <c r="P37">
        <v>-2.7233611962380166E-2</v>
      </c>
      <c r="Q37">
        <v>-2.6577518417511214E-2</v>
      </c>
      <c r="R37">
        <v>-4.1939612430761386E-2</v>
      </c>
      <c r="S37">
        <v>4.7694880646960591E-2</v>
      </c>
      <c r="T37">
        <v>1.1226284749854987E-2</v>
      </c>
      <c r="U37">
        <v>6.692354845158377E-2</v>
      </c>
      <c r="V37">
        <v>-3.15169346751909E-2</v>
      </c>
      <c r="W37">
        <v>3.434709447401163E-2</v>
      </c>
    </row>
    <row r="38" spans="1:23" x14ac:dyDescent="0.35">
      <c r="A38" s="8" t="s">
        <v>47</v>
      </c>
      <c r="B38" s="29">
        <f>+LN((100-'Investigacion 1'!B38)/'Investigacion 1'!B38)</f>
        <v>3.0139415423009859</v>
      </c>
      <c r="C38" s="29">
        <f>+LN((100-'Investigacion 1'!C38)/'Investigacion 1'!C38)</f>
        <v>3.2647632293796711</v>
      </c>
      <c r="D38" s="29">
        <f>+LN((100-'Investigacion 1'!D38)/'Investigacion 1'!D38)</f>
        <v>2.6744756012226034</v>
      </c>
      <c r="E38" s="29">
        <f>+LN((100-'Investigacion 1'!E38)/'Investigacion 1'!E38)</f>
        <v>2.7553230521100036</v>
      </c>
      <c r="F38" s="12">
        <f>('Investigacion 1'!F38/'Investigacion 1'!F26-1)*100</f>
        <v>1.6959351066110129</v>
      </c>
      <c r="G38" s="12">
        <f>('Investigacion 1'!G38/'Investigacion 1'!G26-1)*100</f>
        <v>2.825961140754929</v>
      </c>
      <c r="H38" s="12">
        <f>('Investigacion 1'!H38/'Investigacion 1'!H26-1)*100</f>
        <v>4.2120190379976608</v>
      </c>
      <c r="I38" s="12">
        <f>('Investigacion 1'!I38/'Investigacion 1'!I26-1)*100</f>
        <v>-1.6069262935173856</v>
      </c>
      <c r="J38">
        <f>+'Investigacion 1'!J38-'Investigacion 1'!J26</f>
        <v>3.7900000000000027</v>
      </c>
      <c r="K38">
        <f>+'Investigacion 1'!K38-'Investigacion 1'!K26</f>
        <v>-0.97000000000000064</v>
      </c>
      <c r="L38" s="30">
        <f t="shared" si="2"/>
        <v>-2.7233611962380166E-2</v>
      </c>
      <c r="M38" s="30">
        <f t="shared" si="3"/>
        <v>1.1226284749854987E-2</v>
      </c>
      <c r="N38" s="30">
        <f t="shared" si="4"/>
        <v>-4.1939612430761386E-2</v>
      </c>
      <c r="O38" s="30">
        <f t="shared" si="5"/>
        <v>-3.15169346751909E-2</v>
      </c>
      <c r="P38">
        <v>-2.6577518417511214E-2</v>
      </c>
      <c r="Q38">
        <v>-1.5213583759607463E-2</v>
      </c>
      <c r="R38">
        <v>4.7694880646960591E-2</v>
      </c>
      <c r="S38">
        <v>6.5707658794269541E-3</v>
      </c>
      <c r="T38">
        <v>6.692354845158377E-2</v>
      </c>
      <c r="U38">
        <v>-8.9688308608066869E-3</v>
      </c>
      <c r="V38">
        <v>3.434709447401163E-2</v>
      </c>
      <c r="W38">
        <v>6.7487024072088175E-3</v>
      </c>
    </row>
    <row r="39" spans="1:23" x14ac:dyDescent="0.35">
      <c r="A39" s="8" t="s">
        <v>48</v>
      </c>
      <c r="B39" s="29">
        <f>+LN((100-'Investigacion 1'!B39)/'Investigacion 1'!B39)</f>
        <v>2.9873640238834747</v>
      </c>
      <c r="C39" s="29">
        <f>+LN((100-'Investigacion 1'!C39)/'Investigacion 1'!C39)</f>
        <v>3.3316867778312549</v>
      </c>
      <c r="D39" s="29">
        <f>+LN((100-'Investigacion 1'!D39)/'Investigacion 1'!D39)</f>
        <v>2.722170481869564</v>
      </c>
      <c r="E39" s="29">
        <f>+LN((100-'Investigacion 1'!E39)/'Investigacion 1'!E39)</f>
        <v>2.7896701465840152</v>
      </c>
      <c r="F39" s="12">
        <f>('Investigacion 1'!F39/'Investigacion 1'!F27-1)*100</f>
        <v>2.1409333973745559</v>
      </c>
      <c r="G39" s="12">
        <f>('Investigacion 1'!G39/'Investigacion 1'!G27-1)*100</f>
        <v>2.746767253666671</v>
      </c>
      <c r="H39" s="12">
        <f>('Investigacion 1'!H39/'Investigacion 1'!H27-1)*100</f>
        <v>4.2277107255246804</v>
      </c>
      <c r="I39" s="12">
        <f>('Investigacion 1'!I39/'Investigacion 1'!I27-1)*100</f>
        <v>-1.6903422648345212</v>
      </c>
      <c r="J39">
        <f>+'Investigacion 1'!J39-'Investigacion 1'!J27</f>
        <v>4.68</v>
      </c>
      <c r="K39">
        <f>+'Investigacion 1'!K39-'Investigacion 1'!K27</f>
        <v>-1.3599999999999994</v>
      </c>
      <c r="L39" s="30">
        <f t="shared" si="2"/>
        <v>-2.6577518417511214E-2</v>
      </c>
      <c r="M39" s="30">
        <f t="shared" si="3"/>
        <v>6.692354845158377E-2</v>
      </c>
      <c r="N39" s="30">
        <f t="shared" si="4"/>
        <v>4.7694880646960591E-2</v>
      </c>
      <c r="O39" s="30">
        <f t="shared" si="5"/>
        <v>3.434709447401163E-2</v>
      </c>
      <c r="P39">
        <v>-1.5213583759607463E-2</v>
      </c>
      <c r="Q39">
        <v>-4.6499196543897892E-2</v>
      </c>
      <c r="R39">
        <v>6.5707658794269541E-3</v>
      </c>
      <c r="S39">
        <v>2.6029930453955075E-2</v>
      </c>
      <c r="T39">
        <v>-8.9688308608066869E-3</v>
      </c>
      <c r="U39">
        <v>3.6333813240943869E-2</v>
      </c>
      <c r="V39">
        <v>6.7487024072088175E-3</v>
      </c>
      <c r="W39">
        <v>1.0937366956953909E-2</v>
      </c>
    </row>
    <row r="40" spans="1:23" x14ac:dyDescent="0.35">
      <c r="A40" s="8" t="s">
        <v>49</v>
      </c>
      <c r="B40" s="29">
        <f>+LN((100-'Investigacion 1'!B40)/'Investigacion 1'!B40)</f>
        <v>2.9721504401238672</v>
      </c>
      <c r="C40" s="29">
        <f>+LN((100-'Investigacion 1'!C40)/'Investigacion 1'!C40)</f>
        <v>3.3227179469704482</v>
      </c>
      <c r="D40" s="29">
        <f>+LN((100-'Investigacion 1'!D40)/'Investigacion 1'!D40)</f>
        <v>2.728741247748991</v>
      </c>
      <c r="E40" s="29">
        <f>+LN((100-'Investigacion 1'!E40)/'Investigacion 1'!E40)</f>
        <v>2.7964188489912241</v>
      </c>
      <c r="F40" s="12">
        <f>('Investigacion 1'!F40/'Investigacion 1'!F28-1)*100</f>
        <v>1.946631616479233</v>
      </c>
      <c r="G40" s="12">
        <f>('Investigacion 1'!G40/'Investigacion 1'!G28-1)*100</f>
        <v>1.0608167708687999</v>
      </c>
      <c r="H40" s="12">
        <f>('Investigacion 1'!H40/'Investigacion 1'!H28-1)*100</f>
        <v>4.8318533727151447</v>
      </c>
      <c r="I40" s="12">
        <f>('Investigacion 1'!I40/'Investigacion 1'!I28-1)*100</f>
        <v>-1.3918415415275165</v>
      </c>
      <c r="J40">
        <f>+'Investigacion 1'!J40-'Investigacion 1'!J28</f>
        <v>4.4399999999999977</v>
      </c>
      <c r="K40">
        <f>+'Investigacion 1'!K40-'Investigacion 1'!K28</f>
        <v>-1.2799999999999994</v>
      </c>
      <c r="L40" s="30">
        <f t="shared" si="2"/>
        <v>-1.5213583759607463E-2</v>
      </c>
      <c r="M40" s="30">
        <f t="shared" si="3"/>
        <v>-8.9688308608066869E-3</v>
      </c>
      <c r="N40" s="30">
        <f t="shared" si="4"/>
        <v>6.5707658794269541E-3</v>
      </c>
      <c r="O40" s="30">
        <f t="shared" si="5"/>
        <v>6.7487024072088175E-3</v>
      </c>
      <c r="P40">
        <v>-4.6499196543897892E-2</v>
      </c>
      <c r="Q40">
        <v>2.3006261142244355E-2</v>
      </c>
      <c r="R40">
        <v>2.6029930453955075E-2</v>
      </c>
      <c r="S40">
        <v>5.1952161843317857E-2</v>
      </c>
      <c r="T40">
        <v>3.6333813240943869E-2</v>
      </c>
      <c r="U40">
        <v>-1.8320630840510166E-2</v>
      </c>
      <c r="V40">
        <v>1.0937366956953909E-2</v>
      </c>
      <c r="W40">
        <v>3.7209548401859305E-2</v>
      </c>
    </row>
    <row r="41" spans="1:23" x14ac:dyDescent="0.35">
      <c r="A41" s="8" t="s">
        <v>50</v>
      </c>
      <c r="B41" s="29">
        <f>+LN((100-'Investigacion 1'!B41)/'Investigacion 1'!B41)</f>
        <v>2.9256512435799693</v>
      </c>
      <c r="C41" s="29">
        <f>+LN((100-'Investigacion 1'!C41)/'Investigacion 1'!C41)</f>
        <v>3.3590517602113921</v>
      </c>
      <c r="D41" s="29">
        <f>+LN((100-'Investigacion 1'!D41)/'Investigacion 1'!D41)</f>
        <v>2.754771178202946</v>
      </c>
      <c r="E41" s="29">
        <f>+LN((100-'Investigacion 1'!E41)/'Investigacion 1'!E41)</f>
        <v>2.807356215948178</v>
      </c>
      <c r="F41" s="12">
        <f>('Investigacion 1'!F41/'Investigacion 1'!F29-1)*100</f>
        <v>3.1517975308079871</v>
      </c>
      <c r="G41" s="12">
        <f>('Investigacion 1'!G41/'Investigacion 1'!G29-1)*100</f>
        <v>0.68475462534451914</v>
      </c>
      <c r="H41" s="12">
        <f>('Investigacion 1'!H41/'Investigacion 1'!H29-1)*100</f>
        <v>3.4445389755761502</v>
      </c>
      <c r="I41" s="12">
        <f>('Investigacion 1'!I41/'Investigacion 1'!I29-1)*100</f>
        <v>-0.34178254381361795</v>
      </c>
      <c r="J41">
        <f>+'Investigacion 1'!J41-'Investigacion 1'!J29</f>
        <v>4.6499999999999986</v>
      </c>
      <c r="K41">
        <f>+'Investigacion 1'!K41-'Investigacion 1'!K29</f>
        <v>-1.4100000000000001</v>
      </c>
      <c r="L41" s="30">
        <f t="shared" si="2"/>
        <v>-4.6499196543897892E-2</v>
      </c>
      <c r="M41" s="30">
        <f t="shared" si="3"/>
        <v>3.6333813240943869E-2</v>
      </c>
      <c r="N41" s="30">
        <f t="shared" si="4"/>
        <v>2.6029930453955075E-2</v>
      </c>
      <c r="O41" s="30">
        <f t="shared" si="5"/>
        <v>1.0937366956953909E-2</v>
      </c>
      <c r="P41">
        <v>2.3006261142244355E-2</v>
      </c>
      <c r="Q41">
        <v>2.5653548369519275E-2</v>
      </c>
      <c r="R41">
        <v>5.1952161843317857E-2</v>
      </c>
      <c r="S41">
        <v>0.10798536510145773</v>
      </c>
      <c r="T41">
        <v>-1.8320630840510166E-2</v>
      </c>
      <c r="U41">
        <v>4.3245654539603162E-2</v>
      </c>
      <c r="V41">
        <v>3.7209548401859305E-2</v>
      </c>
      <c r="W41">
        <v>7.9752395261760256E-2</v>
      </c>
    </row>
    <row r="42" spans="1:23" x14ac:dyDescent="0.35">
      <c r="A42" s="8" t="s">
        <v>51</v>
      </c>
      <c r="B42" s="29">
        <f>+LN((100-'Investigacion 1'!B42)/'Investigacion 1'!B42)</f>
        <v>2.9486575047222137</v>
      </c>
      <c r="C42" s="29">
        <f>+LN((100-'Investigacion 1'!C42)/'Investigacion 1'!C42)</f>
        <v>3.3407311293708819</v>
      </c>
      <c r="D42" s="29">
        <f>+LN((100-'Investigacion 1'!D42)/'Investigacion 1'!D42)</f>
        <v>2.8067233400462639</v>
      </c>
      <c r="E42" s="29">
        <f>+LN((100-'Investigacion 1'!E42)/'Investigacion 1'!E42)</f>
        <v>2.8445657643500373</v>
      </c>
      <c r="F42" s="12">
        <f>('Investigacion 1'!F42/'Investigacion 1'!F30-1)*100</f>
        <v>2.6587017069366725</v>
      </c>
      <c r="G42" s="12">
        <f>('Investigacion 1'!G42/'Investigacion 1'!G30-1)*100</f>
        <v>0.67597595939703492</v>
      </c>
      <c r="H42" s="12">
        <f>('Investigacion 1'!H42/'Investigacion 1'!H30-1)*100</f>
        <v>2.9050341284328596</v>
      </c>
      <c r="I42" s="12">
        <f>('Investigacion 1'!I42/'Investigacion 1'!I30-1)*100</f>
        <v>4.9020038337621585E-2</v>
      </c>
      <c r="J42">
        <f>+'Investigacion 1'!J42-'Investigacion 1'!J30</f>
        <v>5</v>
      </c>
      <c r="K42">
        <f>+'Investigacion 1'!K42-'Investigacion 1'!K30</f>
        <v>-1.0899999999999999</v>
      </c>
      <c r="L42" s="30">
        <f t="shared" si="2"/>
        <v>2.3006261142244355E-2</v>
      </c>
      <c r="M42" s="30">
        <f t="shared" si="3"/>
        <v>-1.8320630840510166E-2</v>
      </c>
      <c r="N42" s="30">
        <f t="shared" si="4"/>
        <v>5.1952161843317857E-2</v>
      </c>
      <c r="O42" s="30">
        <f t="shared" si="5"/>
        <v>3.7209548401859305E-2</v>
      </c>
      <c r="P42">
        <v>2.5653548369519275E-2</v>
      </c>
      <c r="Q42">
        <v>-2.1606129678657382E-3</v>
      </c>
      <c r="R42">
        <v>0.10798536510145773</v>
      </c>
      <c r="S42">
        <v>1.3579185175136121E-2</v>
      </c>
      <c r="T42">
        <v>4.3245654539603162E-2</v>
      </c>
      <c r="U42">
        <v>9.4985516577601459E-3</v>
      </c>
      <c r="V42">
        <v>7.9752395261760256E-2</v>
      </c>
      <c r="W42">
        <v>6.7243929209146458E-3</v>
      </c>
    </row>
    <row r="43" spans="1:23" x14ac:dyDescent="0.35">
      <c r="A43" s="8" t="s">
        <v>52</v>
      </c>
      <c r="B43" s="29">
        <f>+LN((100-'Investigacion 1'!B43)/'Investigacion 1'!B43)</f>
        <v>2.9743110530917329</v>
      </c>
      <c r="C43" s="29">
        <f>+LN((100-'Investigacion 1'!C43)/'Investigacion 1'!C43)</f>
        <v>3.3839767839104851</v>
      </c>
      <c r="D43" s="29">
        <f>+LN((100-'Investigacion 1'!D43)/'Investigacion 1'!D43)</f>
        <v>2.9147087051477216</v>
      </c>
      <c r="E43" s="29">
        <f>+LN((100-'Investigacion 1'!E43)/'Investigacion 1'!E43)</f>
        <v>2.9243181596117975</v>
      </c>
      <c r="F43" s="12">
        <f>('Investigacion 1'!F43/'Investigacion 1'!F31-1)*100</f>
        <v>2.3315760471575686</v>
      </c>
      <c r="G43" s="12">
        <f>('Investigacion 1'!G43/'Investigacion 1'!G31-1)*100</f>
        <v>0.59967809292502672</v>
      </c>
      <c r="H43" s="12">
        <f>('Investigacion 1'!H43/'Investigacion 1'!H31-1)*100</f>
        <v>3.6573068972917788</v>
      </c>
      <c r="I43" s="12">
        <f>('Investigacion 1'!I43/'Investigacion 1'!I31-1)*100</f>
        <v>-0.99529409756884402</v>
      </c>
      <c r="J43">
        <f>+'Investigacion 1'!J43-'Investigacion 1'!J31</f>
        <v>4.1000000000000014</v>
      </c>
      <c r="K43">
        <f>+'Investigacion 1'!K43-'Investigacion 1'!K31</f>
        <v>-0.90000000000000036</v>
      </c>
      <c r="L43" s="30">
        <f t="shared" si="2"/>
        <v>2.5653548369519275E-2</v>
      </c>
      <c r="M43" s="30">
        <f t="shared" si="3"/>
        <v>4.3245654539603162E-2</v>
      </c>
      <c r="N43" s="30">
        <f t="shared" si="4"/>
        <v>0.10798536510145773</v>
      </c>
      <c r="O43" s="30">
        <f t="shared" si="5"/>
        <v>7.9752395261760256E-2</v>
      </c>
      <c r="P43">
        <v>-2.1606129678657382E-3</v>
      </c>
      <c r="Q43">
        <v>5.9871834835324655E-2</v>
      </c>
      <c r="R43">
        <v>1.3579185175136121E-2</v>
      </c>
      <c r="S43">
        <v>1.5828567100009128E-2</v>
      </c>
      <c r="T43">
        <v>9.4985516577601459E-3</v>
      </c>
      <c r="U43">
        <v>0</v>
      </c>
      <c r="V43">
        <v>6.7243929209146458E-3</v>
      </c>
      <c r="W43">
        <v>2.7229634949095693E-2</v>
      </c>
    </row>
    <row r="44" spans="1:23" x14ac:dyDescent="0.35">
      <c r="A44" s="8" t="s">
        <v>53</v>
      </c>
      <c r="B44" s="29">
        <f>+LN((100-'Investigacion 1'!B44)/'Investigacion 1'!B44)</f>
        <v>2.9721504401238672</v>
      </c>
      <c r="C44" s="29">
        <f>+LN((100-'Investigacion 1'!C44)/'Investigacion 1'!C44)</f>
        <v>3.3934753355682452</v>
      </c>
      <c r="D44" s="29">
        <f>+LN((100-'Investigacion 1'!D44)/'Investigacion 1'!D44)</f>
        <v>2.9282878903228577</v>
      </c>
      <c r="E44" s="29">
        <f>+LN((100-'Investigacion 1'!E44)/'Investigacion 1'!E44)</f>
        <v>2.9310425525327122</v>
      </c>
      <c r="F44" s="12">
        <f>('Investigacion 1'!F44/'Investigacion 1'!F32-1)*100</f>
        <v>2.3625506377769945</v>
      </c>
      <c r="G44" s="12">
        <f>('Investigacion 1'!G44/'Investigacion 1'!G32-1)*100</f>
        <v>0.50260863949735946</v>
      </c>
      <c r="H44" s="12">
        <f>('Investigacion 1'!H44/'Investigacion 1'!H32-1)*100</f>
        <v>4.4383491823301702</v>
      </c>
      <c r="I44" s="12">
        <f>('Investigacion 1'!I44/'Investigacion 1'!I32-1)*100</f>
        <v>-2.4053503233431694</v>
      </c>
      <c r="J44">
        <f>+'Investigacion 1'!J44-'Investigacion 1'!J32</f>
        <v>3.6500000000000021</v>
      </c>
      <c r="K44">
        <f>+'Investigacion 1'!K44-'Investigacion 1'!K32</f>
        <v>-0.45000000000000107</v>
      </c>
      <c r="L44" s="30">
        <f t="shared" si="2"/>
        <v>-2.1606129678657382E-3</v>
      </c>
      <c r="M44" s="30">
        <f t="shared" si="3"/>
        <v>9.4985516577601459E-3</v>
      </c>
      <c r="N44" s="30">
        <f t="shared" si="4"/>
        <v>1.3579185175136121E-2</v>
      </c>
      <c r="O44" s="30">
        <f t="shared" si="5"/>
        <v>6.7243929209146458E-3</v>
      </c>
      <c r="P44">
        <v>5.9871834835324655E-2</v>
      </c>
      <c r="Q44">
        <v>0.1026374775857688</v>
      </c>
      <c r="R44">
        <v>1.5828567100009128E-2</v>
      </c>
      <c r="S44">
        <v>7.1135909645774653E-2</v>
      </c>
      <c r="T44">
        <v>0</v>
      </c>
      <c r="U44">
        <v>3.2285601447217704E-2</v>
      </c>
      <c r="V44">
        <v>2.7229634949095693E-2</v>
      </c>
      <c r="W44">
        <v>7.6557691257704619E-2</v>
      </c>
    </row>
    <row r="45" spans="1:23" x14ac:dyDescent="0.35">
      <c r="A45" s="8" t="s">
        <v>54</v>
      </c>
      <c r="B45" s="29">
        <f>+LN((100-'Investigacion 1'!B45)/'Investigacion 1'!B45)</f>
        <v>3.0320222749591919</v>
      </c>
      <c r="C45" s="29">
        <f>+LN((100-'Investigacion 1'!C45)/'Investigacion 1'!C45)</f>
        <v>3.3934753355682452</v>
      </c>
      <c r="D45" s="29">
        <f>+LN((100-'Investigacion 1'!D45)/'Investigacion 1'!D45)</f>
        <v>2.9441164574228669</v>
      </c>
      <c r="E45" s="29">
        <f>+LN((100-'Investigacion 1'!E45)/'Investigacion 1'!E45)</f>
        <v>2.9582721874818079</v>
      </c>
      <c r="F45" s="12">
        <f>('Investigacion 1'!F45/'Investigacion 1'!F33-1)*100</f>
        <v>2.841144957364472</v>
      </c>
      <c r="G45" s="12">
        <f>('Investigacion 1'!G45/'Investigacion 1'!G33-1)*100</f>
        <v>0.48209675010799646</v>
      </c>
      <c r="H45" s="12">
        <f>('Investigacion 1'!H45/'Investigacion 1'!H33-1)*100</f>
        <v>5.4014214318858667</v>
      </c>
      <c r="I45" s="12">
        <f>('Investigacion 1'!I45/'Investigacion 1'!I33-1)*100</f>
        <v>-4.2423257364050615</v>
      </c>
      <c r="J45">
        <f>+'Investigacion 1'!J45-'Investigacion 1'!J33</f>
        <v>3.4699999999999989</v>
      </c>
      <c r="K45">
        <f>+'Investigacion 1'!K45-'Investigacion 1'!K33</f>
        <v>9.9999999999997868E-3</v>
      </c>
      <c r="L45" s="30">
        <f t="shared" si="2"/>
        <v>5.9871834835324655E-2</v>
      </c>
      <c r="M45" s="30">
        <f t="shared" si="3"/>
        <v>0</v>
      </c>
      <c r="N45" s="30">
        <f t="shared" si="4"/>
        <v>1.5828567100009128E-2</v>
      </c>
      <c r="O45" s="30">
        <f t="shared" si="5"/>
        <v>2.7229634949095693E-2</v>
      </c>
      <c r="P45">
        <v>0.1026374775857688</v>
      </c>
      <c r="Q45">
        <v>7.2424458659877455E-2</v>
      </c>
      <c r="R45">
        <v>7.1135909645774653E-2</v>
      </c>
      <c r="S45">
        <v>1.5837266757471991E-2</v>
      </c>
      <c r="T45">
        <v>3.2285601447217704E-2</v>
      </c>
      <c r="U45">
        <v>3.6680069887411015E-2</v>
      </c>
      <c r="V45">
        <v>7.6557691257704619E-2</v>
      </c>
      <c r="W45">
        <v>2.617006833594937E-2</v>
      </c>
    </row>
    <row r="46" spans="1:23" x14ac:dyDescent="0.35">
      <c r="A46" s="8" t="s">
        <v>55</v>
      </c>
      <c r="B46" s="29">
        <f>+LN((100-'Investigacion 1'!B46)/'Investigacion 1'!B46)</f>
        <v>3.1346597525449607</v>
      </c>
      <c r="C46" s="29">
        <f>+LN((100-'Investigacion 1'!C46)/'Investigacion 1'!C46)</f>
        <v>3.4257609370154629</v>
      </c>
      <c r="D46" s="29">
        <f>+LN((100-'Investigacion 1'!D46)/'Investigacion 1'!D46)</f>
        <v>3.0152523670686415</v>
      </c>
      <c r="E46" s="29">
        <f>+LN((100-'Investigacion 1'!E46)/'Investigacion 1'!E46)</f>
        <v>3.0348298787395125</v>
      </c>
      <c r="F46" s="12">
        <f>('Investigacion 1'!F46/'Investigacion 1'!F34-1)*100</f>
        <v>2.7725797595005597</v>
      </c>
      <c r="G46" s="12">
        <f>('Investigacion 1'!G46/'Investigacion 1'!G34-1)*100</f>
        <v>0.46514761416567296</v>
      </c>
      <c r="H46" s="12">
        <f>('Investigacion 1'!H46/'Investigacion 1'!H34-1)*100</f>
        <v>5.5487039361841628</v>
      </c>
      <c r="I46" s="12">
        <f>('Investigacion 1'!I46/'Investigacion 1'!I34-1)*100</f>
        <v>-4.9216047970355064</v>
      </c>
      <c r="J46">
        <f>+'Investigacion 1'!J46-'Investigacion 1'!J34</f>
        <v>2.91</v>
      </c>
      <c r="K46">
        <f>+'Investigacion 1'!K46-'Investigacion 1'!K34</f>
        <v>0.25999999999999979</v>
      </c>
      <c r="L46" s="30">
        <f t="shared" si="2"/>
        <v>0.1026374775857688</v>
      </c>
      <c r="M46" s="30">
        <f t="shared" si="3"/>
        <v>3.2285601447217704E-2</v>
      </c>
      <c r="N46" s="30">
        <f t="shared" si="4"/>
        <v>7.1135909645774653E-2</v>
      </c>
      <c r="O46" s="30">
        <f t="shared" si="5"/>
        <v>7.6557691257704619E-2</v>
      </c>
      <c r="P46">
        <v>7.2424458659877455E-2</v>
      </c>
      <c r="Q46">
        <v>3.2581946703551967E-2</v>
      </c>
      <c r="R46">
        <v>1.5837266757471991E-2</v>
      </c>
      <c r="S46">
        <v>9.3182551656122659E-2</v>
      </c>
      <c r="T46">
        <v>3.6680069887411015E-2</v>
      </c>
      <c r="U46">
        <v>5.2146847579047861E-2</v>
      </c>
      <c r="V46">
        <v>2.617006833594937E-2</v>
      </c>
      <c r="W46">
        <v>8.0215354756185686E-2</v>
      </c>
    </row>
    <row r="47" spans="1:23" x14ac:dyDescent="0.35">
      <c r="A47" s="8" t="s">
        <v>56</v>
      </c>
      <c r="B47" s="29">
        <f>+LN((100-'Investigacion 1'!B47)/'Investigacion 1'!B47)</f>
        <v>3.2070842112048381</v>
      </c>
      <c r="C47" s="29">
        <f>+LN((100-'Investigacion 1'!C47)/'Investigacion 1'!C47)</f>
        <v>3.4624410069028739</v>
      </c>
      <c r="D47" s="29">
        <f>+LN((100-'Investigacion 1'!D47)/'Investigacion 1'!D47)</f>
        <v>3.0310896338261135</v>
      </c>
      <c r="E47" s="29">
        <f>+LN((100-'Investigacion 1'!E47)/'Investigacion 1'!E47)</f>
        <v>3.0609999470754619</v>
      </c>
      <c r="F47" s="12">
        <f>('Investigacion 1'!F47/'Investigacion 1'!F35-1)*100</f>
        <v>3.6132227176945975</v>
      </c>
      <c r="G47" s="12">
        <f>('Investigacion 1'!G47/'Investigacion 1'!G35-1)*100</f>
        <v>0.8143400687043556</v>
      </c>
      <c r="H47" s="12">
        <f>('Investigacion 1'!H47/'Investigacion 1'!H35-1)*100</f>
        <v>3.0455920109022649</v>
      </c>
      <c r="I47" s="12">
        <f>('Investigacion 1'!I47/'Investigacion 1'!I35-1)*100</f>
        <v>-5.2183307912625487</v>
      </c>
      <c r="J47">
        <f>+'Investigacion 1'!J47-'Investigacion 1'!J35</f>
        <v>1.5</v>
      </c>
      <c r="K47">
        <f>+'Investigacion 1'!K47-'Investigacion 1'!K35</f>
        <v>0.28999999999999915</v>
      </c>
      <c r="L47" s="30">
        <f t="shared" si="2"/>
        <v>7.2424458659877455E-2</v>
      </c>
      <c r="M47" s="30">
        <f t="shared" si="3"/>
        <v>3.6680069887411015E-2</v>
      </c>
      <c r="N47" s="30">
        <f t="shared" si="4"/>
        <v>1.5837266757471991E-2</v>
      </c>
      <c r="O47" s="30">
        <f t="shared" si="5"/>
        <v>2.617006833594937E-2</v>
      </c>
      <c r="P47">
        <v>3.2581946703551967E-2</v>
      </c>
      <c r="Q47">
        <v>2.5097071471281041E-2</v>
      </c>
      <c r="R47">
        <v>9.3182551656122659E-2</v>
      </c>
      <c r="S47">
        <v>0.15239323723589671</v>
      </c>
      <c r="T47">
        <v>5.2146847579047861E-2</v>
      </c>
      <c r="U47">
        <v>0.10478546015658408</v>
      </c>
      <c r="V47">
        <v>8.0215354756185686E-2</v>
      </c>
      <c r="W47">
        <v>0.11586284761946386</v>
      </c>
    </row>
    <row r="48" spans="1:23" x14ac:dyDescent="0.35">
      <c r="A48" s="8" t="s">
        <v>57</v>
      </c>
      <c r="B48" s="29">
        <f>+LN((100-'Investigacion 1'!B48)/'Investigacion 1'!B48)</f>
        <v>3.2396661579083901</v>
      </c>
      <c r="C48" s="29">
        <f>+LN((100-'Investigacion 1'!C48)/'Investigacion 1'!C48)</f>
        <v>3.5145878544819218</v>
      </c>
      <c r="D48" s="29">
        <f>+LN((100-'Investigacion 1'!D48)/'Investigacion 1'!D48)</f>
        <v>3.1242721854822362</v>
      </c>
      <c r="E48" s="29">
        <f>+LN((100-'Investigacion 1'!E48)/'Investigacion 1'!E48)</f>
        <v>3.1412153018316475</v>
      </c>
      <c r="F48" s="12">
        <f>('Investigacion 1'!F48/'Investigacion 1'!F36-1)*100</f>
        <v>3.4261544700400881</v>
      </c>
      <c r="G48" s="12">
        <f>('Investigacion 1'!G48/'Investigacion 1'!G36-1)*100</f>
        <v>1.1670755362141128</v>
      </c>
      <c r="H48" s="12">
        <f>('Investigacion 1'!H48/'Investigacion 1'!H36-1)*100</f>
        <v>8.1871963938138883</v>
      </c>
      <c r="I48" s="12">
        <f>('Investigacion 1'!I48/'Investigacion 1'!I36-1)*100</f>
        <v>-5.3229790693154921</v>
      </c>
      <c r="J48">
        <f>+'Investigacion 1'!J48-'Investigacion 1'!J36</f>
        <v>3.2899999999999991</v>
      </c>
      <c r="K48">
        <f>+'Investigacion 1'!K48-'Investigacion 1'!K36</f>
        <v>3.9999999999999147E-2</v>
      </c>
      <c r="L48" s="30">
        <f t="shared" si="2"/>
        <v>3.2581946703551967E-2</v>
      </c>
      <c r="M48" s="30">
        <f t="shared" si="3"/>
        <v>5.2146847579047861E-2</v>
      </c>
      <c r="N48" s="30">
        <f t="shared" si="4"/>
        <v>9.3182551656122659E-2</v>
      </c>
      <c r="O48" s="30">
        <f t="shared" si="5"/>
        <v>8.0215354756185686E-2</v>
      </c>
      <c r="P48">
        <v>2.5097071471281041E-2</v>
      </c>
      <c r="Q48">
        <v>-5.7679018174833008E-2</v>
      </c>
      <c r="R48">
        <v>0.15239323723589671</v>
      </c>
      <c r="S48">
        <v>-1.5057561454563384E-2</v>
      </c>
      <c r="T48">
        <v>0.10478546015658408</v>
      </c>
      <c r="U48">
        <v>-1.1736783117458849E-2</v>
      </c>
      <c r="V48">
        <v>0.11586284761946386</v>
      </c>
      <c r="W48">
        <v>-2.0827810078877018E-2</v>
      </c>
    </row>
    <row r="49" spans="1:23" x14ac:dyDescent="0.35">
      <c r="A49" s="8" t="s">
        <v>58</v>
      </c>
      <c r="B49" s="29">
        <f>+LN((100-'Investigacion 1'!B49)/'Investigacion 1'!B49)</f>
        <v>3.2647632293796711</v>
      </c>
      <c r="C49" s="29">
        <f>+LN((100-'Investigacion 1'!C49)/'Investigacion 1'!C49)</f>
        <v>3.6193733146385059</v>
      </c>
      <c r="D49" s="29">
        <f>+LN((100-'Investigacion 1'!D49)/'Investigacion 1'!D49)</f>
        <v>3.2766654227181329</v>
      </c>
      <c r="E49" s="29">
        <f>+LN((100-'Investigacion 1'!E49)/'Investigacion 1'!E49)</f>
        <v>3.2570781494511114</v>
      </c>
      <c r="F49" s="12">
        <f>('Investigacion 1'!F49/'Investigacion 1'!F37-1)*100</f>
        <v>3.5584854613272654</v>
      </c>
      <c r="G49" s="12">
        <f>('Investigacion 1'!G49/'Investigacion 1'!G37-1)*100</f>
        <v>1.0892185823093037</v>
      </c>
      <c r="H49" s="12">
        <f>('Investigacion 1'!H49/'Investigacion 1'!H37-1)*100</f>
        <v>8.1433144047350794</v>
      </c>
      <c r="I49" s="12">
        <f>('Investigacion 1'!I49/'Investigacion 1'!I37-1)*100</f>
        <v>-5.6857334345523753</v>
      </c>
      <c r="J49">
        <f>+'Investigacion 1'!J49-'Investigacion 1'!J37</f>
        <v>2.8200000000000003</v>
      </c>
      <c r="K49">
        <f>+'Investigacion 1'!K49-'Investigacion 1'!K37</f>
        <v>-5.0000000000000711E-2</v>
      </c>
      <c r="L49" s="30">
        <f t="shared" si="2"/>
        <v>2.5097071471281041E-2</v>
      </c>
      <c r="M49" s="30">
        <f t="shared" si="3"/>
        <v>0.10478546015658408</v>
      </c>
      <c r="N49" s="30">
        <f t="shared" si="4"/>
        <v>0.15239323723589671</v>
      </c>
      <c r="O49" s="30">
        <f t="shared" si="5"/>
        <v>0.11586284761946386</v>
      </c>
      <c r="P49">
        <v>-5.7679018174833008E-2</v>
      </c>
      <c r="Q49">
        <v>-1.8563465118174971E-2</v>
      </c>
      <c r="R49">
        <v>-1.5057561454563384E-2</v>
      </c>
      <c r="S49">
        <v>1.1379237364465222E-2</v>
      </c>
      <c r="T49">
        <v>-1.1736783117458849E-2</v>
      </c>
      <c r="U49">
        <v>4.7751795712626333E-2</v>
      </c>
      <c r="V49">
        <v>-2.0827810078877018E-2</v>
      </c>
      <c r="W49">
        <v>6.8548113069910599E-3</v>
      </c>
    </row>
    <row r="50" spans="1:23" x14ac:dyDescent="0.35">
      <c r="A50" s="8" t="s">
        <v>59</v>
      </c>
      <c r="B50" s="29">
        <f>+LN((100-'Investigacion 1'!B50)/'Investigacion 1'!B50)</f>
        <v>3.2070842112048381</v>
      </c>
      <c r="C50" s="29">
        <f>+LN((100-'Investigacion 1'!C50)/'Investigacion 1'!C50)</f>
        <v>3.607636531521047</v>
      </c>
      <c r="D50" s="29">
        <f>+LN((100-'Investigacion 1'!D50)/'Investigacion 1'!D50)</f>
        <v>3.2616078612635695</v>
      </c>
      <c r="E50" s="29">
        <f>+LN((100-'Investigacion 1'!E50)/'Investigacion 1'!E50)</f>
        <v>3.2362503393722344</v>
      </c>
      <c r="F50" s="12">
        <f>('Investigacion 1'!F50/'Investigacion 1'!F38-1)*100</f>
        <v>3.5644336458510839</v>
      </c>
      <c r="G50" s="12">
        <f>('Investigacion 1'!G50/'Investigacion 1'!G38-1)*100</f>
        <v>1.1768786855770985</v>
      </c>
      <c r="H50" s="12">
        <f>('Investigacion 1'!H50/'Investigacion 1'!H38-1)*100</f>
        <v>5.7767634192804618</v>
      </c>
      <c r="I50" s="12">
        <f>('Investigacion 1'!I50/'Investigacion 1'!I38-1)*100</f>
        <v>-5.7941897897841432</v>
      </c>
      <c r="J50">
        <f>+'Investigacion 1'!J50-'Investigacion 1'!J38</f>
        <v>1.6999999999999993</v>
      </c>
      <c r="K50">
        <f>+'Investigacion 1'!K50-'Investigacion 1'!K38</f>
        <v>0.11000000000000121</v>
      </c>
      <c r="L50" s="30">
        <f t="shared" si="2"/>
        <v>-5.7679018174833008E-2</v>
      </c>
      <c r="M50" s="30">
        <f t="shared" si="3"/>
        <v>-1.1736783117458849E-2</v>
      </c>
      <c r="N50" s="30">
        <f t="shared" si="4"/>
        <v>-1.5057561454563384E-2</v>
      </c>
      <c r="O50" s="30">
        <f t="shared" si="5"/>
        <v>-2.0827810078877018E-2</v>
      </c>
      <c r="P50">
        <v>-1.8563465118174971E-2</v>
      </c>
      <c r="Q50">
        <v>-5.2460622802152912E-3</v>
      </c>
      <c r="R50">
        <v>1.1379237364465222E-2</v>
      </c>
      <c r="S50">
        <v>7.627663745804858E-2</v>
      </c>
      <c r="T50">
        <v>4.7751795712626333E-2</v>
      </c>
      <c r="U50">
        <v>5.0020428831473396E-2</v>
      </c>
      <c r="V50">
        <v>6.8548113069910599E-3</v>
      </c>
      <c r="W50">
        <v>4.6336189952911777E-2</v>
      </c>
    </row>
    <row r="51" spans="1:23" x14ac:dyDescent="0.35">
      <c r="A51" s="8" t="s">
        <v>60</v>
      </c>
      <c r="B51" s="29">
        <f>+LN((100-'Investigacion 1'!B51)/'Investigacion 1'!B51)</f>
        <v>3.1885207460866631</v>
      </c>
      <c r="C51" s="29">
        <f>+LN((100-'Investigacion 1'!C51)/'Investigacion 1'!C51)</f>
        <v>3.6553883272336734</v>
      </c>
      <c r="D51" s="29">
        <f>+LN((100-'Investigacion 1'!D51)/'Investigacion 1'!D51)</f>
        <v>3.2729870986280347</v>
      </c>
      <c r="E51" s="29">
        <f>+LN((100-'Investigacion 1'!E51)/'Investigacion 1'!E51)</f>
        <v>3.2431051506792254</v>
      </c>
      <c r="F51" s="12">
        <f>('Investigacion 1'!F51/'Investigacion 1'!F39-1)*100</f>
        <v>3.7649841414547636</v>
      </c>
      <c r="G51" s="12">
        <f>('Investigacion 1'!G51/'Investigacion 1'!G39-1)*100</f>
        <v>0.98413513281705445</v>
      </c>
      <c r="H51" s="12">
        <f>('Investigacion 1'!H51/'Investigacion 1'!H39-1)*100</f>
        <v>7.8947814186321796</v>
      </c>
      <c r="I51" s="12">
        <f>('Investigacion 1'!I51/'Investigacion 1'!I39-1)*100</f>
        <v>-5.2328454543138285</v>
      </c>
      <c r="J51">
        <f>+'Investigacion 1'!J51-'Investigacion 1'!J39</f>
        <v>2.3999999999999986</v>
      </c>
      <c r="K51">
        <f>+'Investigacion 1'!K51-'Investigacion 1'!K39</f>
        <v>0.39000000000000057</v>
      </c>
      <c r="L51" s="30">
        <f t="shared" si="2"/>
        <v>-1.8563465118174971E-2</v>
      </c>
      <c r="M51" s="30">
        <f t="shared" si="3"/>
        <v>4.7751795712626333E-2</v>
      </c>
      <c r="N51" s="30">
        <f t="shared" si="4"/>
        <v>1.1379237364465222E-2</v>
      </c>
      <c r="O51" s="30">
        <f t="shared" si="5"/>
        <v>6.8548113069910599E-3</v>
      </c>
      <c r="P51">
        <v>-5.2460622802152912E-3</v>
      </c>
      <c r="Q51">
        <v>0</v>
      </c>
      <c r="R51">
        <v>7.627663745804858E-2</v>
      </c>
      <c r="S51">
        <v>7.4670896602089254E-2</v>
      </c>
      <c r="T51">
        <v>5.0020428831473396E-2</v>
      </c>
      <c r="U51">
        <v>2.1565573101473667E-2</v>
      </c>
      <c r="V51">
        <v>4.6336189952911777E-2</v>
      </c>
      <c r="W51">
        <v>4.5209426719169166E-2</v>
      </c>
    </row>
    <row r="52" spans="1:23" x14ac:dyDescent="0.35">
      <c r="A52" s="8" t="s">
        <v>61</v>
      </c>
      <c r="B52" s="29">
        <f>+LN((100-'Investigacion 1'!B52)/'Investigacion 1'!B52)</f>
        <v>3.1832746838064478</v>
      </c>
      <c r="C52" s="29">
        <f>+LN((100-'Investigacion 1'!C52)/'Investigacion 1'!C52)</f>
        <v>3.7054087560651467</v>
      </c>
      <c r="D52" s="29">
        <f>+LN((100-'Investigacion 1'!D52)/'Investigacion 1'!D52)</f>
        <v>3.3492637360860833</v>
      </c>
      <c r="E52" s="29">
        <f>+LN((100-'Investigacion 1'!E52)/'Investigacion 1'!E52)</f>
        <v>3.2894413406321372</v>
      </c>
      <c r="F52" s="12">
        <f>('Investigacion 1'!F52/'Investigacion 1'!F40-1)*100</f>
        <v>4.2844106568540097</v>
      </c>
      <c r="G52" s="12">
        <f>('Investigacion 1'!G52/'Investigacion 1'!G40-1)*100</f>
        <v>1.1283170602422565</v>
      </c>
      <c r="H52" s="12">
        <f>('Investigacion 1'!H52/'Investigacion 1'!H40-1)*100</f>
        <v>3.0207639624108884</v>
      </c>
      <c r="I52" s="12">
        <f>('Investigacion 1'!I52/'Investigacion 1'!I40-1)*100</f>
        <v>-4.764649323857717</v>
      </c>
      <c r="J52">
        <f>+'Investigacion 1'!J52-'Investigacion 1'!J40</f>
        <v>1.0300000000000011</v>
      </c>
      <c r="K52">
        <f>+'Investigacion 1'!K52-'Investigacion 1'!K40</f>
        <v>0.58000000000000007</v>
      </c>
      <c r="L52" s="30">
        <f t="shared" si="2"/>
        <v>-5.2460622802152912E-3</v>
      </c>
      <c r="M52" s="30">
        <f t="shared" si="3"/>
        <v>5.0020428831473396E-2</v>
      </c>
      <c r="N52" s="30">
        <f t="shared" si="4"/>
        <v>7.627663745804858E-2</v>
      </c>
      <c r="O52" s="30">
        <f t="shared" si="5"/>
        <v>4.6336189952911777E-2</v>
      </c>
      <c r="P52">
        <v>0</v>
      </c>
      <c r="Q52">
        <v>1.8473194485454147E-2</v>
      </c>
      <c r="R52">
        <v>7.4670896602089254E-2</v>
      </c>
      <c r="S52">
        <v>6.4944492110685204E-2</v>
      </c>
      <c r="T52">
        <v>2.1565573101473667E-2</v>
      </c>
      <c r="U52">
        <v>2.6477761223482776E-2</v>
      </c>
      <c r="V52">
        <v>4.5209426719169166E-2</v>
      </c>
      <c r="W52">
        <v>4.2243612182059298E-2</v>
      </c>
    </row>
    <row r="53" spans="1:23" x14ac:dyDescent="0.35">
      <c r="A53" s="8" t="s">
        <v>62</v>
      </c>
      <c r="B53" s="29">
        <f>+LN((100-'Investigacion 1'!B53)/'Investigacion 1'!B53)</f>
        <v>3.1832746838064478</v>
      </c>
      <c r="C53" s="29">
        <f>+LN((100-'Investigacion 1'!C53)/'Investigacion 1'!C53)</f>
        <v>3.7269743291666204</v>
      </c>
      <c r="D53" s="29">
        <f>+LN((100-'Investigacion 1'!D53)/'Investigacion 1'!D53)</f>
        <v>3.4239346326881726</v>
      </c>
      <c r="E53" s="29">
        <f>+LN((100-'Investigacion 1'!E53)/'Investigacion 1'!E53)</f>
        <v>3.3346507673513064</v>
      </c>
      <c r="F53" s="12">
        <f>('Investigacion 1'!F53/'Investigacion 1'!F41-1)*100</f>
        <v>2.9482662743912424</v>
      </c>
      <c r="G53" s="12">
        <f>('Investigacion 1'!G53/'Investigacion 1'!G41-1)*100</f>
        <v>1.201517978198674</v>
      </c>
      <c r="H53" s="12">
        <f>('Investigacion 1'!H53/'Investigacion 1'!H41-1)*100</f>
        <v>4.5016521426663791</v>
      </c>
      <c r="I53" s="12">
        <f>('Investigacion 1'!I53/'Investigacion 1'!I41-1)*100</f>
        <v>-4.7306345826018887</v>
      </c>
      <c r="J53">
        <f>+'Investigacion 1'!J53-'Investigacion 1'!J41</f>
        <v>1.9100000000000001</v>
      </c>
      <c r="K53">
        <f>+'Investigacion 1'!K53-'Investigacion 1'!K41</f>
        <v>0.5600000000000005</v>
      </c>
      <c r="L53" s="30">
        <f t="shared" si="2"/>
        <v>0</v>
      </c>
      <c r="M53" s="30">
        <f t="shared" si="3"/>
        <v>2.1565573101473667E-2</v>
      </c>
      <c r="N53" s="30">
        <f t="shared" si="4"/>
        <v>7.4670896602089254E-2</v>
      </c>
      <c r="O53" s="30">
        <f t="shared" si="5"/>
        <v>4.5209426719169166E-2</v>
      </c>
      <c r="P53">
        <v>1.8473194485454147E-2</v>
      </c>
      <c r="Q53">
        <v>2.4223134939131086E-2</v>
      </c>
      <c r="R53">
        <v>6.4944492110685204E-2</v>
      </c>
      <c r="S53">
        <v>0.16108688465696064</v>
      </c>
      <c r="T53">
        <v>2.6477761223482776E-2</v>
      </c>
      <c r="U53">
        <v>7.887405950044668E-2</v>
      </c>
      <c r="V53">
        <v>4.2243612182059298E-2</v>
      </c>
      <c r="W53">
        <v>9.9002602823767827E-2</v>
      </c>
    </row>
    <row r="54" spans="1:23" x14ac:dyDescent="0.35">
      <c r="A54" s="8" t="s">
        <v>63</v>
      </c>
      <c r="B54" s="29">
        <f>+LN((100-'Investigacion 1'!B54)/'Investigacion 1'!B54)</f>
        <v>3.201747878291902</v>
      </c>
      <c r="C54" s="29">
        <f>+LN((100-'Investigacion 1'!C54)/'Investigacion 1'!C54)</f>
        <v>3.7534520903901032</v>
      </c>
      <c r="D54" s="29">
        <f>+LN((100-'Investigacion 1'!D54)/'Investigacion 1'!D54)</f>
        <v>3.4888791247988578</v>
      </c>
      <c r="E54" s="29">
        <f>+LN((100-'Investigacion 1'!E54)/'Investigacion 1'!E54)</f>
        <v>3.3768943795333657</v>
      </c>
      <c r="F54" s="12">
        <f>('Investigacion 1'!F54/'Investigacion 1'!F42-1)*100</f>
        <v>3.8540023637140486</v>
      </c>
      <c r="G54" s="12">
        <f>('Investigacion 1'!G54/'Investigacion 1'!G42-1)*100</f>
        <v>1.3345015636089697</v>
      </c>
      <c r="H54" s="12">
        <f>('Investigacion 1'!H54/'Investigacion 1'!H42-1)*100</f>
        <v>6.6754061509460838</v>
      </c>
      <c r="I54" s="12">
        <f>('Investigacion 1'!I54/'Investigacion 1'!I42-1)*100</f>
        <v>-5.7343439298084942</v>
      </c>
      <c r="J54">
        <f>+'Investigacion 1'!J54-'Investigacion 1'!J42</f>
        <v>0.87999999999999901</v>
      </c>
      <c r="K54">
        <f>+'Investigacion 1'!K54-'Investigacion 1'!K42</f>
        <v>0.99000000000000021</v>
      </c>
      <c r="L54" s="30">
        <f t="shared" si="2"/>
        <v>1.8473194485454147E-2</v>
      </c>
      <c r="M54" s="30">
        <f t="shared" si="3"/>
        <v>2.6477761223482776E-2</v>
      </c>
      <c r="N54" s="30">
        <f t="shared" si="4"/>
        <v>6.4944492110685204E-2</v>
      </c>
      <c r="O54" s="30">
        <f t="shared" si="5"/>
        <v>4.2243612182059298E-2</v>
      </c>
      <c r="P54">
        <v>2.4223134939131086E-2</v>
      </c>
      <c r="Q54">
        <v>5.2991288355403565E-2</v>
      </c>
      <c r="R54">
        <v>0.16108688465696064</v>
      </c>
      <c r="S54">
        <v>3.4760614734789641E-2</v>
      </c>
      <c r="T54">
        <v>7.887405950044668E-2</v>
      </c>
      <c r="U54">
        <v>5.9494148220076593E-2</v>
      </c>
      <c r="V54">
        <v>9.9002602823767827E-2</v>
      </c>
      <c r="W54">
        <v>2.5298768842792363E-2</v>
      </c>
    </row>
    <row r="55" spans="1:23" x14ac:dyDescent="0.35">
      <c r="A55" s="8" t="s">
        <v>64</v>
      </c>
      <c r="B55" s="29">
        <f>+LN((100-'Investigacion 1'!B55)/'Investigacion 1'!B55)</f>
        <v>3.2259710132310331</v>
      </c>
      <c r="C55" s="29">
        <f>+LN((100-'Investigacion 1'!C55)/'Investigacion 1'!C55)</f>
        <v>3.8323261498905499</v>
      </c>
      <c r="D55" s="29">
        <f>+LN((100-'Investigacion 1'!D55)/'Investigacion 1'!D55)</f>
        <v>3.6499660094558184</v>
      </c>
      <c r="E55" s="29">
        <f>+LN((100-'Investigacion 1'!E55)/'Investigacion 1'!E55)</f>
        <v>3.4758969823571335</v>
      </c>
      <c r="F55" s="12">
        <f>('Investigacion 1'!F55/'Investigacion 1'!F43-1)*100</f>
        <v>4.5466662419204606</v>
      </c>
      <c r="G55" s="12">
        <f>('Investigacion 1'!G55/'Investigacion 1'!G43-1)*100</f>
        <v>1.2310880973489313</v>
      </c>
      <c r="H55" s="12">
        <f>('Investigacion 1'!H55/'Investigacion 1'!H43-1)*100</f>
        <v>6.7998463138369214</v>
      </c>
      <c r="I55" s="12">
        <f>('Investigacion 1'!I55/'Investigacion 1'!I43-1)*100</f>
        <v>-5.4912340793152659</v>
      </c>
      <c r="J55">
        <f>+'Investigacion 1'!J55-'Investigacion 1'!J43</f>
        <v>1.5</v>
      </c>
      <c r="K55">
        <f>+'Investigacion 1'!K55-'Investigacion 1'!K43</f>
        <v>1.1500000000000004</v>
      </c>
      <c r="L55" s="30">
        <f t="shared" si="2"/>
        <v>2.4223134939131086E-2</v>
      </c>
      <c r="M55" s="30">
        <f t="shared" si="3"/>
        <v>7.887405950044668E-2</v>
      </c>
      <c r="N55" s="30">
        <f t="shared" si="4"/>
        <v>0.16108688465696064</v>
      </c>
      <c r="O55" s="30">
        <f t="shared" si="5"/>
        <v>9.9002602823767827E-2</v>
      </c>
      <c r="P55">
        <v>5.2991288355403565E-2</v>
      </c>
      <c r="Q55">
        <v>6.7841008009919879E-2</v>
      </c>
      <c r="R55">
        <v>3.4760614734789641E-2</v>
      </c>
      <c r="S55">
        <v>-3.3116527459353673E-2</v>
      </c>
      <c r="T55">
        <v>5.9494148220076593E-2</v>
      </c>
      <c r="U55">
        <v>3.1071265037224016E-2</v>
      </c>
      <c r="V55">
        <v>2.5298768842792363E-2</v>
      </c>
      <c r="W55">
        <v>9.204221772401322E-3</v>
      </c>
    </row>
    <row r="56" spans="1:23" x14ac:dyDescent="0.35">
      <c r="A56" s="8" t="s">
        <v>65</v>
      </c>
      <c r="B56" s="29">
        <f>+LN((100-'Investigacion 1'!B56)/'Investigacion 1'!B56)</f>
        <v>3.2789623015864366</v>
      </c>
      <c r="C56" s="29">
        <f>+LN((100-'Investigacion 1'!C56)/'Investigacion 1'!C56)</f>
        <v>3.8918202981106265</v>
      </c>
      <c r="D56" s="29">
        <f>+LN((100-'Investigacion 1'!D56)/'Investigacion 1'!D56)</f>
        <v>3.684726624190608</v>
      </c>
      <c r="E56" s="29">
        <f>+LN((100-'Investigacion 1'!E56)/'Investigacion 1'!E56)</f>
        <v>3.5011957511999259</v>
      </c>
      <c r="F56" s="12">
        <f>('Investigacion 1'!F56/'Investigacion 1'!F44-1)*100</f>
        <v>5.1126524374593751</v>
      </c>
      <c r="G56" s="12">
        <f>('Investigacion 1'!G56/'Investigacion 1'!G44-1)*100</f>
        <v>1.3559353089927839</v>
      </c>
      <c r="H56" s="12">
        <f>('Investigacion 1'!H56/'Investigacion 1'!H44-1)*100</f>
        <v>6.8131239961873868</v>
      </c>
      <c r="I56" s="12">
        <f>('Investigacion 1'!I56/'Investigacion 1'!I44-1)*100</f>
        <v>-3.8484180909317933</v>
      </c>
      <c r="J56">
        <f>+'Investigacion 1'!J56-'Investigacion 1'!J44</f>
        <v>0.53999999999999915</v>
      </c>
      <c r="K56">
        <f>+'Investigacion 1'!K56-'Investigacion 1'!K44</f>
        <v>1.0899999999999999</v>
      </c>
      <c r="L56" s="30">
        <f t="shared" si="2"/>
        <v>5.2991288355403565E-2</v>
      </c>
      <c r="M56" s="30">
        <f t="shared" si="3"/>
        <v>5.9494148220076593E-2</v>
      </c>
      <c r="N56" s="30">
        <f t="shared" si="4"/>
        <v>3.4760614734789641E-2</v>
      </c>
      <c r="O56" s="30">
        <f t="shared" si="5"/>
        <v>2.5298768842792363E-2</v>
      </c>
      <c r="P56">
        <v>6.7841008009919879E-2</v>
      </c>
      <c r="Q56">
        <v>1.5332550221008212E-2</v>
      </c>
      <c r="R56">
        <v>-3.3116527459353673E-2</v>
      </c>
      <c r="S56">
        <v>0.12384823786524102</v>
      </c>
      <c r="T56">
        <v>3.1071265037224016E-2</v>
      </c>
      <c r="U56">
        <v>5.9493139703250097E-2</v>
      </c>
      <c r="V56">
        <v>9.204221772401322E-3</v>
      </c>
      <c r="W56">
        <v>8.2427023404816335E-2</v>
      </c>
    </row>
    <row r="57" spans="1:23" x14ac:dyDescent="0.35">
      <c r="A57" s="8" t="s">
        <v>66</v>
      </c>
      <c r="B57" s="29">
        <f>+LN((100-'Investigacion 1'!B57)/'Investigacion 1'!B57)</f>
        <v>3.3468033095963565</v>
      </c>
      <c r="C57" s="29">
        <f>+LN((100-'Investigacion 1'!C57)/'Investigacion 1'!C57)</f>
        <v>3.9228915631478505</v>
      </c>
      <c r="D57" s="29">
        <f>+LN((100-'Investigacion 1'!D57)/'Investigacion 1'!D57)</f>
        <v>3.6516100967312544</v>
      </c>
      <c r="E57" s="29">
        <f>+LN((100-'Investigacion 1'!E57)/'Investigacion 1'!E57)</f>
        <v>3.5103999729723272</v>
      </c>
      <c r="F57" s="12">
        <f>('Investigacion 1'!F57/'Investigacion 1'!F45-1)*100</f>
        <v>5.1702542961039821</v>
      </c>
      <c r="G57" s="12">
        <f>('Investigacion 1'!G57/'Investigacion 1'!G45-1)*100</f>
        <v>1.3401490901364665</v>
      </c>
      <c r="H57" s="12">
        <f>('Investigacion 1'!H57/'Investigacion 1'!H45-1)*100</f>
        <v>6.6654932679085954</v>
      </c>
      <c r="I57" s="12">
        <f>('Investigacion 1'!I57/'Investigacion 1'!I45-1)*100</f>
        <v>-1.7768315968603288</v>
      </c>
      <c r="J57">
        <f>+'Investigacion 1'!J57-'Investigacion 1'!J45</f>
        <v>-0.11999999999999744</v>
      </c>
      <c r="K57">
        <f>+'Investigacion 1'!K57-'Investigacion 1'!K45</f>
        <v>1.0099999999999998</v>
      </c>
      <c r="L57" s="30">
        <f t="shared" si="2"/>
        <v>6.7841008009919879E-2</v>
      </c>
      <c r="M57" s="30">
        <f t="shared" si="3"/>
        <v>3.1071265037224016E-2</v>
      </c>
      <c r="N57" s="30">
        <f t="shared" si="4"/>
        <v>-3.3116527459353673E-2</v>
      </c>
      <c r="O57" s="30">
        <f t="shared" si="5"/>
        <v>9.204221772401322E-3</v>
      </c>
      <c r="P57">
        <v>1.5332550221008212E-2</v>
      </c>
      <c r="Q57">
        <v>3.1339475750880474E-2</v>
      </c>
      <c r="R57">
        <v>0.12384823786524102</v>
      </c>
      <c r="S57">
        <v>6.3895576173846447E-2</v>
      </c>
      <c r="T57">
        <v>5.9493139703250097E-2</v>
      </c>
      <c r="U57">
        <v>1.1192829052363962E-2</v>
      </c>
      <c r="V57">
        <v>8.2427023404816335E-2</v>
      </c>
      <c r="W57">
        <v>3.5130450805366475E-2</v>
      </c>
    </row>
    <row r="58" spans="1:23" x14ac:dyDescent="0.35">
      <c r="A58" s="8" t="s">
        <v>67</v>
      </c>
      <c r="B58" s="29">
        <f>+LN((100-'Investigacion 1'!B58)/'Investigacion 1'!B58)</f>
        <v>3.3621358598173647</v>
      </c>
      <c r="C58" s="29">
        <f>+LN((100-'Investigacion 1'!C58)/'Investigacion 1'!C58)</f>
        <v>3.9823847028511006</v>
      </c>
      <c r="D58" s="29">
        <f>+LN((100-'Investigacion 1'!D58)/'Investigacion 1'!D58)</f>
        <v>3.7754583345964954</v>
      </c>
      <c r="E58" s="29">
        <f>+LN((100-'Investigacion 1'!E58)/'Investigacion 1'!E58)</f>
        <v>3.5928269963771435</v>
      </c>
      <c r="F58" s="12">
        <f>('Investigacion 1'!F58/'Investigacion 1'!F46-1)*100</f>
        <v>5.2260115302106946</v>
      </c>
      <c r="G58" s="12">
        <f>('Investigacion 1'!G58/'Investigacion 1'!G46-1)*100</f>
        <v>1.4027190785344423</v>
      </c>
      <c r="H58" s="12">
        <f>('Investigacion 1'!H58/'Investigacion 1'!H46-1)*100</f>
        <v>6.0623031263791427</v>
      </c>
      <c r="I58" s="12">
        <f>('Investigacion 1'!I58/'Investigacion 1'!I46-1)*100</f>
        <v>1.9916666674754779</v>
      </c>
      <c r="J58">
        <f>+'Investigacion 1'!J58-'Investigacion 1'!J46</f>
        <v>-2.9999999999997584E-2</v>
      </c>
      <c r="K58">
        <f>+'Investigacion 1'!K58-'Investigacion 1'!K46</f>
        <v>0.86999999999999922</v>
      </c>
      <c r="L58" s="30">
        <f t="shared" si="2"/>
        <v>1.5332550221008212E-2</v>
      </c>
      <c r="M58" s="30">
        <f t="shared" si="3"/>
        <v>5.9493139703250097E-2</v>
      </c>
      <c r="N58" s="30">
        <f t="shared" si="4"/>
        <v>0.12384823786524102</v>
      </c>
      <c r="O58" s="30">
        <f t="shared" si="5"/>
        <v>8.2427023404816335E-2</v>
      </c>
      <c r="P58">
        <v>3.1339475750880474E-2</v>
      </c>
      <c r="Q58">
        <v>3.1850203693433166E-3</v>
      </c>
      <c r="R58">
        <v>6.3895576173846447E-2</v>
      </c>
      <c r="S58">
        <v>3.3059812028662261E-2</v>
      </c>
      <c r="T58">
        <v>1.1192829052363962E-2</v>
      </c>
      <c r="U58">
        <v>8.8035727711877065E-2</v>
      </c>
      <c r="V58">
        <v>3.5130450805366475E-2</v>
      </c>
      <c r="W58">
        <v>3.0079326400988649E-2</v>
      </c>
    </row>
    <row r="59" spans="1:23" x14ac:dyDescent="0.35">
      <c r="A59" s="8" t="s">
        <v>68</v>
      </c>
      <c r="B59" s="29">
        <f>+LN((100-'Investigacion 1'!B59)/'Investigacion 1'!B59)</f>
        <v>3.3934753355682452</v>
      </c>
      <c r="C59" s="29">
        <f>+LN((100-'Investigacion 1'!C59)/'Investigacion 1'!C59)</f>
        <v>3.9935775319034645</v>
      </c>
      <c r="D59" s="29">
        <f>+LN((100-'Investigacion 1'!D59)/'Investigacion 1'!D59)</f>
        <v>3.8393539107703418</v>
      </c>
      <c r="E59" s="29">
        <f>+LN((100-'Investigacion 1'!E59)/'Investigacion 1'!E59)</f>
        <v>3.62795744718251</v>
      </c>
      <c r="F59" s="12">
        <f>('Investigacion 1'!F59/'Investigacion 1'!F47-1)*100</f>
        <v>4.8315664352486465</v>
      </c>
      <c r="G59" s="12">
        <f>('Investigacion 1'!G59/'Investigacion 1'!G47-1)*100</f>
        <v>1.2922685626890251</v>
      </c>
      <c r="H59" s="12">
        <f>('Investigacion 1'!H59/'Investigacion 1'!H47-1)*100</f>
        <v>6.5381250828137949</v>
      </c>
      <c r="I59" s="12">
        <f>('Investigacion 1'!I59/'Investigacion 1'!I47-1)*100</f>
        <v>4.880719643085718</v>
      </c>
      <c r="J59">
        <f>+'Investigacion 1'!J59-'Investigacion 1'!J47</f>
        <v>-0.51000000000000156</v>
      </c>
      <c r="K59">
        <f>+'Investigacion 1'!K59-'Investigacion 1'!K47</f>
        <v>0.83999999999999986</v>
      </c>
      <c r="L59" s="30">
        <f t="shared" si="2"/>
        <v>3.1339475750880474E-2</v>
      </c>
      <c r="M59" s="30">
        <f t="shared" si="3"/>
        <v>1.1192829052363962E-2</v>
      </c>
      <c r="N59" s="30">
        <f t="shared" si="4"/>
        <v>6.3895576173846447E-2</v>
      </c>
      <c r="O59" s="30">
        <f t="shared" si="5"/>
        <v>3.5130450805366475E-2</v>
      </c>
      <c r="P59">
        <v>3.1850203693433166E-3</v>
      </c>
      <c r="Q59">
        <v>0.11792749854433326</v>
      </c>
      <c r="R59">
        <v>3.3059812028662261E-2</v>
      </c>
      <c r="S59">
        <v>0.24908926112801977</v>
      </c>
      <c r="T59">
        <v>8.8035727711877065E-2</v>
      </c>
      <c r="U59">
        <v>5.6656756665561581E-2</v>
      </c>
      <c r="V59">
        <v>3.0079326400988649E-2</v>
      </c>
      <c r="W59">
        <v>0.16663763908367324</v>
      </c>
    </row>
    <row r="60" spans="1:23" x14ac:dyDescent="0.35">
      <c r="A60" s="8" t="s">
        <v>69</v>
      </c>
      <c r="B60" s="29">
        <f>+LN((100-'Investigacion 1'!B60)/'Investigacion 1'!B60)</f>
        <v>3.3966603559375885</v>
      </c>
      <c r="C60" s="29">
        <f>+LN((100-'Investigacion 1'!C60)/'Investigacion 1'!C60)</f>
        <v>4.0816132596153416</v>
      </c>
      <c r="D60" s="29">
        <f>+LN((100-'Investigacion 1'!D60)/'Investigacion 1'!D60)</f>
        <v>3.8724137227990041</v>
      </c>
      <c r="E60" s="29">
        <f>+LN((100-'Investigacion 1'!E60)/'Investigacion 1'!E60)</f>
        <v>3.6580367735834987</v>
      </c>
      <c r="F60" s="12">
        <f>('Investigacion 1'!F60/'Investigacion 1'!F48-1)*100</f>
        <v>4.9812710213308131</v>
      </c>
      <c r="G60" s="12">
        <f>('Investigacion 1'!G60/'Investigacion 1'!G48-1)*100</f>
        <v>1.2273423785113868</v>
      </c>
      <c r="H60" s="12">
        <f>('Investigacion 1'!H60/'Investigacion 1'!H48-1)*100</f>
        <v>8.572068458663896</v>
      </c>
      <c r="I60" s="12">
        <f>('Investigacion 1'!I60/'Investigacion 1'!I48-1)*100</f>
        <v>4.407417364488464</v>
      </c>
      <c r="J60">
        <f>+'Investigacion 1'!J60-'Investigacion 1'!J48</f>
        <v>-1.3300000000000018</v>
      </c>
      <c r="K60">
        <f>+'Investigacion 1'!K60-'Investigacion 1'!K48</f>
        <v>0.94000000000000128</v>
      </c>
      <c r="L60" s="30">
        <f t="shared" si="2"/>
        <v>3.1850203693433166E-3</v>
      </c>
      <c r="M60" s="30">
        <f t="shared" si="3"/>
        <v>8.8035727711877065E-2</v>
      </c>
      <c r="N60" s="30">
        <f t="shared" si="4"/>
        <v>3.3059812028662261E-2</v>
      </c>
      <c r="O60" s="30">
        <f t="shared" si="5"/>
        <v>3.0079326400988649E-2</v>
      </c>
      <c r="P60">
        <v>0.11792749854433326</v>
      </c>
      <c r="Q60">
        <v>-2.8129598259321931E-2</v>
      </c>
      <c r="R60">
        <v>0.24908926112801977</v>
      </c>
      <c r="S60">
        <v>-7.1427287539552076E-2</v>
      </c>
      <c r="T60">
        <v>5.6656756665561581E-2</v>
      </c>
      <c r="U60">
        <v>-4.4332040769018199E-2</v>
      </c>
      <c r="V60">
        <v>0.16663763908367324</v>
      </c>
      <c r="W60">
        <v>-5.806674977693449E-2</v>
      </c>
    </row>
    <row r="61" spans="1:23" x14ac:dyDescent="0.35">
      <c r="A61" s="8" t="s">
        <v>70</v>
      </c>
      <c r="B61" s="29">
        <f>+LN((100-'Investigacion 1'!B61)/'Investigacion 1'!B61)</f>
        <v>3.5145878544819218</v>
      </c>
      <c r="C61" s="29">
        <f>+LN((100-'Investigacion 1'!C61)/'Investigacion 1'!C61)</f>
        <v>4.1382700162809032</v>
      </c>
      <c r="D61" s="29">
        <f>+LN((100-'Investigacion 1'!D61)/'Investigacion 1'!D61)</f>
        <v>4.1215029839270239</v>
      </c>
      <c r="E61" s="29">
        <f>+LN((100-'Investigacion 1'!E61)/'Investigacion 1'!E61)</f>
        <v>3.8246744126671719</v>
      </c>
      <c r="F61" s="12">
        <f>('Investigacion 1'!F61/'Investigacion 1'!F49-1)*100</f>
        <v>5.6513360961084613</v>
      </c>
      <c r="G61" s="12">
        <f>('Investigacion 1'!G61/'Investigacion 1'!G49-1)*100</f>
        <v>1.3633831061685697</v>
      </c>
      <c r="H61" s="12">
        <f>('Investigacion 1'!H61/'Investigacion 1'!H49-1)*100</f>
        <v>5.5457559089074238</v>
      </c>
      <c r="I61" s="12">
        <f>('Investigacion 1'!I61/'Investigacion 1'!I49-1)*100</f>
        <v>6.3407114890569494</v>
      </c>
      <c r="J61">
        <f>+'Investigacion 1'!J61-'Investigacion 1'!J49</f>
        <v>-2.6400000000000006</v>
      </c>
      <c r="K61">
        <f>+'Investigacion 1'!K61-'Investigacion 1'!K49</f>
        <v>1.1300000000000008</v>
      </c>
      <c r="L61" s="30">
        <f t="shared" si="2"/>
        <v>0.11792749854433326</v>
      </c>
      <c r="M61" s="30">
        <f t="shared" si="3"/>
        <v>5.6656756665561581E-2</v>
      </c>
      <c r="N61" s="30">
        <f t="shared" si="4"/>
        <v>0.24908926112801977</v>
      </c>
      <c r="O61" s="30">
        <f t="shared" si="5"/>
        <v>0.16663763908367324</v>
      </c>
      <c r="P61">
        <v>-2.8129598259321931E-2</v>
      </c>
      <c r="Q61">
        <v>-3.4644139228423576E-3</v>
      </c>
      <c r="R61">
        <v>-7.1427287539552076E-2</v>
      </c>
      <c r="S61">
        <v>1.3337766284718278E-2</v>
      </c>
      <c r="T61">
        <v>-4.4332040769018199E-2</v>
      </c>
      <c r="U61">
        <v>1.2473406611015925E-2</v>
      </c>
      <c r="V61">
        <v>-5.806674977693449E-2</v>
      </c>
      <c r="W61">
        <v>-1.2120347742711868E-2</v>
      </c>
    </row>
    <row r="62" spans="1:23" x14ac:dyDescent="0.35">
      <c r="A62" s="8" t="s">
        <v>71</v>
      </c>
      <c r="B62" s="29">
        <f>+LN((100-'Investigacion 1'!B62)/'Investigacion 1'!B62)</f>
        <v>3.4864582562225999</v>
      </c>
      <c r="C62" s="29">
        <f>+LN((100-'Investigacion 1'!C62)/'Investigacion 1'!C62)</f>
        <v>4.093937975511885</v>
      </c>
      <c r="D62" s="29">
        <f>+LN((100-'Investigacion 1'!D62)/'Investigacion 1'!D62)</f>
        <v>4.0500756963874718</v>
      </c>
      <c r="E62" s="29">
        <f>+LN((100-'Investigacion 1'!E62)/'Investigacion 1'!E62)</f>
        <v>3.7666076628902374</v>
      </c>
      <c r="F62" s="12">
        <f>('Investigacion 1'!F62/'Investigacion 1'!F50-1)*100</f>
        <v>5.7560881515081874</v>
      </c>
      <c r="G62" s="12">
        <f>('Investigacion 1'!G62/'Investigacion 1'!G50-1)*100</f>
        <v>-0.32575506856682424</v>
      </c>
      <c r="H62" s="12">
        <f>('Investigacion 1'!H62/'Investigacion 1'!H50-1)*100</f>
        <v>7.8323940108693035</v>
      </c>
      <c r="I62" s="12">
        <f>('Investigacion 1'!I62/'Investigacion 1'!I50-1)*100</f>
        <v>5.9527039011002314</v>
      </c>
      <c r="J62">
        <f>+'Investigacion 1'!J62-'Investigacion 1'!J50</f>
        <v>-1.2600000000000016</v>
      </c>
      <c r="K62">
        <f>+'Investigacion 1'!K62-'Investigacion 1'!K50</f>
        <v>1.2199999999999989</v>
      </c>
      <c r="L62" s="30">
        <f t="shared" si="2"/>
        <v>-2.8129598259321931E-2</v>
      </c>
      <c r="M62" s="30">
        <f t="shared" si="3"/>
        <v>-4.4332040769018199E-2</v>
      </c>
      <c r="N62" s="30">
        <f t="shared" si="4"/>
        <v>-7.1427287539552076E-2</v>
      </c>
      <c r="O62" s="30">
        <f t="shared" si="5"/>
        <v>-5.806674977693449E-2</v>
      </c>
      <c r="P62">
        <v>-3.4644139228423576E-3</v>
      </c>
      <c r="Q62">
        <v>1.3925920326722352E-2</v>
      </c>
      <c r="R62">
        <v>1.3337766284718278E-2</v>
      </c>
      <c r="S62">
        <v>0.13149293698494358</v>
      </c>
      <c r="T62">
        <v>1.2473406611015925E-2</v>
      </c>
      <c r="U62">
        <v>6.4731764895112676E-2</v>
      </c>
      <c r="V62">
        <v>-1.2120347742711868E-2</v>
      </c>
      <c r="W62">
        <v>8.5679062010214579E-2</v>
      </c>
    </row>
    <row r="63" spans="1:23" x14ac:dyDescent="0.35">
      <c r="A63" s="8" t="s">
        <v>72</v>
      </c>
      <c r="B63" s="29">
        <f>+LN((100-'Investigacion 1'!B63)/'Investigacion 1'!B63)</f>
        <v>3.4829938422997575</v>
      </c>
      <c r="C63" s="29">
        <f>+LN((100-'Investigacion 1'!C63)/'Investigacion 1'!C63)</f>
        <v>4.1064113821229009</v>
      </c>
      <c r="D63" s="29">
        <f>+LN((100-'Investigacion 1'!D63)/'Investigacion 1'!D63)</f>
        <v>4.0634134626721901</v>
      </c>
      <c r="E63" s="29">
        <f>+LN((100-'Investigacion 1'!E63)/'Investigacion 1'!E63)</f>
        <v>3.7544873151475255</v>
      </c>
      <c r="F63" s="12">
        <f>('Investigacion 1'!F63/'Investigacion 1'!F51-1)*100</f>
        <v>6.3427157555972835</v>
      </c>
      <c r="G63" s="12">
        <f>('Investigacion 1'!G63/'Investigacion 1'!G51-1)*100</f>
        <v>-2.5245695792859624</v>
      </c>
      <c r="H63" s="12">
        <f>('Investigacion 1'!H63/'Investigacion 1'!H51-1)*100</f>
        <v>4.3497088025999497</v>
      </c>
      <c r="I63" s="12">
        <f>('Investigacion 1'!I63/'Investigacion 1'!I51-1)*100</f>
        <v>1.8004927418163286</v>
      </c>
      <c r="J63">
        <f>+'Investigacion 1'!J63-'Investigacion 1'!J51</f>
        <v>-2.2299999999999969</v>
      </c>
      <c r="K63">
        <f>+'Investigacion 1'!K63-'Investigacion 1'!K51</f>
        <v>1.0099999999999998</v>
      </c>
      <c r="L63" s="30">
        <f t="shared" si="2"/>
        <v>-3.4644139228423576E-3</v>
      </c>
      <c r="M63" s="30">
        <f t="shared" si="3"/>
        <v>1.2473406611015925E-2</v>
      </c>
      <c r="N63" s="30">
        <f t="shared" si="4"/>
        <v>1.3337766284718278E-2</v>
      </c>
      <c r="O63" s="30">
        <f t="shared" si="5"/>
        <v>-1.2120347742711868E-2</v>
      </c>
      <c r="P63">
        <v>1.3925920326722352E-2</v>
      </c>
      <c r="Q63">
        <v>-3.4478755723605925E-2</v>
      </c>
      <c r="R63">
        <v>0.13149293698494358</v>
      </c>
      <c r="S63">
        <v>3.6635654066171419E-2</v>
      </c>
      <c r="T63">
        <v>6.4731764895112676E-2</v>
      </c>
      <c r="U63">
        <v>7.6236985178859129E-2</v>
      </c>
      <c r="V63">
        <v>8.5679062010214579E-2</v>
      </c>
      <c r="W63">
        <v>3.6775151510002324E-3</v>
      </c>
    </row>
    <row r="64" spans="1:23" x14ac:dyDescent="0.35">
      <c r="A64" s="8" t="s">
        <v>73</v>
      </c>
      <c r="B64" s="29">
        <f>+LN((100-'Investigacion 1'!B64)/'Investigacion 1'!B64)</f>
        <v>3.4969197626264799</v>
      </c>
      <c r="C64" s="29">
        <f>+LN((100-'Investigacion 1'!C64)/'Investigacion 1'!C64)</f>
        <v>4.1711431470180136</v>
      </c>
      <c r="D64" s="29">
        <f>+LN((100-'Investigacion 1'!D64)/'Investigacion 1'!D64)</f>
        <v>4.1949063996571336</v>
      </c>
      <c r="E64" s="29">
        <f>+LN((100-'Investigacion 1'!E64)/'Investigacion 1'!E64)</f>
        <v>3.8401663771577401</v>
      </c>
      <c r="F64" s="12">
        <f>('Investigacion 1'!F64/'Investigacion 1'!F52-1)*100</f>
        <v>6.3463643135592385</v>
      </c>
      <c r="G64" s="12">
        <f>('Investigacion 1'!G64/'Investigacion 1'!G52-1)*100</f>
        <v>0.59972129394221252</v>
      </c>
      <c r="H64" s="12">
        <f>('Investigacion 1'!H64/'Investigacion 1'!H52-1)*100</f>
        <v>11.297095072087583</v>
      </c>
      <c r="I64" s="12">
        <f>('Investigacion 1'!I64/'Investigacion 1'!I52-1)*100</f>
        <v>3.3153063793030402</v>
      </c>
      <c r="J64">
        <f>+'Investigacion 1'!J64-'Investigacion 1'!J52</f>
        <v>-1.5799999999999983</v>
      </c>
      <c r="K64">
        <f>+'Investigacion 1'!K64-'Investigacion 1'!K52</f>
        <v>0.79999999999999893</v>
      </c>
      <c r="L64" s="30">
        <f t="shared" si="2"/>
        <v>1.3925920326722352E-2</v>
      </c>
      <c r="M64" s="30">
        <f t="shared" si="3"/>
        <v>6.4731764895112676E-2</v>
      </c>
      <c r="N64" s="30">
        <f t="shared" si="4"/>
        <v>0.13149293698494358</v>
      </c>
      <c r="O64" s="30">
        <f t="shared" si="5"/>
        <v>8.5679062010214579E-2</v>
      </c>
      <c r="P64">
        <v>-3.4478755723605925E-2</v>
      </c>
      <c r="Q64">
        <v>-4.3215731168623428E-2</v>
      </c>
      <c r="R64">
        <v>3.6635654066171419E-2</v>
      </c>
      <c r="S64">
        <v>6.9190129091921015E-2</v>
      </c>
      <c r="T64">
        <v>7.6236985178859129E-2</v>
      </c>
      <c r="U64">
        <v>-1.4287620791341382E-2</v>
      </c>
      <c r="V64">
        <v>3.6775151510002324E-3</v>
      </c>
      <c r="W64">
        <v>1.0019857844333568E-2</v>
      </c>
    </row>
    <row r="65" spans="1:23" x14ac:dyDescent="0.35">
      <c r="A65" s="8" t="s">
        <v>74</v>
      </c>
      <c r="B65" s="29">
        <f>+LN((100-'Investigacion 1'!B65)/'Investigacion 1'!B65)</f>
        <v>3.4624410069028739</v>
      </c>
      <c r="C65" s="29">
        <f>+LN((100-'Investigacion 1'!C65)/'Investigacion 1'!C65)</f>
        <v>4.2473801321968727</v>
      </c>
      <c r="D65" s="29">
        <f>+LN((100-'Investigacion 1'!D65)/'Investigacion 1'!D65)</f>
        <v>4.2315420537233051</v>
      </c>
      <c r="E65" s="29">
        <f>+LN((100-'Investigacion 1'!E65)/'Investigacion 1'!E65)</f>
        <v>3.8438438923087404</v>
      </c>
      <c r="F65" s="12">
        <f>('Investigacion 1'!F65/'Investigacion 1'!F53-1)*100</f>
        <v>6.9700452618860709</v>
      </c>
      <c r="G65" s="12">
        <f>('Investigacion 1'!G65/'Investigacion 1'!G53-1)*100</f>
        <v>0.54317485551904632</v>
      </c>
      <c r="H65" s="12">
        <f>('Investigacion 1'!H65/'Investigacion 1'!H53-1)*100</f>
        <v>6.737348280414257</v>
      </c>
      <c r="I65" s="12">
        <f>('Investigacion 1'!I65/'Investigacion 1'!I53-1)*100</f>
        <v>2.897657084585048</v>
      </c>
      <c r="J65">
        <f>+'Investigacion 1'!J65-'Investigacion 1'!J53</f>
        <v>-1.6600000000000001</v>
      </c>
      <c r="K65">
        <f>+'Investigacion 1'!K65-'Investigacion 1'!K53</f>
        <v>0.95999999999999908</v>
      </c>
      <c r="L65" s="30">
        <f t="shared" si="2"/>
        <v>-3.4478755723605925E-2</v>
      </c>
      <c r="M65" s="30">
        <f t="shared" si="3"/>
        <v>7.6236985178859129E-2</v>
      </c>
      <c r="N65" s="30">
        <f t="shared" si="4"/>
        <v>3.6635654066171419E-2</v>
      </c>
      <c r="O65" s="30">
        <f t="shared" si="5"/>
        <v>3.6775151510002324E-3</v>
      </c>
      <c r="P65">
        <v>-4.3215731168623428E-2</v>
      </c>
      <c r="Q65">
        <v>-3.2528880147877359E-3</v>
      </c>
      <c r="R65">
        <v>6.9190129091921015E-2</v>
      </c>
      <c r="S65">
        <v>8.4313477860518127E-2</v>
      </c>
      <c r="T65">
        <v>-1.4287620791341382E-2</v>
      </c>
      <c r="U65">
        <v>5.0899647702596695E-2</v>
      </c>
      <c r="V65">
        <v>1.0019857844333568E-2</v>
      </c>
      <c r="W65">
        <v>3.7856418628487098E-2</v>
      </c>
    </row>
    <row r="66" spans="1:23" x14ac:dyDescent="0.35">
      <c r="A66" s="8" t="s">
        <v>75</v>
      </c>
      <c r="B66" s="29">
        <f>+LN((100-'Investigacion 1'!B66)/'Investigacion 1'!B66)</f>
        <v>3.4192252757342505</v>
      </c>
      <c r="C66" s="29">
        <f>+LN((100-'Investigacion 1'!C66)/'Investigacion 1'!C66)</f>
        <v>4.2330925114055313</v>
      </c>
      <c r="D66" s="29">
        <f>+LN((100-'Investigacion 1'!D66)/'Investigacion 1'!D66)</f>
        <v>4.3007321828152261</v>
      </c>
      <c r="E66" s="29">
        <f>+LN((100-'Investigacion 1'!E66)/'Investigacion 1'!E66)</f>
        <v>3.8538637501530739</v>
      </c>
      <c r="F66" s="12">
        <f>('Investigacion 1'!F66/'Investigacion 1'!F54-1)*100</f>
        <v>5.9147009733740541</v>
      </c>
      <c r="G66" s="12">
        <f>('Investigacion 1'!G66/'Investigacion 1'!G54-1)*100</f>
        <v>1.40739393699989</v>
      </c>
      <c r="H66" s="12">
        <f>('Investigacion 1'!H66/'Investigacion 1'!H54-1)*100</f>
        <v>2.5978427574747887</v>
      </c>
      <c r="I66" s="12">
        <f>('Investigacion 1'!I66/'Investigacion 1'!I54-1)*100</f>
        <v>2.6507154494715524</v>
      </c>
      <c r="J66">
        <f>+'Investigacion 1'!J66-'Investigacion 1'!J54</f>
        <v>-1.2300000000000004</v>
      </c>
      <c r="K66">
        <f>+'Investigacion 1'!K66-'Investigacion 1'!K54</f>
        <v>0.89000000000000057</v>
      </c>
      <c r="L66" s="30">
        <f t="shared" si="2"/>
        <v>-4.3215731168623428E-2</v>
      </c>
      <c r="M66" s="30">
        <f t="shared" si="3"/>
        <v>-1.4287620791341382E-2</v>
      </c>
      <c r="N66" s="30">
        <f t="shared" si="4"/>
        <v>6.9190129091921015E-2</v>
      </c>
      <c r="O66" s="30">
        <f t="shared" si="5"/>
        <v>1.0019857844333568E-2</v>
      </c>
      <c r="P66">
        <v>-3.2528880147877359E-3</v>
      </c>
      <c r="Q66">
        <v>-4.4530614812577696E-2</v>
      </c>
      <c r="R66">
        <v>8.4313477860518127E-2</v>
      </c>
      <c r="S66">
        <v>2.6763944569943021E-2</v>
      </c>
      <c r="T66">
        <v>5.0899647702596695E-2</v>
      </c>
      <c r="U66">
        <v>-3.6612026911255313E-2</v>
      </c>
      <c r="V66">
        <v>3.7856418628487098E-2</v>
      </c>
      <c r="W66">
        <v>-1.7549344065084682E-2</v>
      </c>
    </row>
    <row r="67" spans="1:23" x14ac:dyDescent="0.35">
      <c r="A67" s="8" t="s">
        <v>76</v>
      </c>
      <c r="B67" s="29">
        <f>+LN((100-'Investigacion 1'!B67)/'Investigacion 1'!B67)</f>
        <v>3.4159723877194628</v>
      </c>
      <c r="C67" s="29">
        <f>+LN((100-'Investigacion 1'!C67)/'Investigacion 1'!C67)</f>
        <v>4.283992159108128</v>
      </c>
      <c r="D67" s="29">
        <f>+LN((100-'Investigacion 1'!D67)/'Investigacion 1'!D67)</f>
        <v>4.3850456606757442</v>
      </c>
      <c r="E67" s="29">
        <f>+LN((100-'Investigacion 1'!E67)/'Investigacion 1'!E67)</f>
        <v>3.891720168781561</v>
      </c>
      <c r="F67" s="12">
        <f>('Investigacion 1'!F67/'Investigacion 1'!F55-1)*100</f>
        <v>6.3018906232187533</v>
      </c>
      <c r="G67" s="12">
        <f>('Investigacion 1'!G67/'Investigacion 1'!G55-1)*100</f>
        <v>1.3846150756235964</v>
      </c>
      <c r="H67" s="12">
        <f>('Investigacion 1'!H67/'Investigacion 1'!H55-1)*100</f>
        <v>8.0069304792688811</v>
      </c>
      <c r="I67" s="12">
        <f>('Investigacion 1'!I67/'Investigacion 1'!I55-1)*100</f>
        <v>2.8040564279057989</v>
      </c>
      <c r="J67">
        <f>+'Investigacion 1'!J67-'Investigacion 1'!J55</f>
        <v>-2.1799999999999997</v>
      </c>
      <c r="K67">
        <f>+'Investigacion 1'!K67-'Investigacion 1'!K55</f>
        <v>0.82000000000000028</v>
      </c>
      <c r="L67" s="30">
        <f t="shared" si="2"/>
        <v>-3.2528880147877359E-3</v>
      </c>
      <c r="M67" s="30">
        <f t="shared" si="3"/>
        <v>5.0899647702596695E-2</v>
      </c>
      <c r="N67" s="30">
        <f t="shared" si="4"/>
        <v>8.4313477860518127E-2</v>
      </c>
      <c r="O67" s="30">
        <f t="shared" si="5"/>
        <v>3.7856418628487098E-2</v>
      </c>
      <c r="P67">
        <v>-4.4530614812577696E-2</v>
      </c>
      <c r="Q67">
        <v>3.1617228901970496E-2</v>
      </c>
      <c r="R67">
        <v>2.6763944569943021E-2</v>
      </c>
      <c r="S67">
        <v>9.7509568719496009E-2</v>
      </c>
      <c r="T67">
        <v>-3.6612026911255313E-2</v>
      </c>
      <c r="U67">
        <v>0.11399827967045795</v>
      </c>
      <c r="V67">
        <v>-1.7549344065084682E-2</v>
      </c>
      <c r="W67">
        <v>5.2611925532483284E-2</v>
      </c>
    </row>
    <row r="68" spans="1:23" x14ac:dyDescent="0.35">
      <c r="A68" s="8" t="s">
        <v>77</v>
      </c>
      <c r="B68" s="29">
        <f>+LN((100-'Investigacion 1'!B68)/'Investigacion 1'!B68)</f>
        <v>3.3714417729068851</v>
      </c>
      <c r="C68" s="29">
        <f>+LN((100-'Investigacion 1'!C68)/'Investigacion 1'!C68)</f>
        <v>4.2473801321968727</v>
      </c>
      <c r="D68" s="29">
        <f>+LN((100-'Investigacion 1'!D68)/'Investigacion 1'!D68)</f>
        <v>4.4118096052456872</v>
      </c>
      <c r="E68" s="29">
        <f>+LN((100-'Investigacion 1'!E68)/'Investigacion 1'!E68)</f>
        <v>3.8741708247164763</v>
      </c>
      <c r="F68" s="12">
        <f>('Investigacion 1'!F68/'Investigacion 1'!F56-1)*100</f>
        <v>6.8661332385107743</v>
      </c>
      <c r="G68" s="12">
        <f>('Investigacion 1'!G68/'Investigacion 1'!G56-1)*100</f>
        <v>1.5124358591260156</v>
      </c>
      <c r="H68" s="12">
        <f>('Investigacion 1'!H68/'Investigacion 1'!H56-1)*100</f>
        <v>6.5080276606813703</v>
      </c>
      <c r="I68" s="12">
        <f>('Investigacion 1'!I68/'Investigacion 1'!I56-1)*100</f>
        <v>2.2772255052592616</v>
      </c>
      <c r="J68">
        <f>+'Investigacion 1'!J68-'Investigacion 1'!J56</f>
        <v>-1.8999999999999986</v>
      </c>
      <c r="K68">
        <f>+'Investigacion 1'!K68-'Investigacion 1'!K56</f>
        <v>0.88000000000000078</v>
      </c>
      <c r="L68" s="30">
        <f t="shared" si="2"/>
        <v>-4.4530614812577696E-2</v>
      </c>
      <c r="M68" s="30">
        <f t="shared" si="3"/>
        <v>-3.6612026911255313E-2</v>
      </c>
      <c r="N68" s="30">
        <f t="shared" si="4"/>
        <v>2.6763944569943021E-2</v>
      </c>
      <c r="O68" s="30">
        <f t="shared" si="5"/>
        <v>-1.7549344065084682E-2</v>
      </c>
      <c r="P68">
        <v>3.1617228901970496E-2</v>
      </c>
      <c r="Q68">
        <v>0.10797163649599506</v>
      </c>
      <c r="R68">
        <v>9.7509568719496009E-2</v>
      </c>
      <c r="S68">
        <v>-1.3123625081203016E-2</v>
      </c>
      <c r="T68">
        <v>0.11399827967045795</v>
      </c>
      <c r="U68">
        <v>0</v>
      </c>
      <c r="V68">
        <v>5.2611925532483284E-2</v>
      </c>
      <c r="W68">
        <v>3.6710231673897198E-2</v>
      </c>
    </row>
    <row r="69" spans="1:23" x14ac:dyDescent="0.35">
      <c r="A69" s="8" t="s">
        <v>78</v>
      </c>
      <c r="B69" s="29">
        <f>+LN((100-'Investigacion 1'!B69)/'Investigacion 1'!B69)</f>
        <v>3.4030590018088556</v>
      </c>
      <c r="C69" s="29">
        <f>+LN((100-'Investigacion 1'!C69)/'Investigacion 1'!C69)</f>
        <v>4.3613784118673307</v>
      </c>
      <c r="D69" s="29">
        <f>+LN((100-'Investigacion 1'!D69)/'Investigacion 1'!D69)</f>
        <v>4.5093191739651832</v>
      </c>
      <c r="E69" s="29">
        <f>+LN((100-'Investigacion 1'!E69)/'Investigacion 1'!E69)</f>
        <v>3.9267827502489596</v>
      </c>
      <c r="F69" s="12">
        <f>('Investigacion 1'!F69/'Investigacion 1'!F57-1)*100</f>
        <v>7.4532698239732076</v>
      </c>
      <c r="G69" s="12">
        <f>('Investigacion 1'!G69/'Investigacion 1'!G57-1)*100</f>
        <v>1.593323409314662</v>
      </c>
      <c r="H69" s="12">
        <f>('Investigacion 1'!H69/'Investigacion 1'!H57-1)*100</f>
        <v>8.2581667445849494</v>
      </c>
      <c r="I69" s="12">
        <f>('Investigacion 1'!I69/'Investigacion 1'!I57-1)*100</f>
        <v>1.1941164546561467</v>
      </c>
      <c r="J69">
        <f>+'Investigacion 1'!J69-'Investigacion 1'!J57</f>
        <v>-1.0400000000000027</v>
      </c>
      <c r="K69">
        <f>+'Investigacion 1'!K69-'Investigacion 1'!K57</f>
        <v>0.66999999999999993</v>
      </c>
      <c r="L69" s="30">
        <f t="shared" si="2"/>
        <v>3.1617228901970496E-2</v>
      </c>
      <c r="M69" s="30">
        <f t="shared" si="3"/>
        <v>0.11399827967045795</v>
      </c>
      <c r="N69" s="30">
        <f t="shared" si="4"/>
        <v>9.7509568719496009E-2</v>
      </c>
      <c r="O69" s="30">
        <f t="shared" si="5"/>
        <v>5.2611925532483284E-2</v>
      </c>
      <c r="P69">
        <v>0.10797163649599506</v>
      </c>
      <c r="Q69">
        <v>-2.1096642005024702E-2</v>
      </c>
      <c r="R69">
        <v>-1.3123625081203016E-2</v>
      </c>
      <c r="S69">
        <v>2.2544494957671191E-2</v>
      </c>
      <c r="T69">
        <v>0</v>
      </c>
      <c r="U69">
        <v>1.6202872992702844E-2</v>
      </c>
      <c r="V69">
        <v>3.6710231673897198E-2</v>
      </c>
      <c r="W69">
        <v>-5.7670644422147532E-3</v>
      </c>
    </row>
    <row r="70" spans="1:23" x14ac:dyDescent="0.35">
      <c r="A70" s="8" t="s">
        <v>79</v>
      </c>
      <c r="B70" s="29">
        <f>+LN((100-'Investigacion 1'!B70)/'Investigacion 1'!B70)</f>
        <v>3.5110306383048506</v>
      </c>
      <c r="C70" s="29">
        <f>+LN((100-'Investigacion 1'!C70)/'Investigacion 1'!C70)</f>
        <v>4.3613784118673307</v>
      </c>
      <c r="D70" s="29">
        <f>+LN((100-'Investigacion 1'!D70)/'Investigacion 1'!D70)</f>
        <v>4.4961955488839802</v>
      </c>
      <c r="E70" s="29">
        <f>+LN((100-'Investigacion 1'!E70)/'Investigacion 1'!E70)</f>
        <v>3.9634929819228568</v>
      </c>
      <c r="F70" s="12">
        <f>('Investigacion 1'!F70/'Investigacion 1'!F58-1)*100</f>
        <v>7.7933049563110313</v>
      </c>
      <c r="G70" s="12">
        <f>('Investigacion 1'!G70/'Investigacion 1'!G58-1)*100</f>
        <v>1.6024400913987824</v>
      </c>
      <c r="H70" s="12">
        <f>('Investigacion 1'!H70/'Investigacion 1'!H58-1)*100</f>
        <v>6.9836888350208515</v>
      </c>
      <c r="I70" s="12">
        <f>('Investigacion 1'!I70/'Investigacion 1'!I58-1)*100</f>
        <v>-1.7423926413362656</v>
      </c>
      <c r="J70">
        <f>+'Investigacion 1'!J70-'Investigacion 1'!J58</f>
        <v>-1.2200000000000024</v>
      </c>
      <c r="K70">
        <f>+'Investigacion 1'!K70-'Investigacion 1'!K58</f>
        <v>0.58000000000000007</v>
      </c>
      <c r="L70" s="30">
        <f t="shared" si="2"/>
        <v>0.10797163649599506</v>
      </c>
      <c r="M70" s="30">
        <f t="shared" si="3"/>
        <v>0</v>
      </c>
      <c r="N70" s="30">
        <f t="shared" si="4"/>
        <v>-1.3123625081203016E-2</v>
      </c>
      <c r="O70" s="30">
        <f t="shared" si="5"/>
        <v>3.6710231673897198E-2</v>
      </c>
      <c r="P70">
        <v>-2.1096642005024702E-2</v>
      </c>
      <c r="Q70">
        <v>-1.0393317729228801E-2</v>
      </c>
      <c r="R70">
        <v>2.2544494957671191E-2</v>
      </c>
      <c r="S70">
        <v>1.2185713440134194E-2</v>
      </c>
      <c r="T70">
        <v>1.6202872992702844E-2</v>
      </c>
      <c r="U70">
        <v>5.8816168718394124E-2</v>
      </c>
      <c r="V70">
        <v>-5.7670644422147532E-3</v>
      </c>
      <c r="W70">
        <v>3.4126236927465747E-2</v>
      </c>
    </row>
    <row r="71" spans="1:23" x14ac:dyDescent="0.35">
      <c r="A71" s="8" t="s">
        <v>80</v>
      </c>
      <c r="B71" s="29">
        <f>+LN((100-'Investigacion 1'!B71)/'Investigacion 1'!B71)</f>
        <v>3.4899339962998259</v>
      </c>
      <c r="C71" s="29">
        <f>+LN((100-'Investigacion 1'!C71)/'Investigacion 1'!C71)</f>
        <v>4.3775812848600335</v>
      </c>
      <c r="D71" s="29">
        <f>+LN((100-'Investigacion 1'!D71)/'Investigacion 1'!D71)</f>
        <v>4.5187400438416514</v>
      </c>
      <c r="E71" s="29">
        <f>+LN((100-'Investigacion 1'!E71)/'Investigacion 1'!E71)</f>
        <v>3.9577259174806421</v>
      </c>
      <c r="F71" s="12">
        <f>('Investigacion 1'!F71/'Investigacion 1'!F59-1)*100</f>
        <v>8.8810637159631334</v>
      </c>
      <c r="G71" s="12">
        <f>('Investigacion 1'!G71/'Investigacion 1'!G59-1)*100</f>
        <v>1.461565252290864</v>
      </c>
      <c r="H71" s="12">
        <f>('Investigacion 1'!H71/'Investigacion 1'!H59-1)*100</f>
        <v>7.7950913372565767</v>
      </c>
      <c r="I71" s="12">
        <f>('Investigacion 1'!I71/'Investigacion 1'!I59-1)*100</f>
        <v>-4.7909123751249112</v>
      </c>
      <c r="J71">
        <f>+'Investigacion 1'!J71-'Investigacion 1'!J59</f>
        <v>-0.94999999999999929</v>
      </c>
      <c r="K71">
        <f>+'Investigacion 1'!K71-'Investigacion 1'!K59</f>
        <v>0.59000000000000163</v>
      </c>
      <c r="L71" s="30">
        <f t="shared" si="2"/>
        <v>-2.1096642005024702E-2</v>
      </c>
      <c r="M71" s="30">
        <f t="shared" si="3"/>
        <v>1.6202872992702844E-2</v>
      </c>
      <c r="N71" s="30">
        <f t="shared" si="4"/>
        <v>2.2544494957671191E-2</v>
      </c>
      <c r="O71" s="30">
        <f t="shared" si="5"/>
        <v>-5.7670644422147532E-3</v>
      </c>
      <c r="P71">
        <v>-1.0393317729228801E-2</v>
      </c>
      <c r="Q71">
        <v>6.3942663599127592E-2</v>
      </c>
      <c r="R71">
        <v>1.2185713440134194E-2</v>
      </c>
      <c r="S71">
        <v>0.17786940332450918</v>
      </c>
      <c r="T71">
        <v>5.8816168718394124E-2</v>
      </c>
      <c r="U71">
        <v>0.11909756135252358</v>
      </c>
      <c r="V71">
        <v>3.4126236927465747E-2</v>
      </c>
      <c r="W71">
        <v>0.11109356555739192</v>
      </c>
    </row>
    <row r="72" spans="1:23" x14ac:dyDescent="0.35">
      <c r="A72" s="8" t="s">
        <v>81</v>
      </c>
      <c r="B72" s="29">
        <f>+LN((100-'Investigacion 1'!B72)/'Investigacion 1'!B72)</f>
        <v>3.4795406785705971</v>
      </c>
      <c r="C72" s="29">
        <f>+LN((100-'Investigacion 1'!C72)/'Investigacion 1'!C72)</f>
        <v>4.4363974535784276</v>
      </c>
      <c r="D72" s="29">
        <f>+LN((100-'Investigacion 1'!D72)/'Investigacion 1'!D72)</f>
        <v>4.5309257572817856</v>
      </c>
      <c r="E72" s="29">
        <f>+LN((100-'Investigacion 1'!E72)/'Investigacion 1'!E72)</f>
        <v>3.9918521544081078</v>
      </c>
      <c r="F72" s="12">
        <f>('Investigacion 1'!F72/'Investigacion 1'!F60-1)*100</f>
        <v>9.2135313124353182</v>
      </c>
      <c r="G72" s="12">
        <f>('Investigacion 1'!G72/'Investigacion 1'!G60-1)*100</f>
        <v>1.3016490627872468</v>
      </c>
      <c r="H72" s="12">
        <f>('Investigacion 1'!H72/'Investigacion 1'!H60-1)*100</f>
        <v>3.7425044210891656</v>
      </c>
      <c r="I72" s="12">
        <f>('Investigacion 1'!I72/'Investigacion 1'!I60-1)*100</f>
        <v>-4.1487176312063001</v>
      </c>
      <c r="J72">
        <f>+'Investigacion 1'!J72-'Investigacion 1'!J60</f>
        <v>-0.72999999999999687</v>
      </c>
      <c r="K72">
        <f>+'Investigacion 1'!K72-'Investigacion 1'!K60</f>
        <v>0.5</v>
      </c>
      <c r="L72" s="30">
        <f t="shared" si="2"/>
        <v>-1.0393317729228801E-2</v>
      </c>
      <c r="M72" s="30">
        <f t="shared" si="3"/>
        <v>5.8816168718394124E-2</v>
      </c>
      <c r="N72" s="30">
        <f t="shared" si="4"/>
        <v>1.2185713440134194E-2</v>
      </c>
      <c r="O72" s="30">
        <f t="shared" si="5"/>
        <v>3.4126236927465747E-2</v>
      </c>
      <c r="P72">
        <v>6.3942663599127592E-2</v>
      </c>
      <c r="Q72">
        <v>-5.354934586989879E-2</v>
      </c>
      <c r="R72">
        <v>0.17786940332450918</v>
      </c>
      <c r="S72">
        <v>-7.239192762207125E-2</v>
      </c>
      <c r="T72">
        <v>0.11909756135252358</v>
      </c>
      <c r="U72">
        <v>-1.9250317255364635E-2</v>
      </c>
      <c r="V72">
        <v>0.11109356555739192</v>
      </c>
      <c r="W72">
        <v>-2.5289414831553891E-2</v>
      </c>
    </row>
    <row r="73" spans="1:23" x14ac:dyDescent="0.35">
      <c r="A73" s="8" t="s">
        <v>82</v>
      </c>
      <c r="B73" s="29">
        <f>+LN((100-'Investigacion 1'!B73)/'Investigacion 1'!B73)</f>
        <v>3.5434833421697247</v>
      </c>
      <c r="C73" s="29">
        <f>+LN((100-'Investigacion 1'!C73)/'Investigacion 1'!C73)</f>
        <v>4.5554950149309512</v>
      </c>
      <c r="D73" s="29">
        <f>+LN((100-'Investigacion 1'!D73)/'Investigacion 1'!D73)</f>
        <v>4.7087951606062948</v>
      </c>
      <c r="E73" s="29">
        <f>+LN((100-'Investigacion 1'!E73)/'Investigacion 1'!E73)</f>
        <v>4.1029457199654997</v>
      </c>
      <c r="F73" s="12">
        <f>('Investigacion 1'!F73/'Investigacion 1'!F61-1)*100</f>
        <v>8.7442095542769049</v>
      </c>
      <c r="G73" s="12">
        <f>('Investigacion 1'!G73/'Investigacion 1'!G61-1)*100</f>
        <v>1.2802198056304226</v>
      </c>
      <c r="H73" s="12">
        <f>('Investigacion 1'!H73/'Investigacion 1'!H61-1)*100</f>
        <v>7.4110437318534617</v>
      </c>
      <c r="I73" s="12">
        <f>('Investigacion 1'!I73/'Investigacion 1'!I61-1)*100</f>
        <v>-5.0959495286688412</v>
      </c>
      <c r="J73">
        <f>+'Investigacion 1'!J73-'Investigacion 1'!J61</f>
        <v>0.32000000000000028</v>
      </c>
      <c r="K73">
        <f>+'Investigacion 1'!K73-'Investigacion 1'!K61</f>
        <v>0.4399999999999995</v>
      </c>
      <c r="L73" s="30">
        <f t="shared" si="2"/>
        <v>6.3942663599127592E-2</v>
      </c>
      <c r="M73" s="30">
        <f t="shared" si="3"/>
        <v>0.11909756135252358</v>
      </c>
      <c r="N73" s="30">
        <f t="shared" si="4"/>
        <v>0.17786940332450918</v>
      </c>
      <c r="O73" s="30">
        <f t="shared" si="5"/>
        <v>0.11109356555739192</v>
      </c>
      <c r="P73">
        <v>-5.354934586989879E-2</v>
      </c>
      <c r="Q73">
        <v>3.4871429634648621E-3</v>
      </c>
      <c r="R73">
        <v>-7.239192762207125E-2</v>
      </c>
      <c r="S73">
        <v>-3.4894473728313002E-3</v>
      </c>
      <c r="T73">
        <v>-1.9250317255364635E-2</v>
      </c>
      <c r="U73">
        <v>1.9250317255364635E-2</v>
      </c>
      <c r="V73">
        <v>-2.5289414831553891E-2</v>
      </c>
      <c r="W73">
        <v>2.1534964532525791E-3</v>
      </c>
    </row>
    <row r="74" spans="1:23" x14ac:dyDescent="0.35">
      <c r="A74" s="8" t="s">
        <v>83</v>
      </c>
      <c r="B74" s="29">
        <f>+LN((100-'Investigacion 1'!B74)/'Investigacion 1'!B74)</f>
        <v>3.4899339962998259</v>
      </c>
      <c r="C74" s="29">
        <f>+LN((100-'Investigacion 1'!C74)/'Investigacion 1'!C74)</f>
        <v>4.5362446976755866</v>
      </c>
      <c r="D74" s="29">
        <f>+LN((100-'Investigacion 1'!D74)/'Investigacion 1'!D74)</f>
        <v>4.6364032329842235</v>
      </c>
      <c r="E74" s="29">
        <f>+LN((100-'Investigacion 1'!E74)/'Investigacion 1'!E74)</f>
        <v>4.0776563051339458</v>
      </c>
      <c r="F74" s="12">
        <f>('Investigacion 1'!F74/'Investigacion 1'!F62-1)*100</f>
        <v>8.7020372914737187</v>
      </c>
      <c r="G74" s="12">
        <f>('Investigacion 1'!G74/'Investigacion 1'!G62-1)*100</f>
        <v>2.8781644513937943</v>
      </c>
      <c r="H74" s="12">
        <f>('Investigacion 1'!H74/'Investigacion 1'!H62-1)*100</f>
        <v>6.1843366400163635</v>
      </c>
      <c r="I74" s="12">
        <f>('Investigacion 1'!I74/'Investigacion 1'!I62-1)*100</f>
        <v>-4.5792918905730895</v>
      </c>
      <c r="J74">
        <f>+'Investigacion 1'!J74-'Investigacion 1'!J62</f>
        <v>-0.33999999999999986</v>
      </c>
      <c r="K74">
        <f>+'Investigacion 1'!K74-'Investigacion 1'!K62</f>
        <v>8.0000000000000071E-2</v>
      </c>
      <c r="L74" s="30">
        <f t="shared" si="2"/>
        <v>-5.354934586989879E-2</v>
      </c>
      <c r="M74" s="30">
        <f t="shared" si="3"/>
        <v>-1.9250317255364635E-2</v>
      </c>
      <c r="N74" s="30">
        <f t="shared" si="4"/>
        <v>-7.239192762207125E-2</v>
      </c>
      <c r="O74" s="30">
        <f t="shared" si="5"/>
        <v>-2.5289414831553891E-2</v>
      </c>
      <c r="P74">
        <v>3.4871429634648621E-3</v>
      </c>
      <c r="Q74">
        <v>2.4735893900043049E-2</v>
      </c>
      <c r="R74">
        <v>-3.4894473728313002E-3</v>
      </c>
      <c r="S74">
        <v>4.2083886140558135E-3</v>
      </c>
      <c r="T74">
        <v>1.9250317255364635E-2</v>
      </c>
      <c r="U74">
        <v>3.9624835203638575E-2</v>
      </c>
      <c r="V74">
        <v>2.1534964532525791E-3</v>
      </c>
      <c r="W74">
        <v>1.7341093105973648E-2</v>
      </c>
    </row>
    <row r="75" spans="1:23" x14ac:dyDescent="0.35">
      <c r="A75" s="8" t="s">
        <v>84</v>
      </c>
      <c r="B75" s="29">
        <f>+LN((100-'Investigacion 1'!B75)/'Investigacion 1'!B75)</f>
        <v>3.4934211392632908</v>
      </c>
      <c r="C75" s="29">
        <f>+LN((100-'Investigacion 1'!C75)/'Investigacion 1'!C75)</f>
        <v>4.5554950149309512</v>
      </c>
      <c r="D75" s="29">
        <f>+LN((100-'Investigacion 1'!D75)/'Investigacion 1'!D75)</f>
        <v>4.6329137856113922</v>
      </c>
      <c r="E75" s="29">
        <f>+LN((100-'Investigacion 1'!E75)/'Investigacion 1'!E75)</f>
        <v>4.0798098015871984</v>
      </c>
      <c r="F75" s="12">
        <f>('Investigacion 1'!F75/'Investigacion 1'!F63-1)*100</f>
        <v>8.4684126723839626</v>
      </c>
      <c r="G75" s="12">
        <f>('Investigacion 1'!G75/'Investigacion 1'!G63-1)*100</f>
        <v>5.4167843862846121</v>
      </c>
      <c r="H75" s="12">
        <f>('Investigacion 1'!H75/'Investigacion 1'!H63-1)*100</f>
        <v>7.4970061737603899</v>
      </c>
      <c r="I75" s="12">
        <f>('Investigacion 1'!I75/'Investigacion 1'!I63-1)*100</f>
        <v>-1.0014348853626953</v>
      </c>
      <c r="J75">
        <f>+'Investigacion 1'!J75-'Investigacion 1'!J63</f>
        <v>-0.60000000000000142</v>
      </c>
      <c r="K75">
        <f>+'Investigacion 1'!K75-'Investigacion 1'!K63</f>
        <v>0</v>
      </c>
      <c r="L75" s="30">
        <f t="shared" si="2"/>
        <v>3.4871429634648621E-3</v>
      </c>
      <c r="M75" s="30">
        <f t="shared" si="3"/>
        <v>1.9250317255364635E-2</v>
      </c>
      <c r="N75" s="30">
        <f t="shared" si="4"/>
        <v>-3.4894473728313002E-3</v>
      </c>
      <c r="O75" s="30">
        <f t="shared" si="5"/>
        <v>2.1534964532525791E-3</v>
      </c>
      <c r="P75">
        <v>2.4735893900043049E-2</v>
      </c>
      <c r="Q75">
        <v>-1.0671730964681547E-2</v>
      </c>
      <c r="R75">
        <v>4.2083886140558135E-3</v>
      </c>
      <c r="S75">
        <v>-0.11920290192605787</v>
      </c>
      <c r="T75">
        <v>3.9624835203638575E-2</v>
      </c>
      <c r="U75">
        <v>3.0762191883329848E-2</v>
      </c>
      <c r="V75">
        <v>1.7341093105973648E-2</v>
      </c>
      <c r="W75">
        <v>-4.2711439566261333E-2</v>
      </c>
    </row>
    <row r="76" spans="1:23" x14ac:dyDescent="0.35">
      <c r="A76" s="8" t="s">
        <v>85</v>
      </c>
      <c r="B76" s="29">
        <f>+LN((100-'Investigacion 1'!B76)/'Investigacion 1'!B76)</f>
        <v>3.5181570331633338</v>
      </c>
      <c r="C76" s="29">
        <f>+LN((100-'Investigacion 1'!C76)/'Investigacion 1'!C76)</f>
        <v>4.5951198501345898</v>
      </c>
      <c r="D76" s="29">
        <f>+LN((100-'Investigacion 1'!D76)/'Investigacion 1'!D76)</f>
        <v>4.637122174225448</v>
      </c>
      <c r="E76" s="29">
        <f>+LN((100-'Investigacion 1'!E76)/'Investigacion 1'!E76)</f>
        <v>4.0971508946931721</v>
      </c>
      <c r="F76" s="12">
        <f>('Investigacion 1'!F76/'Investigacion 1'!F64-1)*100</f>
        <v>9.1045238348804283</v>
      </c>
      <c r="G76" s="12">
        <f>('Investigacion 1'!G76/'Investigacion 1'!G64-1)*100</f>
        <v>1.9724143748724332</v>
      </c>
      <c r="H76" s="12">
        <f>('Investigacion 1'!H76/'Investigacion 1'!H64-1)*100</f>
        <v>6.3918345893810846</v>
      </c>
      <c r="I76" s="12">
        <f>('Investigacion 1'!I76/'Investigacion 1'!I64-1)*100</f>
        <v>-2.1937025279723854</v>
      </c>
      <c r="J76">
        <f>+'Investigacion 1'!J76-'Investigacion 1'!J64</f>
        <v>-0.91000000000000014</v>
      </c>
      <c r="K76">
        <f>+'Investigacion 1'!K76-'Investigacion 1'!K64</f>
        <v>0.13000000000000078</v>
      </c>
      <c r="L76" s="30">
        <f t="shared" si="2"/>
        <v>2.4735893900043049E-2</v>
      </c>
      <c r="M76" s="30">
        <f t="shared" si="3"/>
        <v>3.9624835203638575E-2</v>
      </c>
      <c r="N76" s="30">
        <f t="shared" si="4"/>
        <v>4.2083886140558135E-3</v>
      </c>
      <c r="O76" s="30">
        <f t="shared" si="5"/>
        <v>1.7341093105973648E-2</v>
      </c>
      <c r="P76">
        <v>-1.0671730964681547E-2</v>
      </c>
      <c r="Q76">
        <v>-2.7944623628055165E-2</v>
      </c>
      <c r="R76">
        <v>-0.11920290192605787</v>
      </c>
      <c r="S76">
        <v>0.15326005805026544</v>
      </c>
      <c r="T76">
        <v>3.0762191883329848E-2</v>
      </c>
      <c r="U76">
        <v>-1.0357484767123282E-2</v>
      </c>
      <c r="V76">
        <v>-4.2711439566261333E-2</v>
      </c>
      <c r="W76">
        <v>5.111358734308169E-2</v>
      </c>
    </row>
    <row r="77" spans="1:23" x14ac:dyDescent="0.35">
      <c r="A77" s="8" t="s">
        <v>86</v>
      </c>
      <c r="B77" s="29">
        <f>+LN((100-'Investigacion 1'!B77)/'Investigacion 1'!B77)</f>
        <v>3.5074853021986523</v>
      </c>
      <c r="C77" s="29">
        <f>+LN((100-'Investigacion 1'!C77)/'Investigacion 1'!C77)</f>
        <v>4.6258820420179196</v>
      </c>
      <c r="D77" s="29">
        <f>+LN((100-'Investigacion 1'!D77)/'Investigacion 1'!D77)</f>
        <v>4.5179192722993902</v>
      </c>
      <c r="E77" s="29">
        <f>+LN((100-'Investigacion 1'!E77)/'Investigacion 1'!E77)</f>
        <v>4.0544394551269107</v>
      </c>
      <c r="F77" s="12">
        <f>('Investigacion 1'!F77/'Investigacion 1'!F65-1)*100</f>
        <v>8.0800000000000427</v>
      </c>
      <c r="G77" s="12">
        <f>('Investigacion 1'!G77/'Investigacion 1'!G65-1)*100</f>
        <v>2.2211457919572242</v>
      </c>
      <c r="H77" s="12">
        <f>('Investigacion 1'!H77/'Investigacion 1'!H65-1)*100</f>
        <v>6.1505909313325002</v>
      </c>
      <c r="I77" s="12">
        <f>('Investigacion 1'!I77/'Investigacion 1'!I65-1)*100</f>
        <v>-2.0620147892344676</v>
      </c>
      <c r="J77">
        <f>+'Investigacion 1'!J77-'Investigacion 1'!J65</f>
        <v>-2.5599999999999987</v>
      </c>
      <c r="K77">
        <f>+'Investigacion 1'!K77-'Investigacion 1'!K65</f>
        <v>0.22000000000000064</v>
      </c>
      <c r="L77" s="30">
        <f t="shared" si="2"/>
        <v>-1.0671730964681547E-2</v>
      </c>
      <c r="M77" s="30">
        <f t="shared" si="3"/>
        <v>3.0762191883329848E-2</v>
      </c>
      <c r="N77" s="30">
        <f t="shared" si="4"/>
        <v>-0.11920290192605787</v>
      </c>
      <c r="O77" s="30">
        <f t="shared" si="5"/>
        <v>-4.2711439566261333E-2</v>
      </c>
      <c r="P77">
        <v>-2.7944623628055165E-2</v>
      </c>
      <c r="Q77">
        <v>3.4531637291603801E-3</v>
      </c>
      <c r="R77">
        <v>0.15326005805026544</v>
      </c>
      <c r="S77">
        <v>7.3892834645369554E-2</v>
      </c>
      <c r="T77">
        <v>-1.0357484767123282E-2</v>
      </c>
      <c r="U77">
        <v>6.3784656309413101E-2</v>
      </c>
      <c r="V77">
        <v>5.111358734308169E-2</v>
      </c>
      <c r="W77">
        <v>3.8453077529286617E-2</v>
      </c>
    </row>
    <row r="78" spans="1:23" x14ac:dyDescent="0.35">
      <c r="A78" s="8" t="s">
        <v>87</v>
      </c>
      <c r="B78" s="29">
        <f>+LN((100-'Investigacion 1'!B78)/'Investigacion 1'!B78)</f>
        <v>3.4795406785705971</v>
      </c>
      <c r="C78" s="29">
        <f>+LN((100-'Investigacion 1'!C78)/'Investigacion 1'!C78)</f>
        <v>4.6155245572507964</v>
      </c>
      <c r="D78" s="29">
        <f>+LN((100-'Investigacion 1'!D78)/'Investigacion 1'!D78)</f>
        <v>4.6711793303496556</v>
      </c>
      <c r="E78" s="29">
        <f>+LN((100-'Investigacion 1'!E78)/'Investigacion 1'!E78)</f>
        <v>4.1055530424699924</v>
      </c>
      <c r="F78" s="12">
        <f>('Investigacion 1'!F78/'Investigacion 1'!F66-1)*100</f>
        <v>7.9652117250813115</v>
      </c>
      <c r="G78" s="12">
        <f>('Investigacion 1'!G78/'Investigacion 1'!G66-1)*100</f>
        <v>1.2236234639692034</v>
      </c>
      <c r="H78" s="12">
        <f>('Investigacion 1'!H78/'Investigacion 1'!H66-1)*100</f>
        <v>12.879672567152811</v>
      </c>
      <c r="I78" s="12">
        <f>('Investigacion 1'!I78/'Investigacion 1'!I66-1)*100</f>
        <v>-1.725694485147411</v>
      </c>
      <c r="J78">
        <f>+'Investigacion 1'!J78-'Investigacion 1'!J66</f>
        <v>-2.6400000000000006</v>
      </c>
      <c r="K78">
        <f>+'Investigacion 1'!K78-'Investigacion 1'!K66</f>
        <v>6.0000000000000497E-2</v>
      </c>
      <c r="L78" s="30">
        <f t="shared" si="2"/>
        <v>-2.7944623628055165E-2</v>
      </c>
      <c r="M78" s="30">
        <f t="shared" si="3"/>
        <v>-1.0357484767123282E-2</v>
      </c>
      <c r="N78" s="30">
        <f t="shared" si="4"/>
        <v>0.15326005805026544</v>
      </c>
      <c r="O78" s="30">
        <f t="shared" si="5"/>
        <v>5.111358734308169E-2</v>
      </c>
      <c r="P78">
        <v>3.4531637291603801E-3</v>
      </c>
      <c r="Q78">
        <v>-2.394005123041687E-2</v>
      </c>
      <c r="R78">
        <v>7.3892834645369554E-2</v>
      </c>
      <c r="S78">
        <v>4.2621799191787879E-2</v>
      </c>
      <c r="T78">
        <v>6.3784656309413101E-2</v>
      </c>
      <c r="U78">
        <v>-2.1708082682030394E-2</v>
      </c>
      <c r="V78">
        <v>3.8453077529286617E-2</v>
      </c>
      <c r="W78">
        <v>8.609550912428432E-4</v>
      </c>
    </row>
    <row r="79" spans="1:23" x14ac:dyDescent="0.35">
      <c r="A79" s="8" t="s">
        <v>88</v>
      </c>
      <c r="B79" s="29">
        <f>+LN((100-'Investigacion 1'!B79)/'Investigacion 1'!B79)</f>
        <v>3.4829938422997575</v>
      </c>
      <c r="C79" s="29">
        <f>+LN((100-'Investigacion 1'!C79)/'Investigacion 1'!C79)</f>
        <v>4.6793092135602095</v>
      </c>
      <c r="D79" s="29">
        <f>+LN((100-'Investigacion 1'!D79)/'Investigacion 1'!D79)</f>
        <v>4.7450721649950252</v>
      </c>
      <c r="E79" s="29">
        <f>+LN((100-'Investigacion 1'!E79)/'Investigacion 1'!E79)</f>
        <v>4.144006119999279</v>
      </c>
      <c r="F79" s="12">
        <f>('Investigacion 1'!F79/'Investigacion 1'!F67-1)*100</f>
        <v>7.8414927746729202</v>
      </c>
      <c r="G79" s="12">
        <f>('Investigacion 1'!G79/'Investigacion 1'!G67-1)*100</f>
        <v>1.4272846335915856</v>
      </c>
      <c r="H79" s="12">
        <f>('Investigacion 1'!H79/'Investigacion 1'!H67-1)*100</f>
        <v>7.1682823562803089</v>
      </c>
      <c r="I79" s="12">
        <f>('Investigacion 1'!I79/'Investigacion 1'!I67-1)*100</f>
        <v>-1.7872662407436346</v>
      </c>
      <c r="J79">
        <f>+'Investigacion 1'!J79-'Investigacion 1'!J67</f>
        <v>-1.240000000000002</v>
      </c>
      <c r="K79">
        <f>+'Investigacion 1'!K79-'Investigacion 1'!K67</f>
        <v>9.9999999999997868E-3</v>
      </c>
      <c r="L79" s="30">
        <f t="shared" si="2"/>
        <v>3.4531637291603801E-3</v>
      </c>
      <c r="M79" s="30">
        <f t="shared" si="3"/>
        <v>6.3784656309413101E-2</v>
      </c>
      <c r="N79" s="30">
        <f t="shared" si="4"/>
        <v>7.3892834645369554E-2</v>
      </c>
      <c r="O79" s="30">
        <f t="shared" si="5"/>
        <v>3.8453077529286617E-2</v>
      </c>
      <c r="P79">
        <v>-2.394005123041687E-2</v>
      </c>
      <c r="Q79">
        <v>-6.7422841639297459E-3</v>
      </c>
      <c r="R79">
        <v>4.2621799191787879E-2</v>
      </c>
      <c r="S79">
        <v>-2.2176313107800105E-2</v>
      </c>
      <c r="T79">
        <v>-2.1708082682030394E-2</v>
      </c>
      <c r="U79">
        <v>0</v>
      </c>
      <c r="V79">
        <v>8.609550912428432E-4</v>
      </c>
      <c r="W79">
        <v>-1.5549973802606587E-2</v>
      </c>
    </row>
    <row r="80" spans="1:23" x14ac:dyDescent="0.35">
      <c r="A80" s="8" t="s">
        <v>89</v>
      </c>
      <c r="B80" s="29">
        <f>+LN((100-'Investigacion 1'!B80)/'Investigacion 1'!B80)</f>
        <v>3.4590537910693406</v>
      </c>
      <c r="C80" s="29">
        <f>+LN((100-'Investigacion 1'!C80)/'Investigacion 1'!C80)</f>
        <v>4.6576011308781791</v>
      </c>
      <c r="D80" s="29">
        <f>+LN((100-'Investigacion 1'!D80)/'Investigacion 1'!D80)</f>
        <v>4.787693964186813</v>
      </c>
      <c r="E80" s="29">
        <f>+LN((100-'Investigacion 1'!E80)/'Investigacion 1'!E80)</f>
        <v>4.1448670750905219</v>
      </c>
      <c r="F80" s="12">
        <f>('Investigacion 1'!F80/'Investigacion 1'!F68-1)*100</f>
        <v>7.6049453801415146</v>
      </c>
      <c r="G80" s="12">
        <f>('Investigacion 1'!G80/'Investigacion 1'!G68-1)*100</f>
        <v>1.3053877348940146</v>
      </c>
      <c r="H80" s="12">
        <f>('Investigacion 1'!H80/'Investigacion 1'!H68-1)*100</f>
        <v>10.143963642998344</v>
      </c>
      <c r="I80" s="12">
        <f>('Investigacion 1'!I80/'Investigacion 1'!I68-1)*100</f>
        <v>-2.3892980941966124</v>
      </c>
      <c r="J80">
        <f>+'Investigacion 1'!J80-'Investigacion 1'!J68</f>
        <v>-1.0500000000000007</v>
      </c>
      <c r="K80">
        <f>+'Investigacion 1'!K80-'Investigacion 1'!K68</f>
        <v>-0.23000000000000043</v>
      </c>
      <c r="L80" s="30">
        <f t="shared" ref="L80:L143" si="6">+B80-B79</f>
        <v>-2.394005123041687E-2</v>
      </c>
      <c r="M80" s="30">
        <f t="shared" ref="M80:M143" si="7">+C80-C79</f>
        <v>-2.1708082682030394E-2</v>
      </c>
      <c r="N80" s="30">
        <f t="shared" ref="N80:N143" si="8">+D80-D79</f>
        <v>4.2621799191787879E-2</v>
      </c>
      <c r="O80" s="30">
        <f t="shared" ref="O80:O143" si="9">+E80-E79</f>
        <v>8.609550912428432E-4</v>
      </c>
      <c r="P80">
        <v>-6.7422841639297459E-3</v>
      </c>
      <c r="Q80">
        <v>4.4608255721068968E-2</v>
      </c>
      <c r="R80">
        <v>-2.2176313107800105E-2</v>
      </c>
      <c r="S80">
        <v>7.2108319994225845E-2</v>
      </c>
      <c r="T80">
        <v>0</v>
      </c>
      <c r="U80">
        <v>4.3888826115589197E-2</v>
      </c>
      <c r="V80">
        <v>-1.5549973802606587E-2</v>
      </c>
      <c r="W80">
        <v>4.6943141698652546E-2</v>
      </c>
    </row>
    <row r="81" spans="1:23" x14ac:dyDescent="0.35">
      <c r="A81" s="8" t="s">
        <v>90</v>
      </c>
      <c r="B81" s="29">
        <f>+LN((100-'Investigacion 1'!B81)/'Investigacion 1'!B81)</f>
        <v>3.4523115069054109</v>
      </c>
      <c r="C81" s="29">
        <f>+LN((100-'Investigacion 1'!C81)/'Investigacion 1'!C81)</f>
        <v>4.6576011308781791</v>
      </c>
      <c r="D81" s="29">
        <f>+LN((100-'Investigacion 1'!D81)/'Investigacion 1'!D81)</f>
        <v>4.7655176510790129</v>
      </c>
      <c r="E81" s="29">
        <f>+LN((100-'Investigacion 1'!E81)/'Investigacion 1'!E81)</f>
        <v>4.1293171012879153</v>
      </c>
      <c r="F81" s="12">
        <f>('Investigacion 1'!F81/'Investigacion 1'!F69-1)*100</f>
        <v>8.4046716326657176</v>
      </c>
      <c r="G81" s="12">
        <f>('Investigacion 1'!G81/'Investigacion 1'!G69-1)*100</f>
        <v>1.2350292450692857</v>
      </c>
      <c r="H81" s="12">
        <f>('Investigacion 1'!H81/'Investigacion 1'!H69-1)*100</f>
        <v>9.4679278140820564</v>
      </c>
      <c r="I81" s="12">
        <f>('Investigacion 1'!I81/'Investigacion 1'!I69-1)*100</f>
        <v>-2.5792243539395576</v>
      </c>
      <c r="J81">
        <f>+'Investigacion 1'!J81-'Investigacion 1'!J69</f>
        <v>-1.3599999999999994</v>
      </c>
      <c r="K81">
        <f>+'Investigacion 1'!K81-'Investigacion 1'!K69</f>
        <v>-0.14000000000000057</v>
      </c>
      <c r="L81" s="30">
        <f t="shared" si="6"/>
        <v>-6.7422841639297459E-3</v>
      </c>
      <c r="M81" s="30">
        <f t="shared" si="7"/>
        <v>0</v>
      </c>
      <c r="N81" s="30">
        <f t="shared" si="8"/>
        <v>-2.2176313107800105E-2</v>
      </c>
      <c r="O81" s="30">
        <f t="shared" si="9"/>
        <v>-1.5549973802606587E-2</v>
      </c>
      <c r="P81">
        <v>4.4608255721068968E-2</v>
      </c>
      <c r="Q81">
        <v>2.4818495016229569E-2</v>
      </c>
      <c r="R81">
        <v>7.2108319994225845E-2</v>
      </c>
      <c r="S81">
        <v>-5.5491621567389515E-3</v>
      </c>
      <c r="T81">
        <v>4.3888826115589197E-2</v>
      </c>
      <c r="U81">
        <v>-2.2180743433558803E-2</v>
      </c>
      <c r="V81">
        <v>4.6943141698652546E-2</v>
      </c>
      <c r="W81">
        <v>1.9968549243981393E-2</v>
      </c>
    </row>
    <row r="82" spans="1:23" x14ac:dyDescent="0.35">
      <c r="A82" s="8" t="s">
        <v>91</v>
      </c>
      <c r="B82" s="29">
        <f>+LN((100-'Investigacion 1'!B82)/'Investigacion 1'!B82)</f>
        <v>3.4969197626264799</v>
      </c>
      <c r="C82" s="29">
        <f>+LN((100-'Investigacion 1'!C82)/'Investigacion 1'!C82)</f>
        <v>4.7014899569937683</v>
      </c>
      <c r="D82" s="29">
        <f>+LN((100-'Investigacion 1'!D82)/'Investigacion 1'!D82)</f>
        <v>4.8376259710732388</v>
      </c>
      <c r="E82" s="29">
        <f>+LN((100-'Investigacion 1'!E82)/'Investigacion 1'!E82)</f>
        <v>4.1762602429865678</v>
      </c>
      <c r="F82" s="12">
        <f>('Investigacion 1'!F82/'Investigacion 1'!F70-1)*100</f>
        <v>8.3894328990429266</v>
      </c>
      <c r="G82" s="12">
        <f>('Investigacion 1'!G82/'Investigacion 1'!G70-1)*100</f>
        <v>1.3074020903155681</v>
      </c>
      <c r="H82" s="12">
        <f>('Investigacion 1'!H82/'Investigacion 1'!H70-1)*100</f>
        <v>10.944754123761635</v>
      </c>
      <c r="I82" s="12">
        <f>('Investigacion 1'!I82/'Investigacion 1'!I70-1)*100</f>
        <v>-3.4849032204502528</v>
      </c>
      <c r="J82">
        <f>+'Investigacion 1'!J82-'Investigacion 1'!J70</f>
        <v>-1.4599999999999973</v>
      </c>
      <c r="K82">
        <f>+'Investigacion 1'!K82-'Investigacion 1'!K70</f>
        <v>-0.25</v>
      </c>
      <c r="L82" s="30">
        <f t="shared" si="6"/>
        <v>4.4608255721068968E-2</v>
      </c>
      <c r="M82" s="30">
        <f t="shared" si="7"/>
        <v>4.3888826115589197E-2</v>
      </c>
      <c r="N82" s="30">
        <f t="shared" si="8"/>
        <v>7.2108319994225845E-2</v>
      </c>
      <c r="O82" s="30">
        <f t="shared" si="9"/>
        <v>4.6943141698652546E-2</v>
      </c>
      <c r="P82">
        <v>2.4818495016229569E-2</v>
      </c>
      <c r="Q82">
        <v>6.6622307577440587E-2</v>
      </c>
      <c r="R82">
        <v>-5.5491621567389515E-3</v>
      </c>
      <c r="S82">
        <v>0.10668227994976309</v>
      </c>
      <c r="T82">
        <v>-2.2180743433558803E-2</v>
      </c>
      <c r="U82">
        <v>4.4855395270562148E-2</v>
      </c>
      <c r="V82">
        <v>1.9968549243981393E-2</v>
      </c>
      <c r="W82">
        <v>7.6454097714676372E-2</v>
      </c>
    </row>
    <row r="83" spans="1:23" x14ac:dyDescent="0.35">
      <c r="A83" s="8" t="s">
        <v>92</v>
      </c>
      <c r="B83" s="29">
        <f>+LN((100-'Investigacion 1'!B83)/'Investigacion 1'!B83)</f>
        <v>3.5217382576427094</v>
      </c>
      <c r="C83" s="29">
        <f>+LN((100-'Investigacion 1'!C83)/'Investigacion 1'!C83)</f>
        <v>4.6793092135602095</v>
      </c>
      <c r="D83" s="29">
        <f>+LN((100-'Investigacion 1'!D83)/'Investigacion 1'!D83)</f>
        <v>4.8320768089164998</v>
      </c>
      <c r="E83" s="29">
        <f>+LN((100-'Investigacion 1'!E83)/'Investigacion 1'!E83)</f>
        <v>4.1962287922305492</v>
      </c>
      <c r="F83" s="12">
        <f>('Investigacion 1'!F83/'Investigacion 1'!F71-1)*100</f>
        <v>7.9530918082787228</v>
      </c>
      <c r="G83" s="12">
        <f>('Investigacion 1'!G83/'Investigacion 1'!G71-1)*100</f>
        <v>1.3700308737425893</v>
      </c>
      <c r="H83" s="12">
        <f>('Investigacion 1'!H83/'Investigacion 1'!H71-1)*100</f>
        <v>10.66240077404499</v>
      </c>
      <c r="I83" s="12">
        <f>('Investigacion 1'!I83/'Investigacion 1'!I71-1)*100</f>
        <v>-6.3075135033681224</v>
      </c>
      <c r="J83">
        <f>+'Investigacion 1'!J83-'Investigacion 1'!J71</f>
        <v>-0.55999999999999872</v>
      </c>
      <c r="K83">
        <f>+'Investigacion 1'!K83-'Investigacion 1'!K71</f>
        <v>-0.28000000000000114</v>
      </c>
      <c r="L83" s="30">
        <f t="shared" si="6"/>
        <v>2.4818495016229569E-2</v>
      </c>
      <c r="M83" s="30">
        <f t="shared" si="7"/>
        <v>-2.2180743433558803E-2</v>
      </c>
      <c r="N83" s="30">
        <f t="shared" si="8"/>
        <v>-5.5491621567389515E-3</v>
      </c>
      <c r="O83" s="30">
        <f t="shared" si="9"/>
        <v>1.9968549243981393E-2</v>
      </c>
      <c r="P83">
        <v>6.6622307577440587E-2</v>
      </c>
      <c r="Q83">
        <v>0.12132601602330428</v>
      </c>
      <c r="R83">
        <v>0.10668227994976309</v>
      </c>
      <c r="S83">
        <v>0.11488634877303028</v>
      </c>
      <c r="T83">
        <v>4.4855395270562148E-2</v>
      </c>
      <c r="U83">
        <v>1.1529578547541774E-2</v>
      </c>
      <c r="V83">
        <v>7.6454097714676372E-2</v>
      </c>
      <c r="W83">
        <v>8.8559120867354402E-2</v>
      </c>
    </row>
    <row r="84" spans="1:23" x14ac:dyDescent="0.35">
      <c r="A84" s="8" t="s">
        <v>93</v>
      </c>
      <c r="B84" s="29">
        <f>+LN((100-'Investigacion 1'!B84)/'Investigacion 1'!B84)</f>
        <v>3.58836056522015</v>
      </c>
      <c r="C84" s="29">
        <f>+LN((100-'Investigacion 1'!C84)/'Investigacion 1'!C84)</f>
        <v>4.7241646088307716</v>
      </c>
      <c r="D84" s="29">
        <f>+LN((100-'Investigacion 1'!D84)/'Investigacion 1'!D84)</f>
        <v>4.9387590888662629</v>
      </c>
      <c r="E84" s="29">
        <f>+LN((100-'Investigacion 1'!E84)/'Investigacion 1'!E84)</f>
        <v>4.2726828899452256</v>
      </c>
      <c r="F84" s="12">
        <f>('Investigacion 1'!F84/'Investigacion 1'!F72-1)*100</f>
        <v>7.9467118380436075</v>
      </c>
      <c r="G84" s="12">
        <f>('Investigacion 1'!G84/'Investigacion 1'!G72-1)*100</f>
        <v>1.3507116856370072</v>
      </c>
      <c r="H84" s="12">
        <f>('Investigacion 1'!H84/'Investigacion 1'!H72-1)*100</f>
        <v>11.391282777069245</v>
      </c>
      <c r="I84" s="12">
        <f>('Investigacion 1'!I84/'Investigacion 1'!I72-1)*100</f>
        <v>-6.1233007210526269</v>
      </c>
      <c r="J84">
        <f>+'Investigacion 1'!J84-'Investigacion 1'!J72</f>
        <v>-0.57000000000000028</v>
      </c>
      <c r="K84">
        <f>+'Investigacion 1'!K84-'Investigacion 1'!K72</f>
        <v>-0.46000000000000085</v>
      </c>
      <c r="L84" s="30">
        <f t="shared" si="6"/>
        <v>6.6622307577440587E-2</v>
      </c>
      <c r="M84" s="30">
        <f t="shared" si="7"/>
        <v>4.4855395270562148E-2</v>
      </c>
      <c r="N84" s="30">
        <f t="shared" si="8"/>
        <v>0.10668227994976309</v>
      </c>
      <c r="O84" s="30">
        <f t="shared" si="9"/>
        <v>7.6454097714676372E-2</v>
      </c>
      <c r="P84">
        <v>0.12132601602330428</v>
      </c>
      <c r="Q84">
        <v>-7.8444451798583614E-2</v>
      </c>
      <c r="R84">
        <v>0.11488634877303028</v>
      </c>
      <c r="S84">
        <v>-0.21530081759400055</v>
      </c>
      <c r="T84">
        <v>1.1529578547541774E-2</v>
      </c>
      <c r="U84">
        <v>2.3458597085266319E-2</v>
      </c>
      <c r="V84">
        <v>8.8559120867354402E-2</v>
      </c>
      <c r="W84">
        <v>-0.1063032192014477</v>
      </c>
    </row>
    <row r="85" spans="1:23" x14ac:dyDescent="0.35">
      <c r="A85" s="8" t="s">
        <v>94</v>
      </c>
      <c r="B85" s="29">
        <f>+LN((100-'Investigacion 1'!B85)/'Investigacion 1'!B85)</f>
        <v>3.7096865812434543</v>
      </c>
      <c r="C85" s="29">
        <f>+LN((100-'Investigacion 1'!C85)/'Investigacion 1'!C85)</f>
        <v>4.7356941873783134</v>
      </c>
      <c r="D85" s="29">
        <f>+LN((100-'Investigacion 1'!D85)/'Investigacion 1'!D85)</f>
        <v>5.0536454376392932</v>
      </c>
      <c r="E85" s="29">
        <f>+LN((100-'Investigacion 1'!E85)/'Investigacion 1'!E85)</f>
        <v>4.36124201081258</v>
      </c>
      <c r="F85" s="12">
        <f>('Investigacion 1'!F85/'Investigacion 1'!F73-1)*100</f>
        <v>8.9341360544190174</v>
      </c>
      <c r="G85" s="12">
        <f>('Investigacion 1'!G85/'Investigacion 1'!G73-1)*100</f>
        <v>1.4857513811539214</v>
      </c>
      <c r="H85" s="12">
        <f>('Investigacion 1'!H85/'Investigacion 1'!H73-1)*100</f>
        <v>11.620356246944997</v>
      </c>
      <c r="I85" s="12">
        <f>('Investigacion 1'!I85/'Investigacion 1'!I73-1)*100</f>
        <v>-6.8678306069634871</v>
      </c>
      <c r="J85">
        <f>+'Investigacion 1'!J85-'Investigacion 1'!J73</f>
        <v>-1.4100000000000001</v>
      </c>
      <c r="K85">
        <f>+'Investigacion 1'!K85-'Investigacion 1'!K73</f>
        <v>-0.4399999999999995</v>
      </c>
      <c r="L85" s="30">
        <f t="shared" si="6"/>
        <v>0.12132601602330428</v>
      </c>
      <c r="M85" s="30">
        <f t="shared" si="7"/>
        <v>1.1529578547541774E-2</v>
      </c>
      <c r="N85" s="30">
        <f t="shared" si="8"/>
        <v>0.11488634877303028</v>
      </c>
      <c r="O85" s="30">
        <f t="shared" si="9"/>
        <v>8.8559120867354402E-2</v>
      </c>
      <c r="P85">
        <v>-7.8444451798583614E-2</v>
      </c>
      <c r="Q85">
        <v>3.2319516684775618E-2</v>
      </c>
      <c r="R85">
        <v>-0.21530081759400055</v>
      </c>
      <c r="S85">
        <v>1.0050509399531116E-2</v>
      </c>
      <c r="T85">
        <v>2.3458597085266319E-2</v>
      </c>
      <c r="U85">
        <v>-1.1796902136568477E-2</v>
      </c>
      <c r="V85">
        <v>-0.1063032192014477</v>
      </c>
      <c r="W85">
        <v>1.4242160894480271E-2</v>
      </c>
    </row>
    <row r="86" spans="1:23" x14ac:dyDescent="0.35">
      <c r="A86" s="8" t="s">
        <v>95</v>
      </c>
      <c r="B86" s="29">
        <f>+LN((100-'Investigacion 1'!B86)/'Investigacion 1'!B86)</f>
        <v>3.6312421294448707</v>
      </c>
      <c r="C86" s="29">
        <f>+LN((100-'Investigacion 1'!C86)/'Investigacion 1'!C86)</f>
        <v>4.7591527844635797</v>
      </c>
      <c r="D86" s="29">
        <f>+LN((100-'Investigacion 1'!D86)/'Investigacion 1'!D86)</f>
        <v>4.8383446200452926</v>
      </c>
      <c r="E86" s="29">
        <f>+LN((100-'Investigacion 1'!E86)/'Investigacion 1'!E86)</f>
        <v>4.2549387916111323</v>
      </c>
      <c r="F86" s="12">
        <f>('Investigacion 1'!F86/'Investigacion 1'!F74-1)*100</f>
        <v>8.7897874336028572</v>
      </c>
      <c r="G86" s="12">
        <f>('Investigacion 1'!G86/'Investigacion 1'!G74-1)*100</f>
        <v>1.5650314192521941</v>
      </c>
      <c r="H86" s="12">
        <f>('Investigacion 1'!H86/'Investigacion 1'!H74-1)*100</f>
        <v>10.125303246787798</v>
      </c>
      <c r="I86" s="12">
        <f>('Investigacion 1'!I86/'Investigacion 1'!I74-1)*100</f>
        <v>-7.4691302403543602</v>
      </c>
      <c r="J86">
        <f>+'Investigacion 1'!J86-'Investigacion 1'!J74</f>
        <v>-0.29999999999999716</v>
      </c>
      <c r="K86">
        <f>+'Investigacion 1'!K86-'Investigacion 1'!K74</f>
        <v>-0.53999999999999915</v>
      </c>
      <c r="L86" s="30">
        <f t="shared" si="6"/>
        <v>-7.8444451798583614E-2</v>
      </c>
      <c r="M86" s="30">
        <f t="shared" si="7"/>
        <v>2.3458597085266319E-2</v>
      </c>
      <c r="N86" s="30">
        <f t="shared" si="8"/>
        <v>-0.21530081759400055</v>
      </c>
      <c r="O86" s="30">
        <f t="shared" si="9"/>
        <v>-0.1063032192014477</v>
      </c>
      <c r="P86">
        <v>3.2319516684775618E-2</v>
      </c>
      <c r="Q86">
        <v>-3.2319516684775618E-2</v>
      </c>
      <c r="R86">
        <v>1.0050509399531116E-2</v>
      </c>
      <c r="S86">
        <v>0.19856175431064926</v>
      </c>
      <c r="T86">
        <v>-1.1796902136568477E-2</v>
      </c>
      <c r="U86">
        <v>0</v>
      </c>
      <c r="V86">
        <v>1.4242160894480271E-2</v>
      </c>
      <c r="W86">
        <v>1.6693009619907606E-2</v>
      </c>
    </row>
    <row r="87" spans="1:23" x14ac:dyDescent="0.35">
      <c r="A87" s="8" t="s">
        <v>96</v>
      </c>
      <c r="B87" s="29">
        <f>+LN((100-'Investigacion 1'!B87)/'Investigacion 1'!B87)</f>
        <v>3.6635616461296463</v>
      </c>
      <c r="C87" s="29">
        <f>+LN((100-'Investigacion 1'!C87)/'Investigacion 1'!C87)</f>
        <v>4.7473558823270112</v>
      </c>
      <c r="D87" s="29">
        <f>+LN((100-'Investigacion 1'!D87)/'Investigacion 1'!D87)</f>
        <v>4.8483951294448238</v>
      </c>
      <c r="E87" s="29">
        <f>+LN((100-'Investigacion 1'!E87)/'Investigacion 1'!E87)</f>
        <v>4.2691809525056126</v>
      </c>
      <c r="F87" s="12">
        <f>('Investigacion 1'!F87/'Investigacion 1'!F75-1)*100</f>
        <v>9.0997334763283089</v>
      </c>
      <c r="G87" s="12">
        <f>('Investigacion 1'!G87/'Investigacion 1'!G75-1)*100</f>
        <v>1.4479141531493989</v>
      </c>
      <c r="H87" s="12">
        <f>('Investigacion 1'!H87/'Investigacion 1'!H75-1)*100</f>
        <v>13.503151464379769</v>
      </c>
      <c r="I87" s="12">
        <f>('Investigacion 1'!I87/'Investigacion 1'!I75-1)*100</f>
        <v>-9.6175642491371995</v>
      </c>
      <c r="J87">
        <f>+'Investigacion 1'!J87-'Investigacion 1'!J75</f>
        <v>7.0000000000000284E-2</v>
      </c>
      <c r="K87">
        <f>+'Investigacion 1'!K87-'Investigacion 1'!K75</f>
        <v>-0.49000000000000021</v>
      </c>
      <c r="L87" s="30">
        <f t="shared" si="6"/>
        <v>3.2319516684775618E-2</v>
      </c>
      <c r="M87" s="30">
        <f t="shared" si="7"/>
        <v>-1.1796902136568477E-2</v>
      </c>
      <c r="N87" s="30">
        <f t="shared" si="8"/>
        <v>1.0050509399531116E-2</v>
      </c>
      <c r="O87" s="30">
        <f t="shared" si="9"/>
        <v>1.4242160894480271E-2</v>
      </c>
      <c r="P87">
        <v>-3.2319516684775618E-2</v>
      </c>
      <c r="Q87">
        <v>1.2003937338364246E-2</v>
      </c>
      <c r="R87">
        <v>0.19856175431064926</v>
      </c>
      <c r="S87">
        <v>8.2939062427820787E-2</v>
      </c>
      <c r="T87">
        <v>0</v>
      </c>
      <c r="U87">
        <v>6.0402351746543737E-2</v>
      </c>
      <c r="V87">
        <v>1.6693009619907606E-2</v>
      </c>
      <c r="W87">
        <v>3.6384913656444695E-2</v>
      </c>
    </row>
    <row r="88" spans="1:23" x14ac:dyDescent="0.35">
      <c r="A88" s="8" t="s">
        <v>97</v>
      </c>
      <c r="B88" s="29">
        <f>+LN((100-'Investigacion 1'!B88)/'Investigacion 1'!B88)</f>
        <v>3.6312421294448707</v>
      </c>
      <c r="C88" s="29">
        <f>+LN((100-'Investigacion 1'!C88)/'Investigacion 1'!C88)</f>
        <v>4.7473558823270112</v>
      </c>
      <c r="D88" s="29">
        <f>+LN((100-'Investigacion 1'!D88)/'Investigacion 1'!D88)</f>
        <v>5.046956883755473</v>
      </c>
      <c r="E88" s="29">
        <f>+LN((100-'Investigacion 1'!E88)/'Investigacion 1'!E88)</f>
        <v>4.2858739621255202</v>
      </c>
      <c r="F88" s="12">
        <f>('Investigacion 1'!F88/'Investigacion 1'!F76-1)*100</f>
        <v>8.6450923562833246</v>
      </c>
      <c r="G88" s="12">
        <f>('Investigacion 1'!G88/'Investigacion 1'!G76-1)*100</f>
        <v>1.6552833556149116</v>
      </c>
      <c r="H88" s="12">
        <f>('Investigacion 1'!H88/'Investigacion 1'!H76-1)*100</f>
        <v>8.3435158499080018</v>
      </c>
      <c r="I88" s="12">
        <f>('Investigacion 1'!I88/'Investigacion 1'!I76-1)*100</f>
        <v>-13.069344631865953</v>
      </c>
      <c r="J88">
        <f>+'Investigacion 1'!J88-'Investigacion 1'!J76</f>
        <v>0.88999999999999702</v>
      </c>
      <c r="K88">
        <f>+'Investigacion 1'!K88-'Investigacion 1'!K76</f>
        <v>-0.26999999999999957</v>
      </c>
      <c r="L88" s="30">
        <f t="shared" si="6"/>
        <v>-3.2319516684775618E-2</v>
      </c>
      <c r="M88" s="30">
        <f t="shared" si="7"/>
        <v>0</v>
      </c>
      <c r="N88" s="30">
        <f t="shared" si="8"/>
        <v>0.19856175431064926</v>
      </c>
      <c r="O88" s="30">
        <f t="shared" si="9"/>
        <v>1.6693009619907606E-2</v>
      </c>
      <c r="P88">
        <v>1.2003937338364246E-2</v>
      </c>
      <c r="Q88">
        <v>0</v>
      </c>
      <c r="R88">
        <v>8.2939062427820787E-2</v>
      </c>
      <c r="S88">
        <v>-6.38982646531705E-3</v>
      </c>
      <c r="T88">
        <v>6.0402351746543737E-2</v>
      </c>
      <c r="U88">
        <v>0</v>
      </c>
      <c r="V88">
        <v>3.6384913656444695E-2</v>
      </c>
      <c r="W88">
        <v>6.0088980349704002E-4</v>
      </c>
    </row>
    <row r="89" spans="1:23" x14ac:dyDescent="0.35">
      <c r="A89" s="8" t="s">
        <v>98</v>
      </c>
      <c r="B89" s="29">
        <f>+LN((100-'Investigacion 1'!B89)/'Investigacion 1'!B89)</f>
        <v>3.6432460667832349</v>
      </c>
      <c r="C89" s="29">
        <f>+LN((100-'Investigacion 1'!C89)/'Investigacion 1'!C89)</f>
        <v>4.807758234073555</v>
      </c>
      <c r="D89" s="29">
        <f>+LN((100-'Investigacion 1'!D89)/'Investigacion 1'!D89)</f>
        <v>5.1298959461832938</v>
      </c>
      <c r="E89" s="29">
        <f>+LN((100-'Investigacion 1'!E89)/'Investigacion 1'!E89)</f>
        <v>4.3222588757819649</v>
      </c>
      <c r="F89" s="12">
        <f>('Investigacion 1'!F89/'Investigacion 1'!F77-1)*100</f>
        <v>8.7992169169972545</v>
      </c>
      <c r="G89" s="12">
        <f>('Investigacion 1'!G89/'Investigacion 1'!G77-1)*100</f>
        <v>1.6155831215965311</v>
      </c>
      <c r="H89" s="12">
        <f>('Investigacion 1'!H89/'Investigacion 1'!H77-1)*100</f>
        <v>14.379999974972746</v>
      </c>
      <c r="I89" s="12">
        <f>('Investigacion 1'!I89/'Investigacion 1'!I77-1)*100</f>
        <v>-14.83974444131645</v>
      </c>
      <c r="J89">
        <f>+'Investigacion 1'!J89-'Investigacion 1'!J77</f>
        <v>1.6099999999999994</v>
      </c>
      <c r="K89">
        <f>+'Investigacion 1'!K89-'Investigacion 1'!K77</f>
        <v>-3.9999999999999147E-2</v>
      </c>
      <c r="L89" s="30">
        <f t="shared" si="6"/>
        <v>1.2003937338364246E-2</v>
      </c>
      <c r="M89" s="30">
        <f t="shared" si="7"/>
        <v>6.0402351746543737E-2</v>
      </c>
      <c r="N89" s="30">
        <f t="shared" si="8"/>
        <v>8.2939062427820787E-2</v>
      </c>
      <c r="O89" s="30">
        <f t="shared" si="9"/>
        <v>3.6384913656444695E-2</v>
      </c>
      <c r="P89">
        <v>0</v>
      </c>
      <c r="Q89">
        <v>4.5223467259374317E-2</v>
      </c>
      <c r="R89">
        <v>-6.38982646531705E-3</v>
      </c>
      <c r="S89">
        <v>0.17183731360156251</v>
      </c>
      <c r="T89">
        <v>0</v>
      </c>
      <c r="U89">
        <v>3.8042732097847143E-2</v>
      </c>
      <c r="V89">
        <v>6.0088980349704002E-4</v>
      </c>
      <c r="W89">
        <v>8.3043288518822145E-2</v>
      </c>
    </row>
    <row r="90" spans="1:23" x14ac:dyDescent="0.35">
      <c r="A90" s="8" t="s">
        <v>99</v>
      </c>
      <c r="B90" s="29">
        <f>+LN((100-'Investigacion 1'!B90)/'Investigacion 1'!B90)</f>
        <v>3.6432460667832349</v>
      </c>
      <c r="C90" s="29">
        <f>+LN((100-'Investigacion 1'!C90)/'Investigacion 1'!C90)</f>
        <v>4.807758234073555</v>
      </c>
      <c r="D90" s="29">
        <f>+LN((100-'Investigacion 1'!D90)/'Investigacion 1'!D90)</f>
        <v>5.1235061197179768</v>
      </c>
      <c r="E90" s="29">
        <f>+LN((100-'Investigacion 1'!E90)/'Investigacion 1'!E90)</f>
        <v>4.3228597655854619</v>
      </c>
      <c r="F90" s="12">
        <f>('Investigacion 1'!F90/'Investigacion 1'!F78-1)*100</f>
        <v>9.9902235337177245</v>
      </c>
      <c r="G90" s="12">
        <f>('Investigacion 1'!G90/'Investigacion 1'!G78-1)*100</f>
        <v>1.8211756560407188</v>
      </c>
      <c r="H90" s="12">
        <f>('Investigacion 1'!H90/'Investigacion 1'!H78-1)*100</f>
        <v>8.2202729321614321</v>
      </c>
      <c r="I90" s="12">
        <f>('Investigacion 1'!I90/'Investigacion 1'!I78-1)*100</f>
        <v>-12.479774637229868</v>
      </c>
      <c r="J90">
        <f>+'Investigacion 1'!J90-'Investigacion 1'!J78</f>
        <v>1.4000000000000021</v>
      </c>
      <c r="K90">
        <f>+'Investigacion 1'!K90-'Investigacion 1'!K78</f>
        <v>0.25</v>
      </c>
      <c r="L90" s="30">
        <f t="shared" si="6"/>
        <v>0</v>
      </c>
      <c r="M90" s="30">
        <f t="shared" si="7"/>
        <v>0</v>
      </c>
      <c r="N90" s="30">
        <f t="shared" si="8"/>
        <v>-6.38982646531705E-3</v>
      </c>
      <c r="O90" s="30">
        <f t="shared" si="9"/>
        <v>6.0088980349704002E-4</v>
      </c>
      <c r="P90">
        <v>4.5223467259374317E-2</v>
      </c>
      <c r="Q90">
        <v>-8.3683337049738071E-3</v>
      </c>
      <c r="R90">
        <v>0.17183731360156251</v>
      </c>
      <c r="S90">
        <v>-1.1434203544763655E-2</v>
      </c>
      <c r="T90">
        <v>3.8042732097847143E-2</v>
      </c>
      <c r="U90">
        <v>2.6177038353958793E-2</v>
      </c>
      <c r="V90">
        <v>8.3043288518822145E-2</v>
      </c>
      <c r="W90">
        <v>-1.026696905230029E-2</v>
      </c>
    </row>
    <row r="91" spans="1:23" x14ac:dyDescent="0.35">
      <c r="A91" s="8" t="s">
        <v>100</v>
      </c>
      <c r="B91" s="29">
        <f>+LN((100-'Investigacion 1'!B91)/'Investigacion 1'!B91)</f>
        <v>3.6884695340426092</v>
      </c>
      <c r="C91" s="29">
        <f>+LN((100-'Investigacion 1'!C91)/'Investigacion 1'!C91)</f>
        <v>4.8458009661714021</v>
      </c>
      <c r="D91" s="29">
        <f>+LN((100-'Investigacion 1'!D91)/'Investigacion 1'!D91)</f>
        <v>5.2953434333195393</v>
      </c>
      <c r="E91" s="29">
        <f>+LN((100-'Investigacion 1'!E91)/'Investigacion 1'!E91)</f>
        <v>4.4059030541042841</v>
      </c>
      <c r="F91" s="12">
        <f>('Investigacion 1'!F91/'Investigacion 1'!F79-1)*100</f>
        <v>9.4998398094847225</v>
      </c>
      <c r="G91" s="12">
        <f>('Investigacion 1'!G91/'Investigacion 1'!G79-1)*100</f>
        <v>2.0846355183668397</v>
      </c>
      <c r="H91" s="12">
        <f>('Investigacion 1'!H91/'Investigacion 1'!H79-1)*100</f>
        <v>11.610579155610612</v>
      </c>
      <c r="I91" s="12">
        <f>('Investigacion 1'!I91/'Investigacion 1'!I79-1)*100</f>
        <v>-9.3779083215651546</v>
      </c>
      <c r="J91">
        <f>+'Investigacion 1'!J91-'Investigacion 1'!J79</f>
        <v>0.73000000000000043</v>
      </c>
      <c r="K91">
        <f>+'Investigacion 1'!K91-'Investigacion 1'!K79</f>
        <v>0.52999999999999936</v>
      </c>
      <c r="L91" s="30">
        <f t="shared" si="6"/>
        <v>4.5223467259374317E-2</v>
      </c>
      <c r="M91" s="30">
        <f t="shared" si="7"/>
        <v>3.8042732097847143E-2</v>
      </c>
      <c r="N91" s="30">
        <f t="shared" si="8"/>
        <v>0.17183731360156251</v>
      </c>
      <c r="O91" s="30">
        <f t="shared" si="9"/>
        <v>8.3043288518822145E-2</v>
      </c>
      <c r="P91">
        <v>-8.3683337049738071E-3</v>
      </c>
      <c r="Q91">
        <v>-4.1593279935976391E-3</v>
      </c>
      <c r="R91">
        <v>-1.1434203544763655E-2</v>
      </c>
      <c r="S91">
        <v>8.0193318670929159E-5</v>
      </c>
      <c r="T91">
        <v>2.6177038353958793E-2</v>
      </c>
      <c r="U91">
        <v>2.6869758417855216E-2</v>
      </c>
      <c r="V91">
        <v>-1.026696905230029E-2</v>
      </c>
      <c r="W91">
        <v>3.8466442737021822E-3</v>
      </c>
    </row>
    <row r="92" spans="1:23" x14ac:dyDescent="0.35">
      <c r="A92" s="8" t="s">
        <v>101</v>
      </c>
      <c r="B92" s="29">
        <f>+LN((100-'Investigacion 1'!B92)/'Investigacion 1'!B92)</f>
        <v>3.6801012003376354</v>
      </c>
      <c r="C92" s="29">
        <f>+LN((100-'Investigacion 1'!C92)/'Investigacion 1'!C92)</f>
        <v>4.8719780045253609</v>
      </c>
      <c r="D92" s="29">
        <f>+LN((100-'Investigacion 1'!D92)/'Investigacion 1'!D92)</f>
        <v>5.2839092297747756</v>
      </c>
      <c r="E92" s="29">
        <f>+LN((100-'Investigacion 1'!E92)/'Investigacion 1'!E92)</f>
        <v>4.3956360850519838</v>
      </c>
      <c r="F92" s="12">
        <f>('Investigacion 1'!F92/'Investigacion 1'!F80-1)*100</f>
        <v>9.2710805688906106</v>
      </c>
      <c r="G92" s="12">
        <f>('Investigacion 1'!G92/'Investigacion 1'!G80-1)*100</f>
        <v>2.1870332598623143</v>
      </c>
      <c r="H92" s="12">
        <f>('Investigacion 1'!H92/'Investigacion 1'!H80-1)*100</f>
        <v>9.6138224070561051</v>
      </c>
      <c r="I92" s="12">
        <f>('Investigacion 1'!I92/'Investigacion 1'!I80-1)*100</f>
        <v>-10.047618681162252</v>
      </c>
      <c r="J92">
        <f>+'Investigacion 1'!J92-'Investigacion 1'!J80</f>
        <v>1.2300000000000004</v>
      </c>
      <c r="K92">
        <f>+'Investigacion 1'!K92-'Investigacion 1'!K80</f>
        <v>0.30000000000000071</v>
      </c>
      <c r="L92" s="30">
        <f t="shared" si="6"/>
        <v>-8.3683337049738071E-3</v>
      </c>
      <c r="M92" s="30">
        <f t="shared" si="7"/>
        <v>2.6177038353958793E-2</v>
      </c>
      <c r="N92" s="30">
        <f t="shared" si="8"/>
        <v>-1.1434203544763655E-2</v>
      </c>
      <c r="O92" s="30">
        <f t="shared" si="9"/>
        <v>-1.026696905230029E-2</v>
      </c>
      <c r="P92">
        <v>-4.1593279935976391E-3</v>
      </c>
      <c r="Q92">
        <v>6.4187771780193081E-2</v>
      </c>
      <c r="R92">
        <v>8.0193318670929159E-5</v>
      </c>
      <c r="S92">
        <v>-7.8076607195995962E-3</v>
      </c>
      <c r="T92">
        <v>2.6869758417855216E-2</v>
      </c>
      <c r="U92">
        <v>4.1687407049062486E-2</v>
      </c>
      <c r="V92">
        <v>3.8466442737021822E-3</v>
      </c>
      <c r="W92">
        <v>1.8809659236277199E-2</v>
      </c>
    </row>
    <row r="93" spans="1:23" x14ac:dyDescent="0.35">
      <c r="A93" s="8" t="s">
        <v>102</v>
      </c>
      <c r="B93" s="29">
        <f>+LN((100-'Investigacion 1'!B93)/'Investigacion 1'!B93)</f>
        <v>3.6759418723440378</v>
      </c>
      <c r="C93" s="29">
        <f>+LN((100-'Investigacion 1'!C93)/'Investigacion 1'!C93)</f>
        <v>4.8988477629432161</v>
      </c>
      <c r="D93" s="29">
        <f>+LN((100-'Investigacion 1'!D93)/'Investigacion 1'!D93)</f>
        <v>5.2839894230934465</v>
      </c>
      <c r="E93" s="29">
        <f>+LN((100-'Investigacion 1'!E93)/'Investigacion 1'!E93)</f>
        <v>4.399482729325686</v>
      </c>
      <c r="F93" s="12">
        <f>('Investigacion 1'!F93/'Investigacion 1'!F81-1)*100</f>
        <v>8.3587048373947823</v>
      </c>
      <c r="G93" s="12">
        <f>('Investigacion 1'!G93/'Investigacion 1'!G81-1)*100</f>
        <v>2.6403562216372745</v>
      </c>
      <c r="H93" s="12">
        <f>('Investigacion 1'!H93/'Investigacion 1'!H81-1)*100</f>
        <v>8.3871995964881272</v>
      </c>
      <c r="I93" s="12">
        <f>('Investigacion 1'!I93/'Investigacion 1'!I81-1)*100</f>
        <v>-9.19192878509023</v>
      </c>
      <c r="J93">
        <f>+'Investigacion 1'!J93-'Investigacion 1'!J81</f>
        <v>1.370000000000001</v>
      </c>
      <c r="K93">
        <f>+'Investigacion 1'!K93-'Investigacion 1'!K81</f>
        <v>0.35000000000000142</v>
      </c>
      <c r="L93" s="30">
        <f t="shared" si="6"/>
        <v>-4.1593279935976391E-3</v>
      </c>
      <c r="M93" s="30">
        <f t="shared" si="7"/>
        <v>2.6869758417855216E-2</v>
      </c>
      <c r="N93" s="30">
        <f t="shared" si="8"/>
        <v>8.0193318670929159E-5</v>
      </c>
      <c r="O93" s="30">
        <f t="shared" si="9"/>
        <v>3.8466442737021822E-3</v>
      </c>
      <c r="P93">
        <v>6.4187771780193081E-2</v>
      </c>
      <c r="Q93">
        <v>-4.40346224245447E-3</v>
      </c>
      <c r="R93">
        <v>-7.8076607195995962E-3</v>
      </c>
      <c r="S93">
        <v>5.0835105966742233E-3</v>
      </c>
      <c r="T93">
        <v>4.1687407049062486E-2</v>
      </c>
      <c r="U93">
        <v>-0.10757402080939737</v>
      </c>
      <c r="V93">
        <v>1.8809659236277199E-2</v>
      </c>
      <c r="W93">
        <v>1.0115267029142672E-3</v>
      </c>
    </row>
    <row r="94" spans="1:23" x14ac:dyDescent="0.35">
      <c r="A94" s="8" t="s">
        <v>103</v>
      </c>
      <c r="B94" s="29">
        <f>+LN((100-'Investigacion 1'!B94)/'Investigacion 1'!B94)</f>
        <v>3.7401296441242309</v>
      </c>
      <c r="C94" s="29">
        <f>+LN((100-'Investigacion 1'!C94)/'Investigacion 1'!C94)</f>
        <v>4.9405351699922786</v>
      </c>
      <c r="D94" s="29">
        <f>+LN((100-'Investigacion 1'!D94)/'Investigacion 1'!D94)</f>
        <v>5.276181762373847</v>
      </c>
      <c r="E94" s="29">
        <f>+LN((100-'Investigacion 1'!E94)/'Investigacion 1'!E94)</f>
        <v>4.4182923885619632</v>
      </c>
      <c r="F94" s="12">
        <f>('Investigacion 1'!F94/'Investigacion 1'!F82-1)*100</f>
        <v>7.4383058257193602</v>
      </c>
      <c r="G94" s="12">
        <f>('Investigacion 1'!G94/'Investigacion 1'!G82-1)*100</f>
        <v>3.4224987795176576</v>
      </c>
      <c r="H94" s="12">
        <f>('Investigacion 1'!H94/'Investigacion 1'!H82-1)*100</f>
        <v>8.9583218019096513</v>
      </c>
      <c r="I94" s="12">
        <f>('Investigacion 1'!I94/'Investigacion 1'!I82-1)*100</f>
        <v>-6.5689201208189774</v>
      </c>
      <c r="J94">
        <f>+'Investigacion 1'!J94-'Investigacion 1'!J82</f>
        <v>2.34</v>
      </c>
      <c r="K94">
        <f>+'Investigacion 1'!K94-'Investigacion 1'!K82</f>
        <v>0.34999999999999964</v>
      </c>
      <c r="L94" s="30">
        <f t="shared" si="6"/>
        <v>6.4187771780193081E-2</v>
      </c>
      <c r="M94" s="30">
        <f t="shared" si="7"/>
        <v>4.1687407049062486E-2</v>
      </c>
      <c r="N94" s="30">
        <f t="shared" si="8"/>
        <v>-7.8076607195995962E-3</v>
      </c>
      <c r="O94" s="30">
        <f t="shared" si="9"/>
        <v>1.8809659236277199E-2</v>
      </c>
      <c r="P94">
        <v>-4.40346224245447E-3</v>
      </c>
      <c r="Q94">
        <v>-5.1449139369291963E-2</v>
      </c>
      <c r="R94">
        <v>5.0835105966742233E-3</v>
      </c>
      <c r="S94">
        <v>-0.12718636292281005</v>
      </c>
      <c r="T94">
        <v>-0.10757402080939737</v>
      </c>
      <c r="U94">
        <v>2.5844002877676076E-2</v>
      </c>
      <c r="V94">
        <v>1.0115267029142672E-3</v>
      </c>
      <c r="W94">
        <v>-5.5087522349793971E-2</v>
      </c>
    </row>
    <row r="95" spans="1:23" x14ac:dyDescent="0.35">
      <c r="A95" s="8" t="s">
        <v>104</v>
      </c>
      <c r="B95" s="29">
        <f>+LN((100-'Investigacion 1'!B95)/'Investigacion 1'!B95)</f>
        <v>3.7357261818817764</v>
      </c>
      <c r="C95" s="29">
        <f>+LN((100-'Investigacion 1'!C95)/'Investigacion 1'!C95)</f>
        <v>4.8329611491828812</v>
      </c>
      <c r="D95" s="29">
        <f>+LN((100-'Investigacion 1'!D95)/'Investigacion 1'!D95)</f>
        <v>5.2812652729705212</v>
      </c>
      <c r="E95" s="29">
        <f>+LN((100-'Investigacion 1'!E95)/'Investigacion 1'!E95)</f>
        <v>4.4193039152648774</v>
      </c>
      <c r="F95" s="12">
        <f>('Investigacion 1'!F95/'Investigacion 1'!F83-1)*100</f>
        <v>7.1867300181935656</v>
      </c>
      <c r="G95" s="12">
        <f>('Investigacion 1'!G95/'Investigacion 1'!G83-1)*100</f>
        <v>3.8643561834687201</v>
      </c>
      <c r="H95" s="12">
        <f>('Investigacion 1'!H95/'Investigacion 1'!H83-1)*100</f>
        <v>7.3271117803065611</v>
      </c>
      <c r="I95" s="12">
        <f>('Investigacion 1'!I95/'Investigacion 1'!I83-1)*100</f>
        <v>-0.92455881317957678</v>
      </c>
      <c r="J95">
        <f>+'Investigacion 1'!J95-'Investigacion 1'!J83</f>
        <v>1.0299999999999976</v>
      </c>
      <c r="K95">
        <f>+'Investigacion 1'!K95-'Investigacion 1'!K83</f>
        <v>0.22000000000000064</v>
      </c>
      <c r="L95" s="30">
        <f t="shared" si="6"/>
        <v>-4.40346224245447E-3</v>
      </c>
      <c r="M95" s="30">
        <f t="shared" si="7"/>
        <v>-0.10757402080939737</v>
      </c>
      <c r="N95" s="30">
        <f t="shared" si="8"/>
        <v>5.0835105966742233E-3</v>
      </c>
      <c r="O95" s="30">
        <f t="shared" si="9"/>
        <v>1.0115267029142672E-3</v>
      </c>
      <c r="P95">
        <v>-5.1449139369291963E-2</v>
      </c>
      <c r="Q95">
        <v>-7.6640510991437427E-2</v>
      </c>
      <c r="R95">
        <v>-0.12718636292281005</v>
      </c>
      <c r="S95">
        <v>5.0916781428639091E-2</v>
      </c>
      <c r="T95">
        <v>2.5844002877676076E-2</v>
      </c>
      <c r="U95">
        <v>4.0042610882658813E-2</v>
      </c>
      <c r="V95">
        <v>-5.5087522349793971E-2</v>
      </c>
      <c r="W95">
        <v>-1.0064495721858968E-2</v>
      </c>
    </row>
    <row r="96" spans="1:23" x14ac:dyDescent="0.35">
      <c r="A96" s="8" t="s">
        <v>105</v>
      </c>
      <c r="B96" s="29">
        <f>+LN((100-'Investigacion 1'!B96)/'Investigacion 1'!B96)</f>
        <v>3.6842770425124844</v>
      </c>
      <c r="C96" s="29">
        <f>+LN((100-'Investigacion 1'!C96)/'Investigacion 1'!C96)</f>
        <v>4.8588051520605573</v>
      </c>
      <c r="D96" s="29">
        <f>+LN((100-'Investigacion 1'!D96)/'Investigacion 1'!D96)</f>
        <v>5.1540789100477111</v>
      </c>
      <c r="E96" s="29">
        <f>+LN((100-'Investigacion 1'!E96)/'Investigacion 1'!E96)</f>
        <v>4.3642163929150835</v>
      </c>
      <c r="F96" s="12">
        <f>('Investigacion 1'!F96/'Investigacion 1'!F84-1)*100</f>
        <v>7.0095821823597193</v>
      </c>
      <c r="G96" s="12">
        <f>('Investigacion 1'!G96/'Investigacion 1'!G84-1)*100</f>
        <v>4.2603478615479196</v>
      </c>
      <c r="H96" s="12">
        <f>('Investigacion 1'!H96/'Investigacion 1'!H84-1)*100</f>
        <v>6.1945584764654171</v>
      </c>
      <c r="I96" s="12">
        <f>('Investigacion 1'!I96/'Investigacion 1'!I84-1)*100</f>
        <v>-2.4527856554542371</v>
      </c>
      <c r="J96">
        <f>+'Investigacion 1'!J96-'Investigacion 1'!J84</f>
        <v>1.009999999999998</v>
      </c>
      <c r="K96">
        <f>+'Investigacion 1'!K96-'Investigacion 1'!K84</f>
        <v>0.24000000000000021</v>
      </c>
      <c r="L96" s="30">
        <f t="shared" si="6"/>
        <v>-5.1449139369291963E-2</v>
      </c>
      <c r="M96" s="30">
        <f t="shared" si="7"/>
        <v>2.5844002877676076E-2</v>
      </c>
      <c r="N96" s="30">
        <f t="shared" si="8"/>
        <v>-0.12718636292281005</v>
      </c>
      <c r="O96" s="30">
        <f t="shared" si="9"/>
        <v>-5.5087522349793971E-2</v>
      </c>
      <c r="P96">
        <v>-7.6640510991437427E-2</v>
      </c>
      <c r="Q96">
        <v>-3.0674993611095935E-2</v>
      </c>
      <c r="R96">
        <v>5.0916781428639091E-2</v>
      </c>
      <c r="S96">
        <v>-0.27258970124829851</v>
      </c>
      <c r="T96">
        <v>4.0042610882658813E-2</v>
      </c>
      <c r="U96">
        <v>2.7600444925171885E-2</v>
      </c>
      <c r="V96">
        <v>-1.0064495721858968E-2</v>
      </c>
      <c r="W96">
        <v>-5.8364588362902481E-2</v>
      </c>
    </row>
    <row r="97" spans="1:23" x14ac:dyDescent="0.35">
      <c r="A97" s="8" t="s">
        <v>106</v>
      </c>
      <c r="B97" s="29">
        <f>+LN((100-'Investigacion 1'!B97)/'Investigacion 1'!B97)</f>
        <v>3.607636531521047</v>
      </c>
      <c r="C97" s="29">
        <f>+LN((100-'Investigacion 1'!C97)/'Investigacion 1'!C97)</f>
        <v>4.8988477629432161</v>
      </c>
      <c r="D97" s="29">
        <f>+LN((100-'Investigacion 1'!D97)/'Investigacion 1'!D97)</f>
        <v>5.2049956914763502</v>
      </c>
      <c r="E97" s="29">
        <f>+LN((100-'Investigacion 1'!E97)/'Investigacion 1'!E97)</f>
        <v>4.3541518971932245</v>
      </c>
      <c r="F97" s="12">
        <f>('Investigacion 1'!F97/'Investigacion 1'!F85-1)*100</f>
        <v>6.4821999728059243</v>
      </c>
      <c r="G97" s="12">
        <f>('Investigacion 1'!G97/'Investigacion 1'!G85-1)*100</f>
        <v>4.2521523122643012</v>
      </c>
      <c r="H97" s="12">
        <f>('Investigacion 1'!H97/'Investigacion 1'!H85-1)*100</f>
        <v>4.0794099736163325</v>
      </c>
      <c r="I97" s="12">
        <f>('Investigacion 1'!I97/'Investigacion 1'!I85-1)*100</f>
        <v>-1.9622923021627936</v>
      </c>
      <c r="J97">
        <f>+'Investigacion 1'!J97-'Investigacion 1'!J85</f>
        <v>0.73000000000000043</v>
      </c>
      <c r="K97">
        <f>+'Investigacion 1'!K97-'Investigacion 1'!K85</f>
        <v>0</v>
      </c>
      <c r="L97" s="30">
        <f t="shared" si="6"/>
        <v>-7.6640510991437427E-2</v>
      </c>
      <c r="M97" s="30">
        <f t="shared" si="7"/>
        <v>4.0042610882658813E-2</v>
      </c>
      <c r="N97" s="30">
        <f t="shared" si="8"/>
        <v>5.0916781428639091E-2</v>
      </c>
      <c r="O97" s="30">
        <f t="shared" si="9"/>
        <v>-1.0064495721858968E-2</v>
      </c>
      <c r="P97">
        <v>-3.0674993611095935E-2</v>
      </c>
      <c r="Q97">
        <v>-5.8804504746617248E-2</v>
      </c>
      <c r="R97">
        <v>-0.27258970124829851</v>
      </c>
      <c r="S97">
        <v>-8.0420549835370281E-2</v>
      </c>
      <c r="T97">
        <v>2.7600444925171885E-2</v>
      </c>
      <c r="U97">
        <v>-4.1124215849307255E-2</v>
      </c>
      <c r="V97">
        <v>-5.8364588362902481E-2</v>
      </c>
      <c r="W97">
        <v>-6.4985010785842512E-2</v>
      </c>
    </row>
    <row r="98" spans="1:23" x14ac:dyDescent="0.35">
      <c r="A98" s="8" t="s">
        <v>107</v>
      </c>
      <c r="B98" s="29">
        <f>+LN((100-'Investigacion 1'!B98)/'Investigacion 1'!B98)</f>
        <v>3.5769615379099511</v>
      </c>
      <c r="C98" s="29">
        <f>+LN((100-'Investigacion 1'!C98)/'Investigacion 1'!C98)</f>
        <v>4.926448207868388</v>
      </c>
      <c r="D98" s="29">
        <f>+LN((100-'Investigacion 1'!D98)/'Investigacion 1'!D98)</f>
        <v>4.9324059902280517</v>
      </c>
      <c r="E98" s="29">
        <f>+LN((100-'Investigacion 1'!E98)/'Investigacion 1'!E98)</f>
        <v>4.295787308830322</v>
      </c>
      <c r="F98" s="12">
        <f>('Investigacion 1'!F98/'Investigacion 1'!F86-1)*100</f>
        <v>5.2071738642801568</v>
      </c>
      <c r="G98" s="12">
        <f>('Investigacion 1'!G98/'Investigacion 1'!G86-1)*100</f>
        <v>4.3402362737525291</v>
      </c>
      <c r="H98" s="12">
        <f>('Investigacion 1'!H98/'Investigacion 1'!H86-1)*100</f>
        <v>4.923246622808497</v>
      </c>
      <c r="I98" s="12">
        <f>('Investigacion 1'!I98/'Investigacion 1'!I86-1)*100</f>
        <v>0.29257673842542076</v>
      </c>
      <c r="J98">
        <f>+'Investigacion 1'!J98-'Investigacion 1'!J86</f>
        <v>-1.0500000000000007</v>
      </c>
      <c r="K98">
        <f>+'Investigacion 1'!K98-'Investigacion 1'!K86</f>
        <v>0.34999999999999964</v>
      </c>
      <c r="L98" s="30">
        <f t="shared" si="6"/>
        <v>-3.0674993611095935E-2</v>
      </c>
      <c r="M98" s="30">
        <f t="shared" si="7"/>
        <v>2.7600444925171885E-2</v>
      </c>
      <c r="N98" s="30">
        <f t="shared" si="8"/>
        <v>-0.27258970124829851</v>
      </c>
      <c r="O98" s="30">
        <f t="shared" si="9"/>
        <v>-5.8364588362902481E-2</v>
      </c>
      <c r="P98">
        <v>-5.8804504746617248E-2</v>
      </c>
      <c r="Q98">
        <v>5.5031974521146498E-2</v>
      </c>
      <c r="R98">
        <v>-8.0420549835370281E-2</v>
      </c>
      <c r="S98">
        <v>6.8854918385919284E-2</v>
      </c>
      <c r="T98">
        <v>-4.1124215849307255E-2</v>
      </c>
      <c r="U98">
        <v>-2.6518839958523444E-2</v>
      </c>
      <c r="V98">
        <v>-6.4985010785842512E-2</v>
      </c>
      <c r="W98">
        <v>1.6019008868331852E-2</v>
      </c>
    </row>
    <row r="99" spans="1:23" x14ac:dyDescent="0.35">
      <c r="A99" s="8" t="s">
        <v>108</v>
      </c>
      <c r="B99" s="29">
        <f>+LN((100-'Investigacion 1'!B99)/'Investigacion 1'!B99)</f>
        <v>3.5181570331633338</v>
      </c>
      <c r="C99" s="29">
        <f>+LN((100-'Investigacion 1'!C99)/'Investigacion 1'!C99)</f>
        <v>4.8853239920190807</v>
      </c>
      <c r="D99" s="29">
        <f>+LN((100-'Investigacion 1'!D99)/'Investigacion 1'!D99)</f>
        <v>4.8519854403926814</v>
      </c>
      <c r="E99" s="29">
        <f>+LN((100-'Investigacion 1'!E99)/'Investigacion 1'!E99)</f>
        <v>4.2308022980444795</v>
      </c>
      <c r="F99" s="12">
        <f>('Investigacion 1'!F99/'Investigacion 1'!F87-1)*100</f>
        <v>2.9263753247713797</v>
      </c>
      <c r="G99" s="12">
        <f>('Investigacion 1'!G99/'Investigacion 1'!G87-1)*100</f>
        <v>4.6484672489924383</v>
      </c>
      <c r="H99" s="12">
        <f>('Investigacion 1'!H99/'Investigacion 1'!H87-1)*100</f>
        <v>1.1701340483817546</v>
      </c>
      <c r="I99" s="12">
        <f>('Investigacion 1'!I99/'Investigacion 1'!I87-1)*100</f>
        <v>5.8321611764401871</v>
      </c>
      <c r="J99">
        <f>+'Investigacion 1'!J99-'Investigacion 1'!J87</f>
        <v>-0.60999999999999943</v>
      </c>
      <c r="K99">
        <f>+'Investigacion 1'!K99-'Investigacion 1'!K87</f>
        <v>0</v>
      </c>
      <c r="L99" s="30">
        <f t="shared" si="6"/>
        <v>-5.8804504746617248E-2</v>
      </c>
      <c r="M99" s="30">
        <f t="shared" si="7"/>
        <v>-4.1124215849307255E-2</v>
      </c>
      <c r="N99" s="30">
        <f t="shared" si="8"/>
        <v>-8.0420549835370281E-2</v>
      </c>
      <c r="O99" s="30">
        <f t="shared" si="9"/>
        <v>-6.4985010785842512E-2</v>
      </c>
      <c r="P99">
        <v>5.5031974521146498E-2</v>
      </c>
      <c r="Q99">
        <v>-5.145075004177091E-2</v>
      </c>
      <c r="R99">
        <v>6.8854918385919284E-2</v>
      </c>
      <c r="S99">
        <v>-6.2194132391828028E-2</v>
      </c>
      <c r="T99">
        <v>-2.6518839958523444E-2</v>
      </c>
      <c r="U99">
        <v>-1.3004185889155195E-2</v>
      </c>
      <c r="V99">
        <v>1.6019008868331852E-2</v>
      </c>
      <c r="W99">
        <v>-7.5328253146588864E-2</v>
      </c>
    </row>
    <row r="100" spans="1:23" x14ac:dyDescent="0.35">
      <c r="A100" s="8" t="s">
        <v>109</v>
      </c>
      <c r="B100" s="29">
        <f>+LN((100-'Investigacion 1'!B100)/'Investigacion 1'!B100)</f>
        <v>3.5731890076844803</v>
      </c>
      <c r="C100" s="29">
        <f>+LN((100-'Investigacion 1'!C100)/'Investigacion 1'!C100)</f>
        <v>4.8588051520605573</v>
      </c>
      <c r="D100" s="29">
        <f>+LN((100-'Investigacion 1'!D100)/'Investigacion 1'!D100)</f>
        <v>4.9208403587786007</v>
      </c>
      <c r="E100" s="29">
        <f>+LN((100-'Investigacion 1'!E100)/'Investigacion 1'!E100)</f>
        <v>4.2468213069128113</v>
      </c>
      <c r="F100" s="12">
        <f>('Investigacion 1'!F100/'Investigacion 1'!F88-1)*100</f>
        <v>2.1641204282509596</v>
      </c>
      <c r="G100" s="12">
        <f>('Investigacion 1'!G100/'Investigacion 1'!G88-1)*100</f>
        <v>4.7623259297004505</v>
      </c>
      <c r="H100" s="12">
        <f>('Investigacion 1'!H100/'Investigacion 1'!H88-1)*100</f>
        <v>2.9065704763306277</v>
      </c>
      <c r="I100" s="12">
        <f>('Investigacion 1'!I100/'Investigacion 1'!I88-1)*100</f>
        <v>7.3800046144087084</v>
      </c>
      <c r="J100">
        <f>+'Investigacion 1'!J100-'Investigacion 1'!J88</f>
        <v>-1.5399999999999991</v>
      </c>
      <c r="K100">
        <f>+'Investigacion 1'!K100-'Investigacion 1'!K88</f>
        <v>-0.27000000000000135</v>
      </c>
      <c r="L100" s="30">
        <f t="shared" si="6"/>
        <v>5.5031974521146498E-2</v>
      </c>
      <c r="M100" s="30">
        <f t="shared" si="7"/>
        <v>-2.6518839958523444E-2</v>
      </c>
      <c r="N100" s="30">
        <f t="shared" si="8"/>
        <v>6.8854918385919284E-2</v>
      </c>
      <c r="O100" s="30">
        <f t="shared" si="9"/>
        <v>1.6019008868331852E-2</v>
      </c>
      <c r="P100">
        <v>-5.145075004177091E-2</v>
      </c>
      <c r="Q100">
        <v>-1.4252955444057136E-2</v>
      </c>
      <c r="R100">
        <v>-6.2194132391828028E-2</v>
      </c>
      <c r="S100">
        <v>-4.6867894551834155E-2</v>
      </c>
      <c r="T100">
        <v>-1.3004185889155195E-2</v>
      </c>
      <c r="U100">
        <v>-3.8042732097847143E-2</v>
      </c>
      <c r="V100">
        <v>-7.5328253146588864E-2</v>
      </c>
      <c r="W100">
        <v>-3.6915979608377114E-2</v>
      </c>
    </row>
    <row r="101" spans="1:23" x14ac:dyDescent="0.35">
      <c r="A101" s="8" t="s">
        <v>110</v>
      </c>
      <c r="B101" s="29">
        <f>+LN((100-'Investigacion 1'!B101)/'Investigacion 1'!B101)</f>
        <v>3.5217382576427094</v>
      </c>
      <c r="C101" s="29">
        <f>+LN((100-'Investigacion 1'!C101)/'Investigacion 1'!C101)</f>
        <v>4.8458009661714021</v>
      </c>
      <c r="D101" s="29">
        <f>+LN((100-'Investigacion 1'!D101)/'Investigacion 1'!D101)</f>
        <v>4.8586462263867727</v>
      </c>
      <c r="E101" s="29">
        <f>+LN((100-'Investigacion 1'!E101)/'Investigacion 1'!E101)</f>
        <v>4.1714930537662225</v>
      </c>
      <c r="F101" s="12">
        <f>('Investigacion 1'!F101/'Investigacion 1'!F89-1)*100</f>
        <v>2.3466155963593582</v>
      </c>
      <c r="G101" s="12">
        <f>('Investigacion 1'!G101/'Investigacion 1'!G89-1)*100</f>
        <v>4.7845607541045609</v>
      </c>
      <c r="H101" s="12">
        <f>('Investigacion 1'!H101/'Investigacion 1'!H89-1)*100</f>
        <v>-0.98644074750251498</v>
      </c>
      <c r="I101" s="12">
        <f>('Investigacion 1'!I101/'Investigacion 1'!I89-1)*100</f>
        <v>6.5041414483471449</v>
      </c>
      <c r="J101">
        <f>+'Investigacion 1'!J101-'Investigacion 1'!J89</f>
        <v>-2.6099999999999994</v>
      </c>
      <c r="K101">
        <f>+'Investigacion 1'!K101-'Investigacion 1'!K89</f>
        <v>-0.61000000000000121</v>
      </c>
      <c r="L101" s="30">
        <f t="shared" si="6"/>
        <v>-5.145075004177091E-2</v>
      </c>
      <c r="M101" s="30">
        <f t="shared" si="7"/>
        <v>-1.3004185889155195E-2</v>
      </c>
      <c r="N101" s="30">
        <f t="shared" si="8"/>
        <v>-6.2194132391828028E-2</v>
      </c>
      <c r="O101" s="30">
        <f t="shared" si="9"/>
        <v>-7.5328253146588864E-2</v>
      </c>
      <c r="P101">
        <v>-1.4252955444057136E-2</v>
      </c>
      <c r="Q101">
        <v>-1.4064162935361502E-2</v>
      </c>
      <c r="R101">
        <v>-4.6867894551834155E-2</v>
      </c>
      <c r="S101">
        <v>-2.8140447912248234E-2</v>
      </c>
      <c r="T101">
        <v>-3.8042732097847143E-2</v>
      </c>
      <c r="U101">
        <v>-3.6670139761787013E-2</v>
      </c>
      <c r="V101">
        <v>-3.6915979608377114E-2</v>
      </c>
      <c r="W101">
        <v>-2.8896976760207416E-2</v>
      </c>
    </row>
    <row r="102" spans="1:23" x14ac:dyDescent="0.35">
      <c r="A102" s="8" t="s">
        <v>111</v>
      </c>
      <c r="B102" s="29">
        <f>+LN((100-'Investigacion 1'!B102)/'Investigacion 1'!B102)</f>
        <v>3.5074853021986523</v>
      </c>
      <c r="C102" s="29">
        <f>+LN((100-'Investigacion 1'!C102)/'Investigacion 1'!C102)</f>
        <v>4.807758234073555</v>
      </c>
      <c r="D102" s="29">
        <f>+LN((100-'Investigacion 1'!D102)/'Investigacion 1'!D102)</f>
        <v>4.8117783318349385</v>
      </c>
      <c r="E102" s="29">
        <f>+LN((100-'Investigacion 1'!E102)/'Investigacion 1'!E102)</f>
        <v>4.1345770741578454</v>
      </c>
      <c r="F102" s="12">
        <f>('Investigacion 1'!F102/'Investigacion 1'!F90-1)*100</f>
        <v>1.0611629167232906</v>
      </c>
      <c r="G102" s="12">
        <f>('Investigacion 1'!G102/'Investigacion 1'!G90-1)*100</f>
        <v>4.528863489076751</v>
      </c>
      <c r="H102" s="12">
        <f>('Investigacion 1'!H102/'Investigacion 1'!H90-1)*100</f>
        <v>2.3905586919179322</v>
      </c>
      <c r="I102" s="12">
        <f>('Investigacion 1'!I102/'Investigacion 1'!I90-1)*100</f>
        <v>1.133219484868131</v>
      </c>
      <c r="J102">
        <f>+'Investigacion 1'!J102-'Investigacion 1'!J90</f>
        <v>-2.6500000000000021</v>
      </c>
      <c r="K102">
        <f>+'Investigacion 1'!K102-'Investigacion 1'!K90</f>
        <v>-1.1300000000000008</v>
      </c>
      <c r="L102" s="30">
        <f t="shared" si="6"/>
        <v>-1.4252955444057136E-2</v>
      </c>
      <c r="M102" s="30">
        <f t="shared" si="7"/>
        <v>-3.8042732097847143E-2</v>
      </c>
      <c r="N102" s="30">
        <f t="shared" si="8"/>
        <v>-4.6867894551834155E-2</v>
      </c>
      <c r="O102" s="30">
        <f t="shared" si="9"/>
        <v>-3.6915979608377114E-2</v>
      </c>
      <c r="P102">
        <v>-1.4064162935361502E-2</v>
      </c>
      <c r="Q102">
        <v>-2.0753337618623746E-2</v>
      </c>
      <c r="R102">
        <v>-2.8140447912248234E-2</v>
      </c>
      <c r="S102">
        <v>9.9284865150091051E-2</v>
      </c>
      <c r="T102">
        <v>-3.6670139761787013E-2</v>
      </c>
      <c r="U102">
        <v>-1.1935309848188247E-2</v>
      </c>
      <c r="V102">
        <v>-2.8896976760207416E-2</v>
      </c>
      <c r="W102">
        <v>-1.3253475025579498E-2</v>
      </c>
    </row>
    <row r="103" spans="1:23" x14ac:dyDescent="0.35">
      <c r="A103" s="8" t="s">
        <v>112</v>
      </c>
      <c r="B103" s="29">
        <f>+LN((100-'Investigacion 1'!B103)/'Investigacion 1'!B103)</f>
        <v>3.4934211392632908</v>
      </c>
      <c r="C103" s="29">
        <f>+LN((100-'Investigacion 1'!C103)/'Investigacion 1'!C103)</f>
        <v>4.7710880943117679</v>
      </c>
      <c r="D103" s="29">
        <f>+LN((100-'Investigacion 1'!D103)/'Investigacion 1'!D103)</f>
        <v>4.7836378839226903</v>
      </c>
      <c r="E103" s="29">
        <f>+LN((100-'Investigacion 1'!E103)/'Investigacion 1'!E103)</f>
        <v>4.105680097397638</v>
      </c>
      <c r="F103" s="12">
        <f>('Investigacion 1'!F103/'Investigacion 1'!F91-1)*100</f>
        <v>1.1117360380147101</v>
      </c>
      <c r="G103" s="12">
        <f>('Investigacion 1'!G103/'Investigacion 1'!G91-1)*100</f>
        <v>4.3141304619747967</v>
      </c>
      <c r="H103" s="12">
        <f>('Investigacion 1'!H103/'Investigacion 1'!H91-1)*100</f>
        <v>-2.5173083784450823</v>
      </c>
      <c r="I103" s="12">
        <f>('Investigacion 1'!I103/'Investigacion 1'!I91-1)*100</f>
        <v>-1.0835155566621069</v>
      </c>
      <c r="J103">
        <f>+'Investigacion 1'!J103-'Investigacion 1'!J91</f>
        <v>-2.84</v>
      </c>
      <c r="K103">
        <f>+'Investigacion 1'!K103-'Investigacion 1'!K91</f>
        <v>-1.25</v>
      </c>
      <c r="L103" s="30">
        <f t="shared" si="6"/>
        <v>-1.4064162935361502E-2</v>
      </c>
      <c r="M103" s="30">
        <f t="shared" si="7"/>
        <v>-3.6670139761787013E-2</v>
      </c>
      <c r="N103" s="30">
        <f t="shared" si="8"/>
        <v>-2.8140447912248234E-2</v>
      </c>
      <c r="O103" s="30">
        <f t="shared" si="9"/>
        <v>-2.8896976760207416E-2</v>
      </c>
      <c r="P103">
        <v>-2.0753337618623746E-2</v>
      </c>
      <c r="Q103">
        <v>-2.7056179807862346E-2</v>
      </c>
      <c r="R103">
        <v>9.9284865150091051E-2</v>
      </c>
      <c r="S103">
        <v>-7.1156932170081788E-2</v>
      </c>
      <c r="T103">
        <v>-1.1935309848188247E-2</v>
      </c>
      <c r="U103">
        <v>-5.766282746981144E-2</v>
      </c>
      <c r="V103">
        <v>-1.3253475025579498E-2</v>
      </c>
      <c r="W103">
        <v>-3.1471825964994871E-2</v>
      </c>
    </row>
    <row r="104" spans="1:23" x14ac:dyDescent="0.35">
      <c r="A104" s="8" t="s">
        <v>113</v>
      </c>
      <c r="B104" s="29">
        <f>+LN((100-'Investigacion 1'!B104)/'Investigacion 1'!B104)</f>
        <v>3.472667801644667</v>
      </c>
      <c r="C104" s="29">
        <f>+LN((100-'Investigacion 1'!C104)/'Investigacion 1'!C104)</f>
        <v>4.7591527844635797</v>
      </c>
      <c r="D104" s="29">
        <f>+LN((100-'Investigacion 1'!D104)/'Investigacion 1'!D104)</f>
        <v>4.8829227490727813</v>
      </c>
      <c r="E104" s="29">
        <f>+LN((100-'Investigacion 1'!E104)/'Investigacion 1'!E104)</f>
        <v>4.0924266223720585</v>
      </c>
      <c r="F104" s="12">
        <f>('Investigacion 1'!F104/'Investigacion 1'!F92-1)*100</f>
        <v>0.53013613111458913</v>
      </c>
      <c r="G104" s="12">
        <f>('Investigacion 1'!G104/'Investigacion 1'!G92-1)*100</f>
        <v>4.1519093369714266</v>
      </c>
      <c r="H104" s="12">
        <f>('Investigacion 1'!H104/'Investigacion 1'!H92-1)*100</f>
        <v>-1.0603392737435047</v>
      </c>
      <c r="I104" s="12">
        <f>('Investigacion 1'!I104/'Investigacion 1'!I92-1)*100</f>
        <v>0.83774698465259867</v>
      </c>
      <c r="J104">
        <f>+'Investigacion 1'!J104-'Investigacion 1'!J92</f>
        <v>-3.4800000000000004</v>
      </c>
      <c r="K104">
        <f>+'Investigacion 1'!K104-'Investigacion 1'!K92</f>
        <v>-1.370000000000001</v>
      </c>
      <c r="L104" s="30">
        <f t="shared" si="6"/>
        <v>-2.0753337618623746E-2</v>
      </c>
      <c r="M104" s="30">
        <f t="shared" si="7"/>
        <v>-1.1935309848188247E-2</v>
      </c>
      <c r="N104" s="30">
        <f t="shared" si="8"/>
        <v>9.9284865150091051E-2</v>
      </c>
      <c r="O104" s="30">
        <f t="shared" si="9"/>
        <v>-1.3253475025579498E-2</v>
      </c>
      <c r="P104">
        <v>-2.7056179807862346E-2</v>
      </c>
      <c r="Q104">
        <v>5.8340142741405643E-2</v>
      </c>
      <c r="R104">
        <v>-7.1156932170081788E-2</v>
      </c>
      <c r="S104">
        <v>0.2738680647657894</v>
      </c>
      <c r="T104">
        <v>-5.766282746981144E-2</v>
      </c>
      <c r="U104">
        <v>4.5865925333242963E-2</v>
      </c>
      <c r="V104">
        <v>-3.1471825964994871E-2</v>
      </c>
      <c r="W104">
        <v>6.9720615056859003E-2</v>
      </c>
    </row>
    <row r="105" spans="1:23" x14ac:dyDescent="0.35">
      <c r="A105" s="8" t="s">
        <v>114</v>
      </c>
      <c r="B105" s="29">
        <f>+LN((100-'Investigacion 1'!B105)/'Investigacion 1'!B105)</f>
        <v>3.4456116218368047</v>
      </c>
      <c r="C105" s="29">
        <f>+LN((100-'Investigacion 1'!C105)/'Investigacion 1'!C105)</f>
        <v>4.7014899569937683</v>
      </c>
      <c r="D105" s="29">
        <f>+LN((100-'Investigacion 1'!D105)/'Investigacion 1'!D105)</f>
        <v>4.8117658169026996</v>
      </c>
      <c r="E105" s="29">
        <f>+LN((100-'Investigacion 1'!E105)/'Investigacion 1'!E105)</f>
        <v>4.0609547964070636</v>
      </c>
      <c r="F105" s="12">
        <f>('Investigacion 1'!F105/'Investigacion 1'!F93-1)*100</f>
        <v>-0.10877507302208267</v>
      </c>
      <c r="G105" s="12">
        <f>('Investigacion 1'!G105/'Investigacion 1'!G93-1)*100</f>
        <v>3.6359584377545939</v>
      </c>
      <c r="H105" s="12">
        <f>('Investigacion 1'!H105/'Investigacion 1'!H93-1)*100</f>
        <v>0.89011344817175875</v>
      </c>
      <c r="I105" s="12">
        <f>('Investigacion 1'!I105/'Investigacion 1'!I93-1)*100</f>
        <v>-1.3430230745873795</v>
      </c>
      <c r="J105">
        <f>+'Investigacion 1'!J105-'Investigacion 1'!J93</f>
        <v>-3.9400000000000013</v>
      </c>
      <c r="K105">
        <f>+'Investigacion 1'!K105-'Investigacion 1'!K93</f>
        <v>-1.7600000000000016</v>
      </c>
      <c r="L105" s="30">
        <f t="shared" si="6"/>
        <v>-2.7056179807862346E-2</v>
      </c>
      <c r="M105" s="30">
        <f t="shared" si="7"/>
        <v>-5.766282746981144E-2</v>
      </c>
      <c r="N105" s="30">
        <f t="shared" si="8"/>
        <v>-7.1156932170081788E-2</v>
      </c>
      <c r="O105" s="30">
        <f t="shared" si="9"/>
        <v>-3.1471825964994871E-2</v>
      </c>
      <c r="P105">
        <v>5.8340142741405643E-2</v>
      </c>
      <c r="Q105">
        <v>7.078873726640289E-3</v>
      </c>
      <c r="R105">
        <v>0.2738680647657894</v>
      </c>
      <c r="S105">
        <v>-3.6052252657727379E-2</v>
      </c>
      <c r="T105">
        <v>4.5865925333242963E-2</v>
      </c>
      <c r="U105">
        <v>-2.3191273496239617E-2</v>
      </c>
      <c r="V105">
        <v>6.9720615056859003E-2</v>
      </c>
      <c r="W105">
        <v>-2.8961255173426181E-2</v>
      </c>
    </row>
    <row r="106" spans="1:23" x14ac:dyDescent="0.35">
      <c r="A106" s="8" t="s">
        <v>115</v>
      </c>
      <c r="B106" s="29">
        <f>+LN((100-'Investigacion 1'!B106)/'Investigacion 1'!B106)</f>
        <v>3.5039517645782103</v>
      </c>
      <c r="C106" s="29">
        <f>+LN((100-'Investigacion 1'!C106)/'Investigacion 1'!C106)</f>
        <v>4.7473558823270112</v>
      </c>
      <c r="D106" s="29">
        <f>+LN((100-'Investigacion 1'!D106)/'Investigacion 1'!D106)</f>
        <v>5.085633881668489</v>
      </c>
      <c r="E106" s="29">
        <f>+LN((100-'Investigacion 1'!E106)/'Investigacion 1'!E106)</f>
        <v>4.1306754114639226</v>
      </c>
      <c r="F106" s="12">
        <f>('Investigacion 1'!F106/'Investigacion 1'!F94-1)*100</f>
        <v>0.14555433675018659</v>
      </c>
      <c r="G106" s="12">
        <f>('Investigacion 1'!G106/'Investigacion 1'!G94-1)*100</f>
        <v>2.7829705721525766</v>
      </c>
      <c r="H106" s="12">
        <f>('Investigacion 1'!H106/'Investigacion 1'!H94-1)*100</f>
        <v>-0.2326730171768765</v>
      </c>
      <c r="I106" s="12">
        <f>('Investigacion 1'!I106/'Investigacion 1'!I94-1)*100</f>
        <v>-4.3088031365518864</v>
      </c>
      <c r="J106">
        <f>+'Investigacion 1'!J106-'Investigacion 1'!J94</f>
        <v>-4.2300000000000004</v>
      </c>
      <c r="K106">
        <f>+'Investigacion 1'!K106-'Investigacion 1'!K94</f>
        <v>-1.7899999999999991</v>
      </c>
      <c r="L106" s="30">
        <f t="shared" si="6"/>
        <v>5.8340142741405643E-2</v>
      </c>
      <c r="M106" s="30">
        <f t="shared" si="7"/>
        <v>4.5865925333242963E-2</v>
      </c>
      <c r="N106" s="30">
        <f t="shared" si="8"/>
        <v>0.2738680647657894</v>
      </c>
      <c r="O106" s="30">
        <f t="shared" si="9"/>
        <v>6.9720615056859003E-2</v>
      </c>
      <c r="P106">
        <v>7.078873726640289E-3</v>
      </c>
      <c r="Q106">
        <v>-2.4572382082250765E-2</v>
      </c>
      <c r="R106">
        <v>-3.6052252657727379E-2</v>
      </c>
      <c r="S106">
        <v>-7.9315752946108375E-2</v>
      </c>
      <c r="T106">
        <v>-2.3191273496239617E-2</v>
      </c>
      <c r="U106">
        <v>2.3191273496239617E-2</v>
      </c>
      <c r="V106">
        <v>-2.8961255173426181E-2</v>
      </c>
      <c r="W106">
        <v>4.1673057106681455E-3</v>
      </c>
    </row>
    <row r="107" spans="1:23" x14ac:dyDescent="0.35">
      <c r="A107" s="8" t="s">
        <v>116</v>
      </c>
      <c r="B107" s="29">
        <f>+LN((100-'Investigacion 1'!B107)/'Investigacion 1'!B107)</f>
        <v>3.5110306383048506</v>
      </c>
      <c r="C107" s="29">
        <f>+LN((100-'Investigacion 1'!C107)/'Investigacion 1'!C107)</f>
        <v>4.7241646088307716</v>
      </c>
      <c r="D107" s="29">
        <f>+LN((100-'Investigacion 1'!D107)/'Investigacion 1'!D107)</f>
        <v>5.0495816290107616</v>
      </c>
      <c r="E107" s="29">
        <f>+LN((100-'Investigacion 1'!E107)/'Investigacion 1'!E107)</f>
        <v>4.1017141562904964</v>
      </c>
      <c r="F107" s="12">
        <f>('Investigacion 1'!F107/'Investigacion 1'!F95-1)*100</f>
        <v>9.6631310180761432E-2</v>
      </c>
      <c r="G107" s="12">
        <f>('Investigacion 1'!G107/'Investigacion 1'!G95-1)*100</f>
        <v>2.2175633754772495</v>
      </c>
      <c r="H107" s="12">
        <f>('Investigacion 1'!H107/'Investigacion 1'!H95-1)*100</f>
        <v>1.0044918564271477</v>
      </c>
      <c r="I107" s="12">
        <f>('Investigacion 1'!I107/'Investigacion 1'!I95-1)*100</f>
        <v>-7.4427797514098231</v>
      </c>
      <c r="J107">
        <f>+'Investigacion 1'!J107-'Investigacion 1'!J95</f>
        <v>-3.8599999999999994</v>
      </c>
      <c r="K107">
        <f>+'Investigacion 1'!K107-'Investigacion 1'!K95</f>
        <v>-1.8100000000000005</v>
      </c>
      <c r="L107" s="30">
        <f t="shared" si="6"/>
        <v>7.078873726640289E-3</v>
      </c>
      <c r="M107" s="30">
        <f t="shared" si="7"/>
        <v>-2.3191273496239617E-2</v>
      </c>
      <c r="N107" s="30">
        <f t="shared" si="8"/>
        <v>-3.6052252657727379E-2</v>
      </c>
      <c r="O107" s="30">
        <f t="shared" si="9"/>
        <v>-2.8961255173426181E-2</v>
      </c>
      <c r="P107">
        <v>-2.4572382082250765E-2</v>
      </c>
      <c r="Q107">
        <v>2.8129598259321931E-2</v>
      </c>
      <c r="R107">
        <v>-7.9315752946108375E-2</v>
      </c>
      <c r="S107">
        <v>0.29114138899279229</v>
      </c>
      <c r="T107">
        <v>2.3191273496239617E-2</v>
      </c>
      <c r="U107">
        <v>-1.1661694948697843E-2</v>
      </c>
      <c r="V107">
        <v>4.1673057106681455E-3</v>
      </c>
      <c r="W107">
        <v>4.1165197219774186E-2</v>
      </c>
    </row>
    <row r="108" spans="1:23" x14ac:dyDescent="0.35">
      <c r="A108" s="8" t="s">
        <v>117</v>
      </c>
      <c r="B108" s="29">
        <f>+LN((100-'Investigacion 1'!B108)/'Investigacion 1'!B108)</f>
        <v>3.4864582562225999</v>
      </c>
      <c r="C108" s="29">
        <f>+LN((100-'Investigacion 1'!C108)/'Investigacion 1'!C108)</f>
        <v>4.7473558823270112</v>
      </c>
      <c r="D108" s="29">
        <f>+LN((100-'Investigacion 1'!D108)/'Investigacion 1'!D108)</f>
        <v>4.9702658760646532</v>
      </c>
      <c r="E108" s="29">
        <f>+LN((100-'Investigacion 1'!E108)/'Investigacion 1'!E108)</f>
        <v>4.1058814620011646</v>
      </c>
      <c r="F108" s="12">
        <f>('Investigacion 1'!F108/'Investigacion 1'!F96-1)*100</f>
        <v>-2.5013147869501484E-2</v>
      </c>
      <c r="G108" s="12">
        <f>('Investigacion 1'!G108/'Investigacion 1'!G96-1)*100</f>
        <v>1.781697178037156</v>
      </c>
      <c r="H108" s="12">
        <f>('Investigacion 1'!H108/'Investigacion 1'!H96-1)*100</f>
        <v>2.732719716385601</v>
      </c>
      <c r="I108" s="12">
        <f>('Investigacion 1'!I108/'Investigacion 1'!I96-1)*100</f>
        <v>-5.2657383241936362</v>
      </c>
      <c r="J108">
        <f>+'Investigacion 1'!J108-'Investigacion 1'!J96</f>
        <v>-3.629999999999999</v>
      </c>
      <c r="K108">
        <f>+'Investigacion 1'!K108-'Investigacion 1'!K96</f>
        <v>-1.9399999999999995</v>
      </c>
      <c r="L108" s="30">
        <f t="shared" si="6"/>
        <v>-2.4572382082250765E-2</v>
      </c>
      <c r="M108" s="30">
        <f t="shared" si="7"/>
        <v>2.3191273496239617E-2</v>
      </c>
      <c r="N108" s="30">
        <f t="shared" si="8"/>
        <v>-7.9315752946108375E-2</v>
      </c>
      <c r="O108" s="30">
        <f t="shared" si="9"/>
        <v>4.1673057106681455E-3</v>
      </c>
      <c r="P108">
        <v>2.8129598259321931E-2</v>
      </c>
      <c r="Q108">
        <v>-6.5631555519079843E-2</v>
      </c>
      <c r="R108">
        <v>0.29114138899279229</v>
      </c>
      <c r="S108">
        <v>-0.17641823469620821</v>
      </c>
      <c r="T108">
        <v>-1.1661694948697843E-2</v>
      </c>
      <c r="U108">
        <v>-4.5354979836264242E-2</v>
      </c>
      <c r="V108">
        <v>4.1165197219774186E-2</v>
      </c>
      <c r="W108">
        <v>-6.6813708549602779E-2</v>
      </c>
    </row>
    <row r="109" spans="1:23" x14ac:dyDescent="0.35">
      <c r="A109" s="8" t="s">
        <v>118</v>
      </c>
      <c r="B109" s="29">
        <f>+LN((100-'Investigacion 1'!B109)/'Investigacion 1'!B109)</f>
        <v>3.5145878544819218</v>
      </c>
      <c r="C109" s="29">
        <f>+LN((100-'Investigacion 1'!C109)/'Investigacion 1'!C109)</f>
        <v>4.7356941873783134</v>
      </c>
      <c r="D109" s="29">
        <f>+LN((100-'Investigacion 1'!D109)/'Investigacion 1'!D109)</f>
        <v>5.2614072650574455</v>
      </c>
      <c r="E109" s="29">
        <f>+LN((100-'Investigacion 1'!E109)/'Investigacion 1'!E109)</f>
        <v>4.1470466592209387</v>
      </c>
      <c r="F109" s="12">
        <f>('Investigacion 1'!F109/'Investigacion 1'!F97-1)*100</f>
        <v>0.30400200813962552</v>
      </c>
      <c r="G109" s="12">
        <f>('Investigacion 1'!G109/'Investigacion 1'!G97-1)*100</f>
        <v>1.7057965551448895</v>
      </c>
      <c r="H109" s="12">
        <f>('Investigacion 1'!H109/'Investigacion 1'!H97-1)*100</f>
        <v>3.6342341720368543</v>
      </c>
      <c r="I109" s="12">
        <f>('Investigacion 1'!I109/'Investigacion 1'!I97-1)*100</f>
        <v>-5.3063884426909347</v>
      </c>
      <c r="J109">
        <f>+'Investigacion 1'!J109-'Investigacion 1'!J97</f>
        <v>-3.0800000000000018</v>
      </c>
      <c r="K109">
        <f>+'Investigacion 1'!K109-'Investigacion 1'!K97</f>
        <v>-1.92</v>
      </c>
      <c r="L109" s="30">
        <f t="shared" si="6"/>
        <v>2.8129598259321931E-2</v>
      </c>
      <c r="M109" s="30">
        <f t="shared" si="7"/>
        <v>-1.1661694948697843E-2</v>
      </c>
      <c r="N109" s="30">
        <f t="shared" si="8"/>
        <v>0.29114138899279229</v>
      </c>
      <c r="O109" s="30">
        <f t="shared" si="9"/>
        <v>4.1165197219774186E-2</v>
      </c>
      <c r="P109">
        <v>-6.5631555519079843E-2</v>
      </c>
      <c r="Q109">
        <v>1.6882733832335184E-2</v>
      </c>
      <c r="R109">
        <v>-0.17641823469620821</v>
      </c>
      <c r="S109">
        <v>-1.3669295974518825E-2</v>
      </c>
      <c r="T109">
        <v>-4.5354979836264242E-2</v>
      </c>
      <c r="U109">
        <v>3.3825401288722468E-2</v>
      </c>
      <c r="V109">
        <v>-6.6813708549602779E-2</v>
      </c>
      <c r="W109">
        <v>-4.6666380293514109E-3</v>
      </c>
    </row>
    <row r="110" spans="1:23" x14ac:dyDescent="0.35">
      <c r="A110" s="8" t="s">
        <v>119</v>
      </c>
      <c r="B110" s="29">
        <f>+LN((100-'Investigacion 1'!B110)/'Investigacion 1'!B110)</f>
        <v>3.4489562989628419</v>
      </c>
      <c r="C110" s="29">
        <f>+LN((100-'Investigacion 1'!C110)/'Investigacion 1'!C110)</f>
        <v>4.6903392075420491</v>
      </c>
      <c r="D110" s="29">
        <f>+LN((100-'Investigacion 1'!D110)/'Investigacion 1'!D110)</f>
        <v>5.0849890303612373</v>
      </c>
      <c r="E110" s="29">
        <f>+LN((100-'Investigacion 1'!E110)/'Investigacion 1'!E110)</f>
        <v>4.080232950671336</v>
      </c>
      <c r="F110" s="12">
        <f>('Investigacion 1'!F110/'Investigacion 1'!F98-1)*100</f>
        <v>0.77278012753201342</v>
      </c>
      <c r="G110" s="12">
        <f>('Investigacion 1'!G110/'Investigacion 1'!G98-1)*100</f>
        <v>1.6588197652570802</v>
      </c>
      <c r="H110" s="12">
        <f>('Investigacion 1'!H110/'Investigacion 1'!H98-1)*100</f>
        <v>3.3407144778256681</v>
      </c>
      <c r="I110" s="12">
        <f>('Investigacion 1'!I110/'Investigacion 1'!I98-1)*100</f>
        <v>-7.3748397471498528</v>
      </c>
      <c r="J110">
        <f>+'Investigacion 1'!J110-'Investigacion 1'!J98</f>
        <v>-2.66</v>
      </c>
      <c r="K110">
        <f>+'Investigacion 1'!K110-'Investigacion 1'!K98</f>
        <v>-2.0600000000000005</v>
      </c>
      <c r="L110" s="30">
        <f t="shared" si="6"/>
        <v>-6.5631555519079843E-2</v>
      </c>
      <c r="M110" s="30">
        <f t="shared" si="7"/>
        <v>-4.5354979836264242E-2</v>
      </c>
      <c r="N110" s="30">
        <f t="shared" si="8"/>
        <v>-0.17641823469620821</v>
      </c>
      <c r="O110" s="30">
        <f t="shared" si="9"/>
        <v>-6.6813708549602779E-2</v>
      </c>
      <c r="P110">
        <v>1.6882733832335184E-2</v>
      </c>
      <c r="Q110">
        <v>-2.6885444589407115E-2</v>
      </c>
      <c r="R110">
        <v>-1.3669295974518825E-2</v>
      </c>
      <c r="S110">
        <v>-8.7704804715382778E-4</v>
      </c>
      <c r="T110">
        <v>3.3825401288722468E-2</v>
      </c>
      <c r="U110">
        <v>-5.5767245010997613E-2</v>
      </c>
      <c r="V110">
        <v>-4.6666380293514109E-3</v>
      </c>
      <c r="W110">
        <v>-3.7101691139524995E-2</v>
      </c>
    </row>
    <row r="111" spans="1:23" x14ac:dyDescent="0.35">
      <c r="A111" s="8" t="s">
        <v>120</v>
      </c>
      <c r="B111" s="29">
        <f>+LN((100-'Investigacion 1'!B111)/'Investigacion 1'!B111)</f>
        <v>3.4658390327951771</v>
      </c>
      <c r="C111" s="29">
        <f>+LN((100-'Investigacion 1'!C111)/'Investigacion 1'!C111)</f>
        <v>4.7241646088307716</v>
      </c>
      <c r="D111" s="29">
        <f>+LN((100-'Investigacion 1'!D111)/'Investigacion 1'!D111)</f>
        <v>5.0713197343867185</v>
      </c>
      <c r="E111" s="29">
        <f>+LN((100-'Investigacion 1'!E111)/'Investigacion 1'!E111)</f>
        <v>4.0755663126419845</v>
      </c>
      <c r="F111" s="12">
        <f>('Investigacion 1'!F111/'Investigacion 1'!F99-1)*100</f>
        <v>2.3655397432066794</v>
      </c>
      <c r="G111" s="12">
        <f>('Investigacion 1'!G111/'Investigacion 1'!G99-1)*100</f>
        <v>1.3044090609185766</v>
      </c>
      <c r="H111" s="12">
        <f>('Investigacion 1'!H111/'Investigacion 1'!H99-1)*100</f>
        <v>5.4774512699079292</v>
      </c>
      <c r="I111" s="12">
        <f>('Investigacion 1'!I111/'Investigacion 1'!I99-1)*100</f>
        <v>-10.664636904436009</v>
      </c>
      <c r="J111">
        <f>+'Investigacion 1'!J111-'Investigacion 1'!J99</f>
        <v>-3.2200000000000024</v>
      </c>
      <c r="K111">
        <f>+'Investigacion 1'!K111-'Investigacion 1'!K99</f>
        <v>-1.8599999999999994</v>
      </c>
      <c r="L111" s="30">
        <f t="shared" si="6"/>
        <v>1.6882733832335184E-2</v>
      </c>
      <c r="M111" s="30">
        <f t="shared" si="7"/>
        <v>3.3825401288722468E-2</v>
      </c>
      <c r="N111" s="30">
        <f t="shared" si="8"/>
        <v>-1.3669295974518825E-2</v>
      </c>
      <c r="O111" s="30">
        <f t="shared" si="9"/>
        <v>-4.6666380293514109E-3</v>
      </c>
      <c r="P111">
        <v>-2.6885444589407115E-2</v>
      </c>
      <c r="Q111">
        <v>-5.1819980920476461E-2</v>
      </c>
      <c r="R111">
        <v>-8.7704804715382778E-4</v>
      </c>
      <c r="S111">
        <v>0.12588085996070131</v>
      </c>
      <c r="T111">
        <v>-5.5767245010997613E-2</v>
      </c>
      <c r="U111">
        <v>-1.079623294159493E-2</v>
      </c>
      <c r="V111">
        <v>-3.7101691139524995E-2</v>
      </c>
      <c r="W111">
        <v>4.4235691460210447E-3</v>
      </c>
    </row>
    <row r="112" spans="1:23" x14ac:dyDescent="0.35">
      <c r="A112" s="8" t="s">
        <v>121</v>
      </c>
      <c r="B112" s="29">
        <f>+LN((100-'Investigacion 1'!B112)/'Investigacion 1'!B112)</f>
        <v>3.43895358820577</v>
      </c>
      <c r="C112" s="29">
        <f>+LN((100-'Investigacion 1'!C112)/'Investigacion 1'!C112)</f>
        <v>4.668397363819774</v>
      </c>
      <c r="D112" s="29">
        <f>+LN((100-'Investigacion 1'!D112)/'Investigacion 1'!D112)</f>
        <v>5.0704426863395646</v>
      </c>
      <c r="E112" s="29">
        <f>+LN((100-'Investigacion 1'!E112)/'Investigacion 1'!E112)</f>
        <v>4.0384646215024596</v>
      </c>
      <c r="F112" s="12">
        <f>('Investigacion 1'!F112/'Investigacion 1'!F100-1)*100</f>
        <v>3.3136211619595013</v>
      </c>
      <c r="G112" s="12">
        <f>('Investigacion 1'!G112/'Investigacion 1'!G100-1)*100</f>
        <v>1.0160070829697387</v>
      </c>
      <c r="H112" s="12">
        <f>('Investigacion 1'!H112/'Investigacion 1'!H100-1)*100</f>
        <v>7.4164113861127978</v>
      </c>
      <c r="I112" s="12">
        <f>('Investigacion 1'!I112/'Investigacion 1'!I100-1)*100</f>
        <v>-9.1838383110356858</v>
      </c>
      <c r="J112">
        <f>+'Investigacion 1'!J112-'Investigacion 1'!J100</f>
        <v>-3.0599999999999987</v>
      </c>
      <c r="K112">
        <f>+'Investigacion 1'!K112-'Investigacion 1'!K100</f>
        <v>-2.08</v>
      </c>
      <c r="L112" s="30">
        <f t="shared" si="6"/>
        <v>-2.6885444589407115E-2</v>
      </c>
      <c r="M112" s="30">
        <f t="shared" si="7"/>
        <v>-5.5767245010997613E-2</v>
      </c>
      <c r="N112" s="30">
        <f t="shared" si="8"/>
        <v>-8.7704804715382778E-4</v>
      </c>
      <c r="O112" s="30">
        <f t="shared" si="9"/>
        <v>-3.7101691139524995E-2</v>
      </c>
      <c r="P112">
        <v>-5.1819980920476461E-2</v>
      </c>
      <c r="Q112">
        <v>-2.8081847073901489E-2</v>
      </c>
      <c r="R112">
        <v>0.12588085996070131</v>
      </c>
      <c r="S112">
        <v>-0.21344945753961042</v>
      </c>
      <c r="T112">
        <v>-1.079623294159493E-2</v>
      </c>
      <c r="U112">
        <v>-3.1719088860259426E-2</v>
      </c>
      <c r="V112">
        <v>4.4235691460210447E-3</v>
      </c>
      <c r="W112">
        <v>-1.9950033443646653E-2</v>
      </c>
    </row>
    <row r="113" spans="1:23" x14ac:dyDescent="0.35">
      <c r="A113" s="8" t="s">
        <v>122</v>
      </c>
      <c r="B113" s="29">
        <f>+LN((100-'Investigacion 1'!B113)/'Investigacion 1'!B113)</f>
        <v>3.3871336072852936</v>
      </c>
      <c r="C113" s="29">
        <f>+LN((100-'Investigacion 1'!C113)/'Investigacion 1'!C113)</f>
        <v>4.6576011308781791</v>
      </c>
      <c r="D113" s="29">
        <f>+LN((100-'Investigacion 1'!D113)/'Investigacion 1'!D113)</f>
        <v>5.1963235463002659</v>
      </c>
      <c r="E113" s="29">
        <f>+LN((100-'Investigacion 1'!E113)/'Investigacion 1'!E113)</f>
        <v>4.0428881906484806</v>
      </c>
      <c r="F113" s="12">
        <f>('Investigacion 1'!F113/'Investigacion 1'!F101-1)*100</f>
        <v>3.5873319317442531</v>
      </c>
      <c r="G113" s="12">
        <f>('Investigacion 1'!G113/'Investigacion 1'!G101-1)*100</f>
        <v>0.98015689410781981</v>
      </c>
      <c r="H113" s="12">
        <f>('Investigacion 1'!H113/'Investigacion 1'!H101-1)*100</f>
        <v>8.1159618858621876</v>
      </c>
      <c r="I113" s="12">
        <f>('Investigacion 1'!I113/'Investigacion 1'!I101-1)*100</f>
        <v>-6.5999352251641996</v>
      </c>
      <c r="J113">
        <f>+'Investigacion 1'!J113-'Investigacion 1'!J101</f>
        <v>-1.740000000000002</v>
      </c>
      <c r="K113">
        <f>+'Investigacion 1'!K113-'Investigacion 1'!K101</f>
        <v>-2.0399999999999991</v>
      </c>
      <c r="L113" s="30">
        <f t="shared" si="6"/>
        <v>-5.1819980920476461E-2</v>
      </c>
      <c r="M113" s="30">
        <f t="shared" si="7"/>
        <v>-1.079623294159493E-2</v>
      </c>
      <c r="N113" s="30">
        <f t="shared" si="8"/>
        <v>0.12588085996070131</v>
      </c>
      <c r="O113" s="30">
        <f t="shared" si="9"/>
        <v>4.4235691460210447E-3</v>
      </c>
      <c r="P113">
        <v>-2.8081847073901489E-2</v>
      </c>
      <c r="Q113">
        <v>0.11361604143327497</v>
      </c>
      <c r="R113">
        <v>-0.21344945753961042</v>
      </c>
      <c r="S113">
        <v>0.12903788619347711</v>
      </c>
      <c r="T113">
        <v>-3.1719088860259426E-2</v>
      </c>
      <c r="U113">
        <v>2.1036025514191259E-2</v>
      </c>
      <c r="V113">
        <v>-1.9950033443646653E-2</v>
      </c>
      <c r="W113">
        <v>5.630419755448024E-2</v>
      </c>
    </row>
    <row r="114" spans="1:23" x14ac:dyDescent="0.35">
      <c r="A114" s="8" t="s">
        <v>123</v>
      </c>
      <c r="B114" s="29">
        <f>+LN((100-'Investigacion 1'!B114)/'Investigacion 1'!B114)</f>
        <v>3.3590517602113921</v>
      </c>
      <c r="C114" s="29">
        <f>+LN((100-'Investigacion 1'!C114)/'Investigacion 1'!C114)</f>
        <v>4.6258820420179196</v>
      </c>
      <c r="D114" s="29">
        <f>+LN((100-'Investigacion 1'!D114)/'Investigacion 1'!D114)</f>
        <v>4.9828740887606555</v>
      </c>
      <c r="E114" s="29">
        <f>+LN((100-'Investigacion 1'!E114)/'Investigacion 1'!E114)</f>
        <v>4.0229381572048339</v>
      </c>
      <c r="F114" s="12">
        <f>('Investigacion 1'!F114/'Investigacion 1'!F102-1)*100</f>
        <v>3.9874072615928124</v>
      </c>
      <c r="G114" s="12">
        <f>('Investigacion 1'!G114/'Investigacion 1'!G102-1)*100</f>
        <v>1.1433335492763597</v>
      </c>
      <c r="H114" s="12">
        <f>('Investigacion 1'!H114/'Investigacion 1'!H102-1)*100</f>
        <v>7.9800728820105693</v>
      </c>
      <c r="I114" s="12">
        <f>('Investigacion 1'!I114/'Investigacion 1'!I102-1)*100</f>
        <v>-4.0433285286780247</v>
      </c>
      <c r="J114">
        <f>+'Investigacion 1'!J114-'Investigacion 1'!J102</f>
        <v>-1.4599999999999973</v>
      </c>
      <c r="K114">
        <f>+'Investigacion 1'!K114-'Investigacion 1'!K102</f>
        <v>-1.8099999999999996</v>
      </c>
      <c r="L114" s="30">
        <f t="shared" si="6"/>
        <v>-2.8081847073901489E-2</v>
      </c>
      <c r="M114" s="30">
        <f t="shared" si="7"/>
        <v>-3.1719088860259426E-2</v>
      </c>
      <c r="N114" s="30">
        <f t="shared" si="8"/>
        <v>-0.21344945753961042</v>
      </c>
      <c r="O114" s="30">
        <f t="shared" si="9"/>
        <v>-1.9950033443646653E-2</v>
      </c>
      <c r="P114">
        <v>0.11361604143327497</v>
      </c>
      <c r="Q114">
        <v>-2.3711502681825092E-2</v>
      </c>
      <c r="R114">
        <v>0.12903788619347711</v>
      </c>
      <c r="S114">
        <v>-0.47314492705210132</v>
      </c>
      <c r="T114">
        <v>2.1036025514191259E-2</v>
      </c>
      <c r="U114">
        <v>0</v>
      </c>
      <c r="V114">
        <v>5.630419755448024E-2</v>
      </c>
      <c r="W114">
        <v>-8.5799501227436181E-2</v>
      </c>
    </row>
    <row r="115" spans="1:23" x14ac:dyDescent="0.35">
      <c r="A115" s="8" t="s">
        <v>124</v>
      </c>
      <c r="B115" s="29">
        <f>+LN((100-'Investigacion 1'!B115)/'Investigacion 1'!B115)</f>
        <v>3.472667801644667</v>
      </c>
      <c r="C115" s="29">
        <f>+LN((100-'Investigacion 1'!C115)/'Investigacion 1'!C115)</f>
        <v>4.6469180675321109</v>
      </c>
      <c r="D115" s="29">
        <f>+LN((100-'Investigacion 1'!D115)/'Investigacion 1'!D115)</f>
        <v>5.1119119749541326</v>
      </c>
      <c r="E115" s="29">
        <f>+LN((100-'Investigacion 1'!E115)/'Investigacion 1'!E115)</f>
        <v>4.0792423547593142</v>
      </c>
      <c r="F115" s="12">
        <f>('Investigacion 1'!F115/'Investigacion 1'!F103-1)*100</f>
        <v>4.5140474385224172</v>
      </c>
      <c r="G115" s="12">
        <f>('Investigacion 1'!G115/'Investigacion 1'!G103-1)*100</f>
        <v>1.0927280189497734</v>
      </c>
      <c r="H115" s="12">
        <f>('Investigacion 1'!H115/'Investigacion 1'!H103-1)*100</f>
        <v>13.089829113600526</v>
      </c>
      <c r="I115" s="12">
        <f>('Investigacion 1'!I115/'Investigacion 1'!I103-1)*100</f>
        <v>-5.6479823314370403</v>
      </c>
      <c r="J115">
        <f>+'Investigacion 1'!J115-'Investigacion 1'!J103</f>
        <v>-1.5199999999999996</v>
      </c>
      <c r="K115">
        <f>+'Investigacion 1'!K115-'Investigacion 1'!K103</f>
        <v>-1.8000000000000007</v>
      </c>
      <c r="L115" s="30">
        <f t="shared" si="6"/>
        <v>0.11361604143327497</v>
      </c>
      <c r="M115" s="30">
        <f t="shared" si="7"/>
        <v>2.1036025514191259E-2</v>
      </c>
      <c r="N115" s="30">
        <f t="shared" si="8"/>
        <v>0.12903788619347711</v>
      </c>
      <c r="O115" s="30">
        <f t="shared" si="9"/>
        <v>5.630419755448024E-2</v>
      </c>
      <c r="P115">
        <v>-2.3711502681825092E-2</v>
      </c>
      <c r="Q115">
        <v>-3.3446771260372543E-3</v>
      </c>
      <c r="R115">
        <v>-0.47314492705210132</v>
      </c>
      <c r="S115">
        <v>6.5473861838013292E-2</v>
      </c>
      <c r="T115">
        <v>0</v>
      </c>
      <c r="U115">
        <v>1.0683063346068167E-2</v>
      </c>
      <c r="V115">
        <v>-8.5799501227436181E-2</v>
      </c>
      <c r="W115">
        <v>3.2570192032954637E-2</v>
      </c>
    </row>
    <row r="116" spans="1:23" x14ac:dyDescent="0.35">
      <c r="A116" s="8" t="s">
        <v>125</v>
      </c>
      <c r="B116" s="29">
        <f>+LN((100-'Investigacion 1'!B116)/'Investigacion 1'!B116)</f>
        <v>3.4489562989628419</v>
      </c>
      <c r="C116" s="29">
        <f>+LN((100-'Investigacion 1'!C116)/'Investigacion 1'!C116)</f>
        <v>4.6469180675321109</v>
      </c>
      <c r="D116" s="29">
        <f>+LN((100-'Investigacion 1'!D116)/'Investigacion 1'!D116)</f>
        <v>4.6387670479020313</v>
      </c>
      <c r="E116" s="29">
        <f>+LN((100-'Investigacion 1'!E116)/'Investigacion 1'!E116)</f>
        <v>3.993442853531878</v>
      </c>
      <c r="F116" s="12">
        <f>('Investigacion 1'!F116/'Investigacion 1'!F104-1)*100</f>
        <v>4.69913469260963</v>
      </c>
      <c r="G116" s="12">
        <f>('Investigacion 1'!G116/'Investigacion 1'!G104-1)*100</f>
        <v>1.1148413990091255</v>
      </c>
      <c r="H116" s="12">
        <f>('Investigacion 1'!H116/'Investigacion 1'!H104-1)*100</f>
        <v>10.023551030501942</v>
      </c>
      <c r="I116" s="12">
        <f>('Investigacion 1'!I116/'Investigacion 1'!I104-1)*100</f>
        <v>-6.8377355113455103</v>
      </c>
      <c r="J116">
        <f>+'Investigacion 1'!J116-'Investigacion 1'!J104</f>
        <v>-2.2100000000000009</v>
      </c>
      <c r="K116">
        <f>+'Investigacion 1'!K116-'Investigacion 1'!K104</f>
        <v>-1.0099999999999998</v>
      </c>
      <c r="L116" s="30">
        <f t="shared" si="6"/>
        <v>-2.3711502681825092E-2</v>
      </c>
      <c r="M116" s="30">
        <f t="shared" si="7"/>
        <v>0</v>
      </c>
      <c r="N116" s="30">
        <f t="shared" si="8"/>
        <v>-0.47314492705210132</v>
      </c>
      <c r="O116" s="30">
        <f t="shared" si="9"/>
        <v>-8.5799501227436181E-2</v>
      </c>
      <c r="P116">
        <v>-3.3446771260372543E-3</v>
      </c>
      <c r="Q116">
        <v>9.0573688359396609E-2</v>
      </c>
      <c r="R116">
        <v>6.5473861838013292E-2</v>
      </c>
      <c r="S116">
        <v>8.0646920251137288E-2</v>
      </c>
      <c r="T116">
        <v>1.0683063346068167E-2</v>
      </c>
      <c r="U116">
        <v>-3.1719088860259426E-2</v>
      </c>
      <c r="V116">
        <v>3.2570192032954637E-2</v>
      </c>
      <c r="W116">
        <v>6.5782715407052272E-2</v>
      </c>
    </row>
    <row r="117" spans="1:23" x14ac:dyDescent="0.35">
      <c r="A117" s="8" t="s">
        <v>126</v>
      </c>
      <c r="B117" s="29">
        <f>+LN((100-'Investigacion 1'!B117)/'Investigacion 1'!B117)</f>
        <v>3.4456116218368047</v>
      </c>
      <c r="C117" s="29">
        <f>+LN((100-'Investigacion 1'!C117)/'Investigacion 1'!C117)</f>
        <v>4.6576011308781791</v>
      </c>
      <c r="D117" s="29">
        <f>+LN((100-'Investigacion 1'!D117)/'Investigacion 1'!D117)</f>
        <v>4.7042409097400446</v>
      </c>
      <c r="E117" s="29">
        <f>+LN((100-'Investigacion 1'!E117)/'Investigacion 1'!E117)</f>
        <v>4.0260130455648326</v>
      </c>
      <c r="F117" s="12">
        <f>('Investigacion 1'!F117/'Investigacion 1'!F105-1)*100</f>
        <v>5.0751364390526854</v>
      </c>
      <c r="G117" s="12">
        <f>('Investigacion 1'!G117/'Investigacion 1'!G105-1)*100</f>
        <v>1.147453504092133</v>
      </c>
      <c r="H117" s="12">
        <f>('Investigacion 1'!H117/'Investigacion 1'!H105-1)*100</f>
        <v>8.7168707647499399</v>
      </c>
      <c r="I117" s="12">
        <f>('Investigacion 1'!I117/'Investigacion 1'!I105-1)*100</f>
        <v>-6.1112153396848612</v>
      </c>
      <c r="J117">
        <f>+'Investigacion 1'!J117-'Investigacion 1'!J105</f>
        <v>-1.7699999999999996</v>
      </c>
      <c r="K117">
        <f>+'Investigacion 1'!K117-'Investigacion 1'!K105</f>
        <v>-0.61999999999999922</v>
      </c>
      <c r="L117" s="30">
        <f t="shared" si="6"/>
        <v>-3.3446771260372543E-3</v>
      </c>
      <c r="M117" s="30">
        <f t="shared" si="7"/>
        <v>1.0683063346068167E-2</v>
      </c>
      <c r="N117" s="30">
        <f t="shared" si="8"/>
        <v>6.5473861838013292E-2</v>
      </c>
      <c r="O117" s="30">
        <f t="shared" si="9"/>
        <v>3.2570192032954637E-2</v>
      </c>
      <c r="P117">
        <v>9.0573688359396609E-2</v>
      </c>
      <c r="Q117">
        <v>-2.5154671891350677E-2</v>
      </c>
      <c r="R117">
        <v>8.0646920251137288E-2</v>
      </c>
      <c r="S117">
        <v>8.5602093515744215E-2</v>
      </c>
      <c r="T117">
        <v>-3.1719088860259426E-2</v>
      </c>
      <c r="U117">
        <v>-2.0610851029994492E-2</v>
      </c>
      <c r="V117">
        <v>6.5782715407052272E-2</v>
      </c>
      <c r="W117">
        <v>1.1197536662449714E-2</v>
      </c>
    </row>
    <row r="118" spans="1:23" x14ac:dyDescent="0.35">
      <c r="A118" s="8" t="s">
        <v>127</v>
      </c>
      <c r="B118" s="29">
        <f>+LN((100-'Investigacion 1'!B118)/'Investigacion 1'!B118)</f>
        <v>3.5361853101962013</v>
      </c>
      <c r="C118" s="29">
        <f>+LN((100-'Investigacion 1'!C118)/'Investigacion 1'!C118)</f>
        <v>4.6258820420179196</v>
      </c>
      <c r="D118" s="29">
        <f>+LN((100-'Investigacion 1'!D118)/'Investigacion 1'!D118)</f>
        <v>4.7848878299911819</v>
      </c>
      <c r="E118" s="29">
        <f>+LN((100-'Investigacion 1'!E118)/'Investigacion 1'!E118)</f>
        <v>4.0917957609718849</v>
      </c>
      <c r="F118" s="12">
        <f>('Investigacion 1'!F118/'Investigacion 1'!F106-1)*100</f>
        <v>5.2256870242758824</v>
      </c>
      <c r="G118" s="12">
        <f>('Investigacion 1'!G118/'Investigacion 1'!G106-1)*100</f>
        <v>1.1159307717631739</v>
      </c>
      <c r="H118" s="12">
        <f>('Investigacion 1'!H118/'Investigacion 1'!H106-1)*100</f>
        <v>10.140104223367929</v>
      </c>
      <c r="I118" s="12">
        <f>('Investigacion 1'!I118/'Investigacion 1'!I106-1)*100</f>
        <v>-5.235233008130324</v>
      </c>
      <c r="J118">
        <f>+'Investigacion 1'!J118-'Investigacion 1'!J106</f>
        <v>-1.6500000000000021</v>
      </c>
      <c r="K118">
        <f>+'Investigacion 1'!K118-'Investigacion 1'!K106</f>
        <v>-0.28000000000000114</v>
      </c>
      <c r="L118" s="30">
        <f t="shared" si="6"/>
        <v>9.0573688359396609E-2</v>
      </c>
      <c r="M118" s="30">
        <f t="shared" si="7"/>
        <v>-3.1719088860259426E-2</v>
      </c>
      <c r="N118" s="30">
        <f t="shared" si="8"/>
        <v>8.0646920251137288E-2</v>
      </c>
      <c r="O118" s="30">
        <f t="shared" si="9"/>
        <v>6.5782715407052272E-2</v>
      </c>
      <c r="P118">
        <v>-2.5154671891350677E-2</v>
      </c>
      <c r="Q118">
        <v>2.1524413656006214E-2</v>
      </c>
      <c r="R118">
        <v>8.5602093515744215E-2</v>
      </c>
      <c r="S118">
        <v>-3.488900669728956E-3</v>
      </c>
      <c r="T118">
        <v>-2.0610851029994492E-2</v>
      </c>
      <c r="U118">
        <v>0</v>
      </c>
      <c r="V118">
        <v>1.1197536662449714E-2</v>
      </c>
      <c r="W118">
        <v>2.1710945321299135E-2</v>
      </c>
    </row>
    <row r="119" spans="1:23" x14ac:dyDescent="0.35">
      <c r="A119" s="8" t="s">
        <v>128</v>
      </c>
      <c r="B119" s="29">
        <f>+LN((100-'Investigacion 1'!B119)/'Investigacion 1'!B119)</f>
        <v>3.5110306383048506</v>
      </c>
      <c r="C119" s="29">
        <f>+LN((100-'Investigacion 1'!C119)/'Investigacion 1'!C119)</f>
        <v>4.6052711909879251</v>
      </c>
      <c r="D119" s="29">
        <f>+LN((100-'Investigacion 1'!D119)/'Investigacion 1'!D119)</f>
        <v>4.8704899235069261</v>
      </c>
      <c r="E119" s="29">
        <f>+LN((100-'Investigacion 1'!E119)/'Investigacion 1'!E119)</f>
        <v>4.1029932976343346</v>
      </c>
      <c r="F119" s="12">
        <f>('Investigacion 1'!F119/'Investigacion 1'!F107-1)*100</f>
        <v>5.414011176556266</v>
      </c>
      <c r="G119" s="12">
        <f>('Investigacion 1'!G119/'Investigacion 1'!G107-1)*100</f>
        <v>1.306436306473957</v>
      </c>
      <c r="H119" s="12">
        <f>('Investigacion 1'!H119/'Investigacion 1'!H107-1)*100</f>
        <v>9.7195548791066066</v>
      </c>
      <c r="I119" s="12">
        <f>('Investigacion 1'!I119/'Investigacion 1'!I107-1)*100</f>
        <v>-3.6748649853571957</v>
      </c>
      <c r="J119">
        <f>+'Investigacion 1'!J119-'Investigacion 1'!J107</f>
        <v>-1.0100000000000016</v>
      </c>
      <c r="K119">
        <f>+'Investigacion 1'!K119-'Investigacion 1'!K107</f>
        <v>-0.14000000000000057</v>
      </c>
      <c r="L119" s="30">
        <f t="shared" si="6"/>
        <v>-2.5154671891350677E-2</v>
      </c>
      <c r="M119" s="30">
        <f t="shared" si="7"/>
        <v>-2.0610851029994492E-2</v>
      </c>
      <c r="N119" s="30">
        <f t="shared" si="8"/>
        <v>8.5602093515744215E-2</v>
      </c>
      <c r="O119" s="30">
        <f t="shared" si="9"/>
        <v>1.1197536662449714E-2</v>
      </c>
      <c r="P119">
        <v>2.1524413656006214E-2</v>
      </c>
      <c r="Q119">
        <v>5.5805513259293171E-2</v>
      </c>
      <c r="R119">
        <v>-3.488900669728956E-3</v>
      </c>
      <c r="S119">
        <v>9.1144243396360736E-2</v>
      </c>
      <c r="T119">
        <v>0</v>
      </c>
      <c r="U119">
        <v>5.2329939890253918E-2</v>
      </c>
      <c r="V119">
        <v>2.1710945321299135E-2</v>
      </c>
      <c r="W119">
        <v>6.7176070373170305E-2</v>
      </c>
    </row>
    <row r="120" spans="1:23" x14ac:dyDescent="0.35">
      <c r="A120" s="8" t="s">
        <v>129</v>
      </c>
      <c r="B120" s="29">
        <f>+LN((100-'Investigacion 1'!B120)/'Investigacion 1'!B120)</f>
        <v>3.5325550519608568</v>
      </c>
      <c r="C120" s="29">
        <f>+LN((100-'Investigacion 1'!C120)/'Investigacion 1'!C120)</f>
        <v>4.6052711909879251</v>
      </c>
      <c r="D120" s="29">
        <f>+LN((100-'Investigacion 1'!D120)/'Investigacion 1'!D120)</f>
        <v>4.8670010228371972</v>
      </c>
      <c r="E120" s="29">
        <f>+LN((100-'Investigacion 1'!E120)/'Investigacion 1'!E120)</f>
        <v>4.1247042429556338</v>
      </c>
      <c r="F120" s="12">
        <f>('Investigacion 1'!F120/'Investigacion 1'!F108-1)*100</f>
        <v>5.3585937223646463</v>
      </c>
      <c r="G120" s="12">
        <f>('Investigacion 1'!G120/'Investigacion 1'!G108-1)*100</f>
        <v>1.2291716281364273</v>
      </c>
      <c r="H120" s="12">
        <f>('Investigacion 1'!H120/'Investigacion 1'!H108-1)*100</f>
        <v>9.1758589368389423</v>
      </c>
      <c r="I120" s="12">
        <f>('Investigacion 1'!I120/'Investigacion 1'!I108-1)*100</f>
        <v>-3.7579554225673162</v>
      </c>
      <c r="J120">
        <f>+'Investigacion 1'!J120-'Investigacion 1'!J108</f>
        <v>-1.1000000000000014</v>
      </c>
      <c r="K120">
        <f>+'Investigacion 1'!K120-'Investigacion 1'!K108</f>
        <v>-7.0000000000000284E-2</v>
      </c>
      <c r="L120" s="30">
        <f t="shared" si="6"/>
        <v>2.1524413656006214E-2</v>
      </c>
      <c r="M120" s="30">
        <f t="shared" si="7"/>
        <v>0</v>
      </c>
      <c r="N120" s="30">
        <f t="shared" si="8"/>
        <v>-3.488900669728956E-3</v>
      </c>
      <c r="O120" s="30">
        <f t="shared" si="9"/>
        <v>2.1710945321299135E-2</v>
      </c>
      <c r="P120">
        <v>5.5805513259293171E-2</v>
      </c>
      <c r="Q120">
        <v>-1.8930680644489328E-2</v>
      </c>
      <c r="R120">
        <v>9.1144243396360736E-2</v>
      </c>
      <c r="S120">
        <v>-7.9147746737579183E-2</v>
      </c>
      <c r="T120">
        <v>5.2329939890253918E-2</v>
      </c>
      <c r="U120">
        <v>-1.0683063346068167E-2</v>
      </c>
      <c r="V120">
        <v>6.7176070373170305E-2</v>
      </c>
      <c r="W120">
        <v>-3.8702387208832789E-2</v>
      </c>
    </row>
    <row r="121" spans="1:23" x14ac:dyDescent="0.35">
      <c r="A121" s="8" t="s">
        <v>130</v>
      </c>
      <c r="B121" s="29">
        <f>+LN((100-'Investigacion 1'!B121)/'Investigacion 1'!B121)</f>
        <v>3.58836056522015</v>
      </c>
      <c r="C121" s="29">
        <f>+LN((100-'Investigacion 1'!C121)/'Investigacion 1'!C121)</f>
        <v>4.6576011308781791</v>
      </c>
      <c r="D121" s="29">
        <f>+LN((100-'Investigacion 1'!D121)/'Investigacion 1'!D121)</f>
        <v>4.9581452662335579</v>
      </c>
      <c r="E121" s="29">
        <f>+LN((100-'Investigacion 1'!E121)/'Investigacion 1'!E121)</f>
        <v>4.1918803133288041</v>
      </c>
      <c r="F121" s="12">
        <f>('Investigacion 1'!F121/'Investigacion 1'!F109-1)*100</f>
        <v>5.2623225858415834</v>
      </c>
      <c r="G121" s="12">
        <f>('Investigacion 1'!G121/'Investigacion 1'!G109-1)*100</f>
        <v>1.3821646348345151</v>
      </c>
      <c r="H121" s="12">
        <f>('Investigacion 1'!H121/'Investigacion 1'!H109-1)*100</f>
        <v>7.5622193121995362</v>
      </c>
      <c r="I121" s="12">
        <f>('Investigacion 1'!I121/'Investigacion 1'!I109-1)*100</f>
        <v>-2.7043609550957193</v>
      </c>
      <c r="J121">
        <f>+'Investigacion 1'!J121-'Investigacion 1'!J109</f>
        <v>-1.259999999999998</v>
      </c>
      <c r="K121">
        <f>+'Investigacion 1'!K121-'Investigacion 1'!K109</f>
        <v>7.0000000000000284E-2</v>
      </c>
      <c r="L121" s="30">
        <f t="shared" si="6"/>
        <v>5.5805513259293171E-2</v>
      </c>
      <c r="M121" s="30">
        <f t="shared" si="7"/>
        <v>5.2329939890253918E-2</v>
      </c>
      <c r="N121" s="30">
        <f t="shared" si="8"/>
        <v>9.1144243396360736E-2</v>
      </c>
      <c r="O121" s="30">
        <f t="shared" si="9"/>
        <v>6.7176070373170305E-2</v>
      </c>
      <c r="P121">
        <v>-1.8930680644489328E-2</v>
      </c>
      <c r="Q121">
        <v>4.9943430062845184E-2</v>
      </c>
      <c r="R121">
        <v>-7.9147746737579183E-2</v>
      </c>
      <c r="S121">
        <v>-7.2974960886771356E-3</v>
      </c>
      <c r="T121">
        <v>-1.0683063346068167E-2</v>
      </c>
      <c r="U121">
        <v>2.1479296287663097E-2</v>
      </c>
      <c r="V121">
        <v>-3.8702387208832789E-2</v>
      </c>
      <c r="W121">
        <v>1.4426437165194983E-2</v>
      </c>
    </row>
    <row r="122" spans="1:23" x14ac:dyDescent="0.35">
      <c r="A122" s="8" t="s">
        <v>131</v>
      </c>
      <c r="B122" s="29">
        <f>+LN((100-'Investigacion 1'!B122)/'Investigacion 1'!B122)</f>
        <v>3.5694298845756607</v>
      </c>
      <c r="C122" s="29">
        <f>+LN((100-'Investigacion 1'!C122)/'Investigacion 1'!C122)</f>
        <v>4.6469180675321109</v>
      </c>
      <c r="D122" s="29">
        <f>+LN((100-'Investigacion 1'!D122)/'Investigacion 1'!D122)</f>
        <v>4.8789975194959787</v>
      </c>
      <c r="E122" s="29">
        <f>+LN((100-'Investigacion 1'!E122)/'Investigacion 1'!E122)</f>
        <v>4.1531779261199713</v>
      </c>
      <c r="F122" s="12">
        <f>('Investigacion 1'!F122/'Investigacion 1'!F110-1)*100</f>
        <v>5.4915527073252424</v>
      </c>
      <c r="G122" s="12">
        <f>('Investigacion 1'!G122/'Investigacion 1'!G110-1)*100</f>
        <v>1.3881950956935896</v>
      </c>
      <c r="H122" s="12">
        <f>('Investigacion 1'!H122/'Investigacion 1'!H110-1)*100</f>
        <v>9.5632946379214943</v>
      </c>
      <c r="I122" s="12">
        <f>('Investigacion 1'!I122/'Investigacion 1'!I110-1)*100</f>
        <v>-2.9461081094098507</v>
      </c>
      <c r="J122">
        <f>+'Investigacion 1'!J122-'Investigacion 1'!J110</f>
        <v>-1.3500000000000014</v>
      </c>
      <c r="K122">
        <f>+'Investigacion 1'!K122-'Investigacion 1'!K110</f>
        <v>-2.9999999999999361E-2</v>
      </c>
      <c r="L122" s="30">
        <f t="shared" si="6"/>
        <v>-1.8930680644489328E-2</v>
      </c>
      <c r="M122" s="30">
        <f t="shared" si="7"/>
        <v>-1.0683063346068167E-2</v>
      </c>
      <c r="N122" s="30">
        <f t="shared" si="8"/>
        <v>-7.9147746737579183E-2</v>
      </c>
      <c r="O122" s="30">
        <f t="shared" si="9"/>
        <v>-3.8702387208832789E-2</v>
      </c>
      <c r="P122">
        <v>4.9943430062845184E-2</v>
      </c>
      <c r="Q122">
        <v>-1.1736783117458849E-2</v>
      </c>
      <c r="R122">
        <v>-7.2974960886771356E-3</v>
      </c>
      <c r="S122">
        <v>6.1763609234175121E-2</v>
      </c>
      <c r="T122">
        <v>2.1479296287663097E-2</v>
      </c>
      <c r="U122">
        <v>-3.20515603632332E-2</v>
      </c>
      <c r="V122">
        <v>1.4426437165194983E-2</v>
      </c>
      <c r="W122">
        <v>1.1267376439731969E-2</v>
      </c>
    </row>
    <row r="123" spans="1:23" x14ac:dyDescent="0.35">
      <c r="A123" s="8" t="s">
        <v>132</v>
      </c>
      <c r="B123" s="29">
        <f>+LN((100-'Investigacion 1'!B123)/'Investigacion 1'!B123)</f>
        <v>3.6193733146385059</v>
      </c>
      <c r="C123" s="29">
        <f>+LN((100-'Investigacion 1'!C123)/'Investigacion 1'!C123)</f>
        <v>4.668397363819774</v>
      </c>
      <c r="D123" s="29">
        <f>+LN((100-'Investigacion 1'!D123)/'Investigacion 1'!D123)</f>
        <v>4.8717000234073016</v>
      </c>
      <c r="E123" s="29">
        <f>+LN((100-'Investigacion 1'!E123)/'Investigacion 1'!E123)</f>
        <v>4.1676043632851663</v>
      </c>
      <c r="F123" s="12">
        <f>('Investigacion 1'!F123/'Investigacion 1'!F111-1)*100</f>
        <v>5.5262461954983522</v>
      </c>
      <c r="G123" s="12">
        <f>('Investigacion 1'!G123/'Investigacion 1'!G111-1)*100</f>
        <v>1.5664845974466601</v>
      </c>
      <c r="H123" s="12">
        <f>('Investigacion 1'!H123/'Investigacion 1'!H111-1)*100</f>
        <v>8.0843143470793244</v>
      </c>
      <c r="I123" s="12">
        <f>('Investigacion 1'!I123/'Investigacion 1'!I111-1)*100</f>
        <v>-3.0436107129510392</v>
      </c>
      <c r="J123">
        <f>+'Investigacion 1'!J123-'Investigacion 1'!J111</f>
        <v>-1.0499999999999972</v>
      </c>
      <c r="K123">
        <f>+'Investigacion 1'!K123-'Investigacion 1'!K111</f>
        <v>2.9999999999999361E-2</v>
      </c>
      <c r="L123" s="30">
        <f t="shared" si="6"/>
        <v>4.9943430062845184E-2</v>
      </c>
      <c r="M123" s="30">
        <f t="shared" si="7"/>
        <v>2.1479296287663097E-2</v>
      </c>
      <c r="N123" s="30">
        <f t="shared" si="8"/>
        <v>-7.2974960886771356E-3</v>
      </c>
      <c r="O123" s="30">
        <f t="shared" si="9"/>
        <v>1.4426437165194983E-2</v>
      </c>
      <c r="P123">
        <v>-1.1736783117458849E-2</v>
      </c>
      <c r="Q123">
        <v>3.8977772799446697E-3</v>
      </c>
      <c r="R123">
        <v>6.1763609234175121E-2</v>
      </c>
      <c r="S123">
        <v>-6.5392335753973185E-2</v>
      </c>
      <c r="T123">
        <v>-3.20515603632332E-2</v>
      </c>
      <c r="U123">
        <v>4.2963410103668664E-2</v>
      </c>
      <c r="V123">
        <v>1.1267376439731969E-2</v>
      </c>
      <c r="W123">
        <v>-1.9822154058894981E-3</v>
      </c>
    </row>
    <row r="124" spans="1:23" x14ac:dyDescent="0.35">
      <c r="A124" s="8" t="s">
        <v>133</v>
      </c>
      <c r="B124" s="29">
        <f>+LN((100-'Investigacion 1'!B124)/'Investigacion 1'!B124)</f>
        <v>3.607636531521047</v>
      </c>
      <c r="C124" s="29">
        <f>+LN((100-'Investigacion 1'!C124)/'Investigacion 1'!C124)</f>
        <v>4.6363458034565408</v>
      </c>
      <c r="D124" s="29">
        <f>+LN((100-'Investigacion 1'!D124)/'Investigacion 1'!D124)</f>
        <v>4.9334636326414767</v>
      </c>
      <c r="E124" s="29">
        <f>+LN((100-'Investigacion 1'!E124)/'Investigacion 1'!E124)</f>
        <v>4.1788717397248982</v>
      </c>
      <c r="F124" s="12">
        <f>('Investigacion 1'!F124/'Investigacion 1'!F112-1)*100</f>
        <v>5.8064169789943332</v>
      </c>
      <c r="G124" s="12">
        <f>('Investigacion 1'!G124/'Investigacion 1'!G112-1)*100</f>
        <v>1.6355406313362408</v>
      </c>
      <c r="H124" s="12">
        <f>('Investigacion 1'!H124/'Investigacion 1'!H112-1)*100</f>
        <v>7.6739616342962114</v>
      </c>
      <c r="I124" s="12">
        <f>('Investigacion 1'!I124/'Investigacion 1'!I112-1)*100</f>
        <v>-2.0920489784978402</v>
      </c>
      <c r="J124">
        <f>+'Investigacion 1'!J124-'Investigacion 1'!J112</f>
        <v>-0.87000000000000099</v>
      </c>
      <c r="K124">
        <f>+'Investigacion 1'!K124-'Investigacion 1'!K112</f>
        <v>0.22000000000000064</v>
      </c>
      <c r="L124" s="30">
        <f t="shared" si="6"/>
        <v>-1.1736783117458849E-2</v>
      </c>
      <c r="M124" s="30">
        <f t="shared" si="7"/>
        <v>-3.20515603632332E-2</v>
      </c>
      <c r="N124" s="30">
        <f t="shared" si="8"/>
        <v>6.1763609234175121E-2</v>
      </c>
      <c r="O124" s="30">
        <f t="shared" si="9"/>
        <v>1.1267376439731969E-2</v>
      </c>
      <c r="P124">
        <v>3.8977772799446697E-3</v>
      </c>
      <c r="Q124">
        <v>-3.0786734705265051E-2</v>
      </c>
      <c r="R124">
        <v>-6.5392335753973185E-2</v>
      </c>
      <c r="S124">
        <v>4.20925523725586E-2</v>
      </c>
      <c r="T124">
        <v>4.2963410103668664E-2</v>
      </c>
      <c r="U124">
        <v>-5.342717154228982E-2</v>
      </c>
      <c r="V124">
        <v>-1.9822154058894981E-3</v>
      </c>
      <c r="W124">
        <v>-2.0202476800816882E-3</v>
      </c>
    </row>
    <row r="125" spans="1:23" x14ac:dyDescent="0.35">
      <c r="A125" s="8" t="s">
        <v>134</v>
      </c>
      <c r="B125" s="29">
        <f>+LN((100-'Investigacion 1'!B125)/'Investigacion 1'!B125)</f>
        <v>3.6115343088009917</v>
      </c>
      <c r="C125" s="29">
        <f>+LN((100-'Investigacion 1'!C125)/'Investigacion 1'!C125)</f>
        <v>4.6793092135602095</v>
      </c>
      <c r="D125" s="29">
        <f>+LN((100-'Investigacion 1'!D125)/'Investigacion 1'!D125)</f>
        <v>4.8680712968875035</v>
      </c>
      <c r="E125" s="29">
        <f>+LN((100-'Investigacion 1'!E125)/'Investigacion 1'!E125)</f>
        <v>4.1768895243190087</v>
      </c>
      <c r="F125" s="12">
        <f>('Investigacion 1'!F125/'Investigacion 1'!F113-1)*100</f>
        <v>5.7875138129824588</v>
      </c>
      <c r="G125" s="12">
        <f>('Investigacion 1'!G125/'Investigacion 1'!G113-1)*100</f>
        <v>1.855803522578614</v>
      </c>
      <c r="H125" s="12">
        <f>('Investigacion 1'!H125/'Investigacion 1'!H113-1)*100</f>
        <v>8.0883790120839905</v>
      </c>
      <c r="I125" s="12">
        <f>('Investigacion 1'!I125/'Investigacion 1'!I113-1)*100</f>
        <v>-1.0184477344846399</v>
      </c>
      <c r="J125">
        <f>+'Investigacion 1'!J125-'Investigacion 1'!J113</f>
        <v>-0.58999999999999986</v>
      </c>
      <c r="K125">
        <f>+'Investigacion 1'!K125-'Investigacion 1'!K113</f>
        <v>8.9999999999999858E-2</v>
      </c>
      <c r="L125" s="30">
        <f t="shared" si="6"/>
        <v>3.8977772799446697E-3</v>
      </c>
      <c r="M125" s="30">
        <f t="shared" si="7"/>
        <v>4.2963410103668664E-2</v>
      </c>
      <c r="N125" s="30">
        <f t="shared" si="8"/>
        <v>-6.5392335753973185E-2</v>
      </c>
      <c r="O125" s="30">
        <f t="shared" si="9"/>
        <v>-1.9822154058894981E-3</v>
      </c>
      <c r="P125">
        <v>-3.0786734705265051E-2</v>
      </c>
      <c r="Q125">
        <v>0</v>
      </c>
      <c r="R125">
        <v>4.20925523725586E-2</v>
      </c>
      <c r="S125">
        <v>9.7724261050862182E-3</v>
      </c>
      <c r="T125">
        <v>-5.342717154228982E-2</v>
      </c>
      <c r="U125">
        <v>3.1719088860259426E-2</v>
      </c>
      <c r="V125">
        <v>-2.0202476800816882E-3</v>
      </c>
      <c r="W125">
        <v>3.8411723837690204E-3</v>
      </c>
    </row>
    <row r="126" spans="1:23" x14ac:dyDescent="0.35">
      <c r="A126" s="8" t="s">
        <v>135</v>
      </c>
      <c r="B126" s="29">
        <f>+LN((100-'Investigacion 1'!B126)/'Investigacion 1'!B126)</f>
        <v>3.5807475740957266</v>
      </c>
      <c r="C126" s="29">
        <f>+LN((100-'Investigacion 1'!C126)/'Investigacion 1'!C126)</f>
        <v>4.6258820420179196</v>
      </c>
      <c r="D126" s="29">
        <f>+LN((100-'Investigacion 1'!D126)/'Investigacion 1'!D126)</f>
        <v>4.9101638492600621</v>
      </c>
      <c r="E126" s="29">
        <f>+LN((100-'Investigacion 1'!E126)/'Investigacion 1'!E126)</f>
        <v>4.174869276638927</v>
      </c>
      <c r="F126" s="12">
        <f>('Investigacion 1'!F126/'Investigacion 1'!F114-1)*100</f>
        <v>5.5476536612296901</v>
      </c>
      <c r="G126" s="12">
        <f>('Investigacion 1'!G126/'Investigacion 1'!G114-1)*100</f>
        <v>1.7970768059250242</v>
      </c>
      <c r="H126" s="12">
        <f>('Investigacion 1'!H126/'Investigacion 1'!H114-1)*100</f>
        <v>6.182883532850747</v>
      </c>
      <c r="I126" s="12">
        <f>('Investigacion 1'!I126/'Investigacion 1'!I114-1)*100</f>
        <v>-2.0042571961171207</v>
      </c>
      <c r="J126">
        <f>+'Investigacion 1'!J126-'Investigacion 1'!J114</f>
        <v>-0.52000000000000313</v>
      </c>
      <c r="K126">
        <f>+'Investigacion 1'!K126-'Investigacion 1'!K114</f>
        <v>-6.0000000000000497E-2</v>
      </c>
      <c r="L126" s="30">
        <f t="shared" si="6"/>
        <v>-3.0786734705265051E-2</v>
      </c>
      <c r="M126" s="30">
        <f t="shared" si="7"/>
        <v>-5.342717154228982E-2</v>
      </c>
      <c r="N126" s="30">
        <f t="shared" si="8"/>
        <v>4.20925523725586E-2</v>
      </c>
      <c r="O126" s="30">
        <f t="shared" si="9"/>
        <v>-2.0202476800816882E-3</v>
      </c>
      <c r="P126">
        <v>0</v>
      </c>
      <c r="Q126">
        <v>7.6129911244233739E-3</v>
      </c>
      <c r="R126">
        <v>9.7724261050862182E-3</v>
      </c>
      <c r="S126">
        <v>-1.5588354041665475E-2</v>
      </c>
      <c r="T126">
        <v>3.1719088860259426E-2</v>
      </c>
      <c r="U126">
        <v>1.079623294159493E-2</v>
      </c>
      <c r="V126">
        <v>3.8411723837690204E-3</v>
      </c>
      <c r="W126">
        <v>-1.9486087562764709E-2</v>
      </c>
    </row>
    <row r="127" spans="1:23" x14ac:dyDescent="0.35">
      <c r="A127" s="8" t="s">
        <v>136</v>
      </c>
      <c r="B127" s="29">
        <f>+LN((100-'Investigacion 1'!B127)/'Investigacion 1'!B127)</f>
        <v>3.5807475740957266</v>
      </c>
      <c r="C127" s="29">
        <f>+LN((100-'Investigacion 1'!C127)/'Investigacion 1'!C127)</f>
        <v>4.6576011308781791</v>
      </c>
      <c r="D127" s="29">
        <f>+LN((100-'Investigacion 1'!D127)/'Investigacion 1'!D127)</f>
        <v>4.9199362753651483</v>
      </c>
      <c r="E127" s="29">
        <f>+LN((100-'Investigacion 1'!E127)/'Investigacion 1'!E127)</f>
        <v>4.1787104490226961</v>
      </c>
      <c r="F127" s="12">
        <f>('Investigacion 1'!F127/'Investigacion 1'!F115-1)*100</f>
        <v>5.0116913132232543</v>
      </c>
      <c r="G127" s="12">
        <f>('Investigacion 1'!G127/'Investigacion 1'!G115-1)*100</f>
        <v>2.011379903410182</v>
      </c>
      <c r="H127" s="12">
        <f>('Investigacion 1'!H127/'Investigacion 1'!H115-1)*100</f>
        <v>3.3828333997053761</v>
      </c>
      <c r="I127" s="12">
        <f>('Investigacion 1'!I127/'Investigacion 1'!I115-1)*100</f>
        <v>-1.9932444792820081</v>
      </c>
      <c r="J127">
        <f>+'Investigacion 1'!J127-'Investigacion 1'!J115</f>
        <v>-0.51999999999999957</v>
      </c>
      <c r="K127">
        <f>+'Investigacion 1'!K127-'Investigacion 1'!K115</f>
        <v>-0.1899999999999995</v>
      </c>
      <c r="L127" s="30">
        <f t="shared" si="6"/>
        <v>0</v>
      </c>
      <c r="M127" s="30">
        <f t="shared" si="7"/>
        <v>3.1719088860259426E-2</v>
      </c>
      <c r="N127" s="30">
        <f t="shared" si="8"/>
        <v>9.7724261050862182E-3</v>
      </c>
      <c r="O127" s="30">
        <f t="shared" si="9"/>
        <v>3.8411723837690204E-3</v>
      </c>
      <c r="P127">
        <v>7.6129911244233739E-3</v>
      </c>
      <c r="Q127">
        <v>-1.5171557535669677E-2</v>
      </c>
      <c r="R127">
        <v>-1.5588354041665475E-2</v>
      </c>
      <c r="S127">
        <v>7.4043861789627741E-3</v>
      </c>
      <c r="T127">
        <v>1.079623294159493E-2</v>
      </c>
      <c r="U127">
        <v>0</v>
      </c>
      <c r="V127">
        <v>-1.9486087562764709E-2</v>
      </c>
      <c r="W127">
        <v>-1.8600773357946743E-2</v>
      </c>
    </row>
    <row r="128" spans="1:23" x14ac:dyDescent="0.35">
      <c r="A128" s="8" t="s">
        <v>137</v>
      </c>
      <c r="B128" s="29">
        <f>+LN((100-'Investigacion 1'!B128)/'Investigacion 1'!B128)</f>
        <v>3.58836056522015</v>
      </c>
      <c r="C128" s="29">
        <f>+LN((100-'Investigacion 1'!C128)/'Investigacion 1'!C128)</f>
        <v>4.668397363819774</v>
      </c>
      <c r="D128" s="29">
        <f>+LN((100-'Investigacion 1'!D128)/'Investigacion 1'!D128)</f>
        <v>4.9043479213234829</v>
      </c>
      <c r="E128" s="29">
        <f>+LN((100-'Investigacion 1'!E128)/'Investigacion 1'!E128)</f>
        <v>4.1592243614599314</v>
      </c>
      <c r="F128" s="12">
        <f>('Investigacion 1'!F128/'Investigacion 1'!F116-1)*100</f>
        <v>5.0560323046743516</v>
      </c>
      <c r="G128" s="12">
        <f>('Investigacion 1'!G128/'Investigacion 1'!G116-1)*100</f>
        <v>2.0245599091563315</v>
      </c>
      <c r="H128" s="12">
        <f>('Investigacion 1'!H128/'Investigacion 1'!H116-1)*100</f>
        <v>5.9922082647976938</v>
      </c>
      <c r="I128" s="12">
        <f>('Investigacion 1'!I128/'Investigacion 1'!I116-1)*100</f>
        <v>-2.6257974428114839</v>
      </c>
      <c r="J128">
        <f>+'Investigacion 1'!J128-'Investigacion 1'!J116</f>
        <v>0.48000000000000043</v>
      </c>
      <c r="K128">
        <f>+'Investigacion 1'!K128-'Investigacion 1'!K116</f>
        <v>-0.39999999999999947</v>
      </c>
      <c r="L128" s="30">
        <f t="shared" si="6"/>
        <v>7.6129911244233739E-3</v>
      </c>
      <c r="M128" s="30">
        <f t="shared" si="7"/>
        <v>1.079623294159493E-2</v>
      </c>
      <c r="N128" s="30">
        <f t="shared" si="8"/>
        <v>-1.5588354041665475E-2</v>
      </c>
      <c r="O128" s="30">
        <f t="shared" si="9"/>
        <v>-1.9486087562764709E-2</v>
      </c>
      <c r="P128">
        <v>-1.5171557535669677E-2</v>
      </c>
      <c r="Q128">
        <v>2.669487392721992E-2</v>
      </c>
      <c r="R128">
        <v>7.4043861789627741E-3</v>
      </c>
      <c r="S128">
        <v>1.0270777086435423E-2</v>
      </c>
      <c r="T128">
        <v>0</v>
      </c>
      <c r="U128">
        <v>1.0911849740435464E-2</v>
      </c>
      <c r="V128">
        <v>-1.8600773357946743E-2</v>
      </c>
      <c r="W128">
        <v>1.9390615752195473E-2</v>
      </c>
    </row>
    <row r="129" spans="1:23" x14ac:dyDescent="0.35">
      <c r="A129" s="8" t="s">
        <v>138</v>
      </c>
      <c r="B129" s="29">
        <f>+LN((100-'Investigacion 1'!B129)/'Investigacion 1'!B129)</f>
        <v>3.5731890076844803</v>
      </c>
      <c r="C129" s="29">
        <f>+LN((100-'Investigacion 1'!C129)/'Investigacion 1'!C129)</f>
        <v>4.668397363819774</v>
      </c>
      <c r="D129" s="29">
        <f>+LN((100-'Investigacion 1'!D129)/'Investigacion 1'!D129)</f>
        <v>4.9117523075024456</v>
      </c>
      <c r="E129" s="29">
        <f>+LN((100-'Investigacion 1'!E129)/'Investigacion 1'!E129)</f>
        <v>4.1406235881019846</v>
      </c>
      <c r="F129" s="12">
        <f>('Investigacion 1'!F129/'Investigacion 1'!F117-1)*100</f>
        <v>5.6984084673577629</v>
      </c>
      <c r="G129" s="12">
        <f>('Investigacion 1'!G129/'Investigacion 1'!G117-1)*100</f>
        <v>2.1312518516978685</v>
      </c>
      <c r="H129" s="12">
        <f>('Investigacion 1'!H129/'Investigacion 1'!H117-1)*100</f>
        <v>6.3166629151234721</v>
      </c>
      <c r="I129" s="12">
        <f>('Investigacion 1'!I129/'Investigacion 1'!I117-1)*100</f>
        <v>-1.8350537009423795</v>
      </c>
      <c r="J129">
        <f>+'Investigacion 1'!J129-'Investigacion 1'!J117</f>
        <v>0.48000000000000043</v>
      </c>
      <c r="K129">
        <f>+'Investigacion 1'!K129-'Investigacion 1'!K117</f>
        <v>-0.47999999999999954</v>
      </c>
      <c r="L129" s="30">
        <f t="shared" si="6"/>
        <v>-1.5171557535669677E-2</v>
      </c>
      <c r="M129" s="30">
        <f t="shared" si="7"/>
        <v>0</v>
      </c>
      <c r="N129" s="30">
        <f t="shared" si="8"/>
        <v>7.4043861789627741E-3</v>
      </c>
      <c r="O129" s="30">
        <f t="shared" si="9"/>
        <v>-1.8600773357946743E-2</v>
      </c>
      <c r="P129">
        <v>2.669487392721992E-2</v>
      </c>
      <c r="Q129">
        <v>0</v>
      </c>
      <c r="R129">
        <v>1.0270777086435423E-2</v>
      </c>
      <c r="S129">
        <v>-3.1310171580972934E-2</v>
      </c>
      <c r="T129">
        <v>1.0911849740435464E-2</v>
      </c>
      <c r="U129">
        <v>3.3454947114359257E-2</v>
      </c>
      <c r="V129">
        <v>1.9390615752195473E-2</v>
      </c>
      <c r="W129">
        <v>-1.8820870888354158E-2</v>
      </c>
    </row>
    <row r="130" spans="1:23" x14ac:dyDescent="0.35">
      <c r="A130" s="8" t="s">
        <v>139</v>
      </c>
      <c r="B130" s="29">
        <f>+LN((100-'Investigacion 1'!B130)/'Investigacion 1'!B130)</f>
        <v>3.5998838816117003</v>
      </c>
      <c r="C130" s="29">
        <f>+LN((100-'Investigacion 1'!C130)/'Investigacion 1'!C130)</f>
        <v>4.6793092135602095</v>
      </c>
      <c r="D130" s="29">
        <f>+LN((100-'Investigacion 1'!D130)/'Investigacion 1'!D130)</f>
        <v>4.922023084588881</v>
      </c>
      <c r="E130" s="29">
        <f>+LN((100-'Investigacion 1'!E130)/'Investigacion 1'!E130)</f>
        <v>4.1600142038541801</v>
      </c>
      <c r="F130" s="12">
        <f>('Investigacion 1'!F130/'Investigacion 1'!F118-1)*100</f>
        <v>5.6872132406683651</v>
      </c>
      <c r="G130" s="12">
        <f>('Investigacion 1'!G130/'Investigacion 1'!G118-1)*100</f>
        <v>2.38019442694688</v>
      </c>
      <c r="H130" s="12">
        <f>('Investigacion 1'!H130/'Investigacion 1'!H118-1)*100</f>
        <v>4.9914366937610977</v>
      </c>
      <c r="I130" s="12">
        <f>('Investigacion 1'!I130/'Investigacion 1'!I118-1)*100</f>
        <v>-1.5422442374430578</v>
      </c>
      <c r="J130">
        <f>+'Investigacion 1'!J130-'Investigacion 1'!J118</f>
        <v>0.42000000000000171</v>
      </c>
      <c r="K130">
        <f>+'Investigacion 1'!K130-'Investigacion 1'!K118</f>
        <v>-0.73999999999999932</v>
      </c>
      <c r="L130" s="30">
        <f t="shared" si="6"/>
        <v>2.669487392721992E-2</v>
      </c>
      <c r="M130" s="30">
        <f t="shared" si="7"/>
        <v>1.0911849740435464E-2</v>
      </c>
      <c r="N130" s="30">
        <f t="shared" si="8"/>
        <v>1.0270777086435423E-2</v>
      </c>
      <c r="O130" s="30">
        <f t="shared" si="9"/>
        <v>1.9390615752195473E-2</v>
      </c>
      <c r="P130">
        <v>0</v>
      </c>
      <c r="Q130">
        <v>-2.669487392721992E-2</v>
      </c>
      <c r="R130">
        <v>-3.1310171580972934E-2</v>
      </c>
      <c r="S130">
        <v>9.0578204050012268E-2</v>
      </c>
      <c r="T130">
        <v>3.3454947114359257E-2</v>
      </c>
      <c r="U130">
        <v>1.1400448156202891E-2</v>
      </c>
      <c r="V130">
        <v>-1.8820870888354158E-2</v>
      </c>
      <c r="W130">
        <v>2.7591600893716262E-2</v>
      </c>
    </row>
    <row r="131" spans="1:23" x14ac:dyDescent="0.35">
      <c r="A131" s="8" t="s">
        <v>140</v>
      </c>
      <c r="B131" s="29">
        <f>+LN((100-'Investigacion 1'!B131)/'Investigacion 1'!B131)</f>
        <v>3.5998838816117003</v>
      </c>
      <c r="C131" s="29">
        <f>+LN((100-'Investigacion 1'!C131)/'Investigacion 1'!C131)</f>
        <v>4.7127641606745687</v>
      </c>
      <c r="D131" s="29">
        <f>+LN((100-'Investigacion 1'!D131)/'Investigacion 1'!D131)</f>
        <v>4.8907129130079081</v>
      </c>
      <c r="E131" s="29">
        <f>+LN((100-'Investigacion 1'!E131)/'Investigacion 1'!E131)</f>
        <v>4.1411933329658259</v>
      </c>
      <c r="F131" s="12">
        <f>('Investigacion 1'!F131/'Investigacion 1'!F119-1)*100</f>
        <v>5.2285348885619864</v>
      </c>
      <c r="G131" s="12">
        <f>('Investigacion 1'!G131/'Investigacion 1'!G119-1)*100</f>
        <v>2.3310803111331824</v>
      </c>
      <c r="H131" s="12">
        <f>('Investigacion 1'!H131/'Investigacion 1'!H119-1)*100</f>
        <v>4.5225970104512125</v>
      </c>
      <c r="I131" s="12">
        <f>('Investigacion 1'!I131/'Investigacion 1'!I119-1)*100</f>
        <v>-2.7711727524616259</v>
      </c>
      <c r="J131">
        <f>+'Investigacion 1'!J131-'Investigacion 1'!J119</f>
        <v>0.20000000000000284</v>
      </c>
      <c r="K131">
        <f>+'Investigacion 1'!K131-'Investigacion 1'!K119</f>
        <v>-0.86999999999999922</v>
      </c>
      <c r="L131" s="30">
        <f t="shared" si="6"/>
        <v>0</v>
      </c>
      <c r="M131" s="30">
        <f t="shared" si="7"/>
        <v>3.3454947114359257E-2</v>
      </c>
      <c r="N131" s="30">
        <f t="shared" si="8"/>
        <v>-3.1310171580972934E-2</v>
      </c>
      <c r="O131" s="30">
        <f t="shared" si="9"/>
        <v>-1.8820870888354158E-2</v>
      </c>
      <c r="P131">
        <v>-2.669487392721992E-2</v>
      </c>
      <c r="Q131">
        <v>5.012575793657259E-2</v>
      </c>
      <c r="R131">
        <v>9.0578204050012268E-2</v>
      </c>
      <c r="S131">
        <v>2.61283525006899E-2</v>
      </c>
      <c r="T131">
        <v>1.1400448156202891E-2</v>
      </c>
      <c r="U131">
        <v>3.4988175632808094E-2</v>
      </c>
      <c r="V131">
        <v>2.7591600893716262E-2</v>
      </c>
      <c r="W131">
        <v>3.4019954173679423E-2</v>
      </c>
    </row>
    <row r="132" spans="1:23" x14ac:dyDescent="0.35">
      <c r="A132" s="8" t="s">
        <v>141</v>
      </c>
      <c r="B132" s="29">
        <f>+LN((100-'Investigacion 1'!B132)/'Investigacion 1'!B132)</f>
        <v>3.5731890076844803</v>
      </c>
      <c r="C132" s="29">
        <f>+LN((100-'Investigacion 1'!C132)/'Investigacion 1'!C132)</f>
        <v>4.7241646088307716</v>
      </c>
      <c r="D132" s="29">
        <f>+LN((100-'Investigacion 1'!D132)/'Investigacion 1'!D132)</f>
        <v>4.9812911170579204</v>
      </c>
      <c r="E132" s="29">
        <f>+LN((100-'Investigacion 1'!E132)/'Investigacion 1'!E132)</f>
        <v>4.1687849338595422</v>
      </c>
      <c r="F132" s="12">
        <f>('Investigacion 1'!F132/'Investigacion 1'!F120-1)*100</f>
        <v>5.0751514263368991</v>
      </c>
      <c r="G132" s="12">
        <f>('Investigacion 1'!G132/'Investigacion 1'!G120-1)*100</f>
        <v>2.4816185186309792</v>
      </c>
      <c r="H132" s="12">
        <f>('Investigacion 1'!H132/'Investigacion 1'!H120-1)*100</f>
        <v>4.9634324980742273</v>
      </c>
      <c r="I132" s="12">
        <f>('Investigacion 1'!I132/'Investigacion 1'!I120-1)*100</f>
        <v>-4.7365986604003485</v>
      </c>
      <c r="J132">
        <f>+'Investigacion 1'!J132-'Investigacion 1'!J120</f>
        <v>7.0000000000000284E-2</v>
      </c>
      <c r="K132">
        <f>+'Investigacion 1'!K132-'Investigacion 1'!K120</f>
        <v>-0.77000000000000046</v>
      </c>
      <c r="L132" s="30">
        <f t="shared" si="6"/>
        <v>-2.669487392721992E-2</v>
      </c>
      <c r="M132" s="30">
        <f t="shared" si="7"/>
        <v>1.1400448156202891E-2</v>
      </c>
      <c r="N132" s="30">
        <f t="shared" si="8"/>
        <v>9.0578204050012268E-2</v>
      </c>
      <c r="O132" s="30">
        <f t="shared" si="9"/>
        <v>2.7591600893716262E-2</v>
      </c>
      <c r="P132">
        <v>5.012575793657259E-2</v>
      </c>
      <c r="Q132">
        <v>-5.7630694800977267E-2</v>
      </c>
      <c r="R132">
        <v>2.61283525006899E-2</v>
      </c>
      <c r="S132">
        <v>-2.9270696099781723E-2</v>
      </c>
      <c r="T132">
        <v>3.4988175632808094E-2</v>
      </c>
      <c r="U132">
        <v>-2.3458597085266319E-2</v>
      </c>
      <c r="V132">
        <v>3.4019954173679423E-2</v>
      </c>
      <c r="W132">
        <v>-4.2054558947466347E-2</v>
      </c>
    </row>
    <row r="133" spans="1:23" x14ac:dyDescent="0.35">
      <c r="A133" s="8" t="s">
        <v>142</v>
      </c>
      <c r="B133" s="29">
        <f>+LN((100-'Investigacion 1'!B133)/'Investigacion 1'!B133)</f>
        <v>3.6233147656210529</v>
      </c>
      <c r="C133" s="29">
        <f>+LN((100-'Investigacion 1'!C133)/'Investigacion 1'!C133)</f>
        <v>4.7591527844635797</v>
      </c>
      <c r="D133" s="29">
        <f>+LN((100-'Investigacion 1'!D133)/'Investigacion 1'!D133)</f>
        <v>5.0074194695586103</v>
      </c>
      <c r="E133" s="29">
        <f>+LN((100-'Investigacion 1'!E133)/'Investigacion 1'!E133)</f>
        <v>4.2028048880332216</v>
      </c>
      <c r="F133" s="12">
        <f>('Investigacion 1'!F133/'Investigacion 1'!F121-1)*100</f>
        <v>4.7148682908022543</v>
      </c>
      <c r="G133" s="12">
        <f>('Investigacion 1'!G133/'Investigacion 1'!G121-1)*100</f>
        <v>2.4210409267863886</v>
      </c>
      <c r="H133" s="12">
        <f>('Investigacion 1'!H133/'Investigacion 1'!H121-1)*100</f>
        <v>8.4192489561027308</v>
      </c>
      <c r="I133" s="12">
        <f>('Investigacion 1'!I133/'Investigacion 1'!I121-1)*100</f>
        <v>-5.8647093909935393</v>
      </c>
      <c r="J133">
        <f>+'Investigacion 1'!J133-'Investigacion 1'!J121</f>
        <v>0.32999999999999829</v>
      </c>
      <c r="K133">
        <f>+'Investigacion 1'!K133-'Investigacion 1'!K121</f>
        <v>-0.86000000000000032</v>
      </c>
      <c r="L133" s="30">
        <f t="shared" si="6"/>
        <v>5.012575793657259E-2</v>
      </c>
      <c r="M133" s="30">
        <f t="shared" si="7"/>
        <v>3.4988175632808094E-2</v>
      </c>
      <c r="N133" s="30">
        <f t="shared" si="8"/>
        <v>2.61283525006899E-2</v>
      </c>
      <c r="O133" s="30">
        <f t="shared" si="9"/>
        <v>3.4019954173679423E-2</v>
      </c>
      <c r="P133">
        <v>-5.7630694800977267E-2</v>
      </c>
      <c r="Q133">
        <v>-2.2200728650350943E-2</v>
      </c>
      <c r="R133">
        <v>-2.9270696099781723E-2</v>
      </c>
      <c r="S133">
        <v>-5.5638967066777845E-2</v>
      </c>
      <c r="T133">
        <v>-2.3458597085266319E-2</v>
      </c>
      <c r="U133">
        <v>-2.2930026703744666E-2</v>
      </c>
      <c r="V133">
        <v>-4.2054558947466347E-2</v>
      </c>
      <c r="W133">
        <v>-3.9088999104565758E-2</v>
      </c>
    </row>
    <row r="134" spans="1:23" x14ac:dyDescent="0.35">
      <c r="A134" s="8" t="s">
        <v>143</v>
      </c>
      <c r="B134" s="29">
        <f>+LN((100-'Investigacion 1'!B134)/'Investigacion 1'!B134)</f>
        <v>3.5656840708200757</v>
      </c>
      <c r="C134" s="29">
        <f>+LN((100-'Investigacion 1'!C134)/'Investigacion 1'!C134)</f>
        <v>4.7356941873783134</v>
      </c>
      <c r="D134" s="29">
        <f>+LN((100-'Investigacion 1'!D134)/'Investigacion 1'!D134)</f>
        <v>4.9781487734588286</v>
      </c>
      <c r="E134" s="29">
        <f>+LN((100-'Investigacion 1'!E134)/'Investigacion 1'!E134)</f>
        <v>4.1607503290857553</v>
      </c>
      <c r="F134" s="12">
        <f>('Investigacion 1'!F134/'Investigacion 1'!F122-1)*100</f>
        <v>3.9226808023197224</v>
      </c>
      <c r="G134" s="12">
        <f>('Investigacion 1'!G134/'Investigacion 1'!G122-1)*100</f>
        <v>2.3328463560750912</v>
      </c>
      <c r="H134" s="12">
        <f>('Investigacion 1'!H134/'Investigacion 1'!H122-1)*100</f>
        <v>5.2601214332844926</v>
      </c>
      <c r="I134" s="12">
        <f>('Investigacion 1'!I134/'Investigacion 1'!I122-1)*100</f>
        <v>-4.5918771356862065</v>
      </c>
      <c r="J134">
        <f>+'Investigacion 1'!J134-'Investigacion 1'!J122</f>
        <v>0.19999999999999929</v>
      </c>
      <c r="K134">
        <f>+'Investigacion 1'!K134-'Investigacion 1'!K122</f>
        <v>-0.62000000000000011</v>
      </c>
      <c r="L134" s="30">
        <f t="shared" si="6"/>
        <v>-5.7630694800977267E-2</v>
      </c>
      <c r="M134" s="30">
        <f t="shared" si="7"/>
        <v>-2.3458597085266319E-2</v>
      </c>
      <c r="N134" s="30">
        <f t="shared" si="8"/>
        <v>-2.9270696099781723E-2</v>
      </c>
      <c r="O134" s="30">
        <f t="shared" si="9"/>
        <v>-4.2054558947466347E-2</v>
      </c>
      <c r="P134">
        <v>-2.2200728650350943E-2</v>
      </c>
      <c r="Q134">
        <v>-3.2452703864874088E-2</v>
      </c>
      <c r="R134">
        <v>-5.5638967066777845E-2</v>
      </c>
      <c r="S134">
        <v>1.7356471986661681E-2</v>
      </c>
      <c r="T134">
        <v>-2.2930026703744666E-2</v>
      </c>
      <c r="U134">
        <v>1.1400448156202891E-2</v>
      </c>
      <c r="V134">
        <v>-3.9088999104565758E-2</v>
      </c>
      <c r="W134">
        <v>-1.7716231364784285E-2</v>
      </c>
    </row>
    <row r="135" spans="1:23" x14ac:dyDescent="0.35">
      <c r="A135" s="8" t="s">
        <v>144</v>
      </c>
      <c r="B135" s="29">
        <f>+LN((100-'Investigacion 1'!B135)/'Investigacion 1'!B135)</f>
        <v>3.5434833421697247</v>
      </c>
      <c r="C135" s="29">
        <f>+LN((100-'Investigacion 1'!C135)/'Investigacion 1'!C135)</f>
        <v>4.7127641606745687</v>
      </c>
      <c r="D135" s="29">
        <f>+LN((100-'Investigacion 1'!D135)/'Investigacion 1'!D135)</f>
        <v>4.9225098063920507</v>
      </c>
      <c r="E135" s="29">
        <f>+LN((100-'Investigacion 1'!E135)/'Investigacion 1'!E135)</f>
        <v>4.1216613299811895</v>
      </c>
      <c r="F135" s="12">
        <f>('Investigacion 1'!F135/'Investigacion 1'!F123-1)*100</f>
        <v>3.5557785904986705</v>
      </c>
      <c r="G135" s="12">
        <f>('Investigacion 1'!G135/'Investigacion 1'!G123-1)*100</f>
        <v>2.2287408883530757</v>
      </c>
      <c r="H135" s="12">
        <f>('Investigacion 1'!H135/'Investigacion 1'!H123-1)*100</f>
        <v>6.6454315669603581</v>
      </c>
      <c r="I135" s="12">
        <f>('Investigacion 1'!I135/'Investigacion 1'!I123-1)*100</f>
        <v>-4.3440924401100922</v>
      </c>
      <c r="J135">
        <f>+'Investigacion 1'!J135-'Investigacion 1'!J123</f>
        <v>0.18999999999999773</v>
      </c>
      <c r="K135">
        <f>+'Investigacion 1'!K135-'Investigacion 1'!K123</f>
        <v>-0.45999999999999996</v>
      </c>
      <c r="L135" s="30">
        <f t="shared" si="6"/>
        <v>-2.2200728650350943E-2</v>
      </c>
      <c r="M135" s="30">
        <f t="shared" si="7"/>
        <v>-2.2930026703744666E-2</v>
      </c>
      <c r="N135" s="30">
        <f t="shared" si="8"/>
        <v>-5.5638967066777845E-2</v>
      </c>
      <c r="O135" s="30">
        <f t="shared" si="9"/>
        <v>-3.9088999104565758E-2</v>
      </c>
      <c r="P135">
        <v>-3.2452703864874088E-2</v>
      </c>
      <c r="Q135">
        <v>-3.8362836660183586E-2</v>
      </c>
      <c r="R135">
        <v>1.7356471986661681E-2</v>
      </c>
      <c r="S135">
        <v>-9.7115286451472826E-2</v>
      </c>
      <c r="T135">
        <v>1.1400448156202891E-2</v>
      </c>
      <c r="U135">
        <v>1.1529578547541774E-2</v>
      </c>
      <c r="V135">
        <v>-1.7716231364784285E-2</v>
      </c>
      <c r="W135">
        <v>-5.1679888928826578E-2</v>
      </c>
    </row>
    <row r="136" spans="1:23" x14ac:dyDescent="0.35">
      <c r="A136" s="8" t="s">
        <v>145</v>
      </c>
      <c r="B136" s="29">
        <f>+LN((100-'Investigacion 1'!B136)/'Investigacion 1'!B136)</f>
        <v>3.5110306383048506</v>
      </c>
      <c r="C136" s="29">
        <f>+LN((100-'Investigacion 1'!C136)/'Investigacion 1'!C136)</f>
        <v>4.7241646088307716</v>
      </c>
      <c r="D136" s="29">
        <f>+LN((100-'Investigacion 1'!D136)/'Investigacion 1'!D136)</f>
        <v>4.9398662783787124</v>
      </c>
      <c r="E136" s="29">
        <f>+LN((100-'Investigacion 1'!E136)/'Investigacion 1'!E136)</f>
        <v>4.1039450986164052</v>
      </c>
      <c r="F136" s="12">
        <f>('Investigacion 1'!F136/'Investigacion 1'!F124-1)*100</f>
        <v>3.3929675200375931</v>
      </c>
      <c r="G136" s="12">
        <f>('Investigacion 1'!G136/'Investigacion 1'!G124-1)*100</f>
        <v>2.4675751701400905</v>
      </c>
      <c r="H136" s="12">
        <f>('Investigacion 1'!H136/'Investigacion 1'!H124-1)*100</f>
        <v>5.9977957916424351</v>
      </c>
      <c r="I136" s="12">
        <f>('Investigacion 1'!I136/'Investigacion 1'!I124-1)*100</f>
        <v>-5.3566449514619645</v>
      </c>
      <c r="J136">
        <f>+'Investigacion 1'!J136-'Investigacion 1'!J124</f>
        <v>0.56000000000000227</v>
      </c>
      <c r="K136">
        <f>+'Investigacion 1'!K136-'Investigacion 1'!K124</f>
        <v>-0.27999999999999936</v>
      </c>
      <c r="L136" s="30">
        <f t="shared" si="6"/>
        <v>-3.2452703864874088E-2</v>
      </c>
      <c r="M136" s="30">
        <f t="shared" si="7"/>
        <v>1.1400448156202891E-2</v>
      </c>
      <c r="N136" s="30">
        <f t="shared" si="8"/>
        <v>1.7356471986661681E-2</v>
      </c>
      <c r="O136" s="30">
        <f t="shared" si="9"/>
        <v>-1.7716231364784285E-2</v>
      </c>
      <c r="P136">
        <v>-3.8362836660183586E-2</v>
      </c>
      <c r="Q136">
        <v>6.8728769259300826E-3</v>
      </c>
      <c r="R136">
        <v>-9.7115286451472826E-2</v>
      </c>
      <c r="S136">
        <v>-3.7956986261019843E-2</v>
      </c>
      <c r="T136">
        <v>1.1529578547541774E-2</v>
      </c>
      <c r="U136">
        <v>-1.1529578547541774E-2</v>
      </c>
      <c r="V136">
        <v>-5.1679888928826578E-2</v>
      </c>
      <c r="W136">
        <v>-7.93683379631549E-3</v>
      </c>
    </row>
    <row r="137" spans="1:23" x14ac:dyDescent="0.35">
      <c r="A137" s="8" t="s">
        <v>146</v>
      </c>
      <c r="B137" s="29">
        <f>+LN((100-'Investigacion 1'!B137)/'Investigacion 1'!B137)</f>
        <v>3.472667801644667</v>
      </c>
      <c r="C137" s="29">
        <f>+LN((100-'Investigacion 1'!C137)/'Investigacion 1'!C137)</f>
        <v>4.7356941873783134</v>
      </c>
      <c r="D137" s="29">
        <f>+LN((100-'Investigacion 1'!D137)/'Investigacion 1'!D137)</f>
        <v>4.8427509919272396</v>
      </c>
      <c r="E137" s="29">
        <f>+LN((100-'Investigacion 1'!E137)/'Investigacion 1'!E137)</f>
        <v>4.0522652096875786</v>
      </c>
      <c r="F137" s="12">
        <f>('Investigacion 1'!F137/'Investigacion 1'!F125-1)*100</f>
        <v>3.439425454725531</v>
      </c>
      <c r="G137" s="12">
        <f>('Investigacion 1'!G137/'Investigacion 1'!G125-1)*100</f>
        <v>2.4757391897668679</v>
      </c>
      <c r="H137" s="12">
        <f>('Investigacion 1'!H137/'Investigacion 1'!H125-1)*100</f>
        <v>3.1285515997208746</v>
      </c>
      <c r="I137" s="12">
        <f>('Investigacion 1'!I137/'Investigacion 1'!I125-1)*100</f>
        <v>-7.2415664402460838</v>
      </c>
      <c r="J137">
        <f>+'Investigacion 1'!J137-'Investigacion 1'!J125</f>
        <v>0.73000000000000043</v>
      </c>
      <c r="K137">
        <f>+'Investigacion 1'!K137-'Investigacion 1'!K125</f>
        <v>-8.9999999999999858E-2</v>
      </c>
      <c r="L137" s="30">
        <f t="shared" si="6"/>
        <v>-3.8362836660183586E-2</v>
      </c>
      <c r="M137" s="30">
        <f t="shared" si="7"/>
        <v>1.1529578547541774E-2</v>
      </c>
      <c r="N137" s="30">
        <f t="shared" si="8"/>
        <v>-9.7115286451472826E-2</v>
      </c>
      <c r="O137" s="30">
        <f t="shared" si="9"/>
        <v>-5.1679888928826578E-2</v>
      </c>
      <c r="P137">
        <v>6.8728769259300826E-3</v>
      </c>
      <c r="Q137">
        <v>-3.4419887353238643E-3</v>
      </c>
      <c r="R137">
        <v>-3.7956986261019843E-2</v>
      </c>
      <c r="S137">
        <v>-2.0677689362759821E-2</v>
      </c>
      <c r="T137">
        <v>-1.1529578547541774E-2</v>
      </c>
      <c r="U137">
        <v>3.4988175632808094E-2</v>
      </c>
      <c r="V137">
        <v>-7.93683379631549E-3</v>
      </c>
      <c r="W137">
        <v>-1.811435455211452E-3</v>
      </c>
    </row>
    <row r="138" spans="1:23" x14ac:dyDescent="0.35">
      <c r="A138" s="8" t="s">
        <v>147</v>
      </c>
      <c r="B138" s="29">
        <f>+LN((100-'Investigacion 1'!B138)/'Investigacion 1'!B138)</f>
        <v>3.4795406785705971</v>
      </c>
      <c r="C138" s="29">
        <f>+LN((100-'Investigacion 1'!C138)/'Investigacion 1'!C138)</f>
        <v>4.7241646088307716</v>
      </c>
      <c r="D138" s="29">
        <f>+LN((100-'Investigacion 1'!D138)/'Investigacion 1'!D138)</f>
        <v>4.8047940056662197</v>
      </c>
      <c r="E138" s="29">
        <f>+LN((100-'Investigacion 1'!E138)/'Investigacion 1'!E138)</f>
        <v>4.0443283758912631</v>
      </c>
      <c r="F138" s="12">
        <f>('Investigacion 1'!F138/'Investigacion 1'!F126-1)*100</f>
        <v>4.0690950319133723</v>
      </c>
      <c r="G138" s="12">
        <f>('Investigacion 1'!G138/'Investigacion 1'!G126-1)*100</f>
        <v>2.5925282359976709</v>
      </c>
      <c r="H138" s="12">
        <f>('Investigacion 1'!H138/'Investigacion 1'!H126-1)*100</f>
        <v>7.1787850077111859</v>
      </c>
      <c r="I138" s="12">
        <f>('Investigacion 1'!I138/'Investigacion 1'!I126-1)*100</f>
        <v>-6.060343897352749</v>
      </c>
      <c r="J138">
        <f>+'Investigacion 1'!J138-'Investigacion 1'!J126</f>
        <v>0.92999999999999972</v>
      </c>
      <c r="K138">
        <f>+'Investigacion 1'!K138-'Investigacion 1'!K126</f>
        <v>0.16000000000000103</v>
      </c>
      <c r="L138" s="30">
        <f t="shared" si="6"/>
        <v>6.8728769259300826E-3</v>
      </c>
      <c r="M138" s="30">
        <f t="shared" si="7"/>
        <v>-1.1529578547541774E-2</v>
      </c>
      <c r="N138" s="30">
        <f t="shared" si="8"/>
        <v>-3.7956986261019843E-2</v>
      </c>
      <c r="O138" s="30">
        <f t="shared" si="9"/>
        <v>-7.93683379631549E-3</v>
      </c>
      <c r="P138">
        <v>-3.4419887353238643E-3</v>
      </c>
      <c r="Q138">
        <v>3.4931948469577367E-2</v>
      </c>
      <c r="R138">
        <v>-2.0677689362759821E-2</v>
      </c>
      <c r="S138">
        <v>8.3211991062430712E-3</v>
      </c>
      <c r="T138">
        <v>3.4988175632808094E-2</v>
      </c>
      <c r="U138">
        <v>0</v>
      </c>
      <c r="V138">
        <v>-1.811435455211452E-3</v>
      </c>
      <c r="W138">
        <v>3.1366675418391665E-3</v>
      </c>
    </row>
    <row r="139" spans="1:23" x14ac:dyDescent="0.35">
      <c r="A139" s="8" t="s">
        <v>148</v>
      </c>
      <c r="B139" s="29">
        <f>+LN((100-'Investigacion 1'!B139)/'Investigacion 1'!B139)</f>
        <v>3.4760986898352733</v>
      </c>
      <c r="C139" s="29">
        <f>+LN((100-'Investigacion 1'!C139)/'Investigacion 1'!C139)</f>
        <v>4.7591527844635797</v>
      </c>
      <c r="D139" s="29">
        <f>+LN((100-'Investigacion 1'!D139)/'Investigacion 1'!D139)</f>
        <v>4.7841163163034599</v>
      </c>
      <c r="E139" s="29">
        <f>+LN((100-'Investigacion 1'!E139)/'Investigacion 1'!E139)</f>
        <v>4.0425169404360517</v>
      </c>
      <c r="F139" s="12">
        <f>('Investigacion 1'!F139/'Investigacion 1'!F127-1)*100</f>
        <v>4.2989220353752522</v>
      </c>
      <c r="G139" s="12">
        <f>('Investigacion 1'!G139/'Investigacion 1'!G127-1)*100</f>
        <v>2.4620179581799517</v>
      </c>
      <c r="H139" s="12">
        <f>('Investigacion 1'!H139/'Investigacion 1'!H127-1)*100</f>
        <v>7.4884941256968984</v>
      </c>
      <c r="I139" s="12">
        <f>('Investigacion 1'!I139/'Investigacion 1'!I127-1)*100</f>
        <v>-5.5537166209026489</v>
      </c>
      <c r="J139">
        <f>+'Investigacion 1'!J139-'Investigacion 1'!J127</f>
        <v>0.85999999999999943</v>
      </c>
      <c r="K139">
        <f>+'Investigacion 1'!K139-'Investigacion 1'!K127</f>
        <v>0.1899999999999995</v>
      </c>
      <c r="L139" s="30">
        <f t="shared" si="6"/>
        <v>-3.4419887353238643E-3</v>
      </c>
      <c r="M139" s="30">
        <f t="shared" si="7"/>
        <v>3.4988175632808094E-2</v>
      </c>
      <c r="N139" s="30">
        <f t="shared" si="8"/>
        <v>-2.0677689362759821E-2</v>
      </c>
      <c r="O139" s="30">
        <f t="shared" si="9"/>
        <v>-1.811435455211452E-3</v>
      </c>
      <c r="P139">
        <v>3.4931948469577367E-2</v>
      </c>
      <c r="Q139">
        <v>3.5572161770711652E-3</v>
      </c>
      <c r="R139">
        <v>8.3211991062430712E-3</v>
      </c>
      <c r="S139">
        <v>-5.2548299697032341E-2</v>
      </c>
      <c r="T139">
        <v>0</v>
      </c>
      <c r="U139">
        <v>-2.3458597085266319E-2</v>
      </c>
      <c r="V139">
        <v>3.1366675418391665E-3</v>
      </c>
      <c r="W139">
        <v>-2.0125931775068828E-2</v>
      </c>
    </row>
    <row r="140" spans="1:23" x14ac:dyDescent="0.35">
      <c r="A140" s="8" t="s">
        <v>149</v>
      </c>
      <c r="B140" s="29">
        <f>+LN((100-'Investigacion 1'!B140)/'Investigacion 1'!B140)</f>
        <v>3.5110306383048506</v>
      </c>
      <c r="C140" s="29">
        <f>+LN((100-'Investigacion 1'!C140)/'Investigacion 1'!C140)</f>
        <v>4.7591527844635797</v>
      </c>
      <c r="D140" s="29">
        <f>+LN((100-'Investigacion 1'!D140)/'Investigacion 1'!D140)</f>
        <v>4.792437515409703</v>
      </c>
      <c r="E140" s="29">
        <f>+LN((100-'Investigacion 1'!E140)/'Investigacion 1'!E140)</f>
        <v>4.0456536079778909</v>
      </c>
      <c r="F140" s="12">
        <f>('Investigacion 1'!F140/'Investigacion 1'!F128-1)*100</f>
        <v>4.434984329708902</v>
      </c>
      <c r="G140" s="12">
        <f>('Investigacion 1'!G140/'Investigacion 1'!G128-1)*100</f>
        <v>2.4198826234690607</v>
      </c>
      <c r="H140" s="12">
        <f>('Investigacion 1'!H140/'Investigacion 1'!H128-1)*100</f>
        <v>6.7980443240233557</v>
      </c>
      <c r="I140" s="12">
        <f>('Investigacion 1'!I140/'Investigacion 1'!I128-1)*100</f>
        <v>-5.6148529832769078</v>
      </c>
      <c r="J140">
        <f>+'Investigacion 1'!J140-'Investigacion 1'!J128</f>
        <v>0.92999999999999972</v>
      </c>
      <c r="K140">
        <f>+'Investigacion 1'!K140-'Investigacion 1'!K128</f>
        <v>0.16999999999999904</v>
      </c>
      <c r="L140" s="30">
        <f t="shared" si="6"/>
        <v>3.4931948469577367E-2</v>
      </c>
      <c r="M140" s="30">
        <f t="shared" si="7"/>
        <v>0</v>
      </c>
      <c r="N140" s="30">
        <f t="shared" si="8"/>
        <v>8.3211991062430712E-3</v>
      </c>
      <c r="O140" s="30">
        <f t="shared" si="9"/>
        <v>3.1366675418391665E-3</v>
      </c>
      <c r="P140">
        <v>3.5572161770711652E-3</v>
      </c>
      <c r="Q140">
        <v>7.1504031607876328E-3</v>
      </c>
      <c r="R140">
        <v>-5.2548299697032341E-2</v>
      </c>
      <c r="S140">
        <v>6.5995257673199248E-3</v>
      </c>
      <c r="T140">
        <v>-2.3458597085266319E-2</v>
      </c>
      <c r="U140">
        <v>5.9693132406512639E-2</v>
      </c>
      <c r="V140">
        <v>-2.0125931775068828E-2</v>
      </c>
      <c r="W140">
        <v>1.8712849436397505E-2</v>
      </c>
    </row>
    <row r="141" spans="1:23" x14ac:dyDescent="0.35">
      <c r="A141" s="8" t="s">
        <v>150</v>
      </c>
      <c r="B141" s="29">
        <f>+LN((100-'Investigacion 1'!B141)/'Investigacion 1'!B141)</f>
        <v>3.5145878544819218</v>
      </c>
      <c r="C141" s="29">
        <f>+LN((100-'Investigacion 1'!C141)/'Investigacion 1'!C141)</f>
        <v>4.7356941873783134</v>
      </c>
      <c r="D141" s="29">
        <f>+LN((100-'Investigacion 1'!D141)/'Investigacion 1'!D141)</f>
        <v>4.7398892157126706</v>
      </c>
      <c r="E141" s="29">
        <f>+LN((100-'Investigacion 1'!E141)/'Investigacion 1'!E141)</f>
        <v>4.025527676202822</v>
      </c>
      <c r="F141" s="12">
        <f>('Investigacion 1'!F141/'Investigacion 1'!F129-1)*100</f>
        <v>4.3244602728600645</v>
      </c>
      <c r="G141" s="12">
        <f>('Investigacion 1'!G141/'Investigacion 1'!G129-1)*100</f>
        <v>2.4367735731413598</v>
      </c>
      <c r="H141" s="12">
        <f>('Investigacion 1'!H141/'Investigacion 1'!H129-1)*100</f>
        <v>6.4894299867874761</v>
      </c>
      <c r="I141" s="12">
        <f>('Investigacion 1'!I141/'Investigacion 1'!I129-1)*100</f>
        <v>-6.1962049376292132</v>
      </c>
      <c r="J141">
        <f>+'Investigacion 1'!J141-'Investigacion 1'!J129</f>
        <v>0.67999999999999972</v>
      </c>
      <c r="K141">
        <f>+'Investigacion 1'!K141-'Investigacion 1'!K129</f>
        <v>0.32999999999999918</v>
      </c>
      <c r="L141" s="30">
        <f t="shared" si="6"/>
        <v>3.5572161770711652E-3</v>
      </c>
      <c r="M141" s="30">
        <f t="shared" si="7"/>
        <v>-2.3458597085266319E-2</v>
      </c>
      <c r="N141" s="30">
        <f t="shared" si="8"/>
        <v>-5.2548299697032341E-2</v>
      </c>
      <c r="O141" s="30">
        <f t="shared" si="9"/>
        <v>-2.0125931775068828E-2</v>
      </c>
      <c r="P141">
        <v>7.1504031607876328E-3</v>
      </c>
      <c r="Q141">
        <v>-3.18042613428835E-2</v>
      </c>
      <c r="R141">
        <v>6.5995257673199248E-3</v>
      </c>
      <c r="S141">
        <v>-4.9985390698850551E-2</v>
      </c>
      <c r="T141">
        <v>5.9693132406512639E-2</v>
      </c>
      <c r="U141">
        <v>-3.6234535321246319E-2</v>
      </c>
      <c r="V141">
        <v>1.8712849436397505E-2</v>
      </c>
      <c r="W141">
        <v>-4.1620886326319884E-2</v>
      </c>
    </row>
    <row r="142" spans="1:23" x14ac:dyDescent="0.35">
      <c r="A142" s="8" t="s">
        <v>151</v>
      </c>
      <c r="B142" s="29">
        <f>+LN((100-'Investigacion 1'!B142)/'Investigacion 1'!B142)</f>
        <v>3.5217382576427094</v>
      </c>
      <c r="C142" s="29">
        <f>+LN((100-'Investigacion 1'!C142)/'Investigacion 1'!C142)</f>
        <v>4.795387319784826</v>
      </c>
      <c r="D142" s="29">
        <f>+LN((100-'Investigacion 1'!D142)/'Investigacion 1'!D142)</f>
        <v>4.7464887414799906</v>
      </c>
      <c r="E142" s="29">
        <f>+LN((100-'Investigacion 1'!E142)/'Investigacion 1'!E142)</f>
        <v>4.0442405256392195</v>
      </c>
      <c r="F142" s="12">
        <f>('Investigacion 1'!F142/'Investigacion 1'!F130-1)*100</f>
        <v>3.899554341107625</v>
      </c>
      <c r="G142" s="12">
        <f>('Investigacion 1'!G142/'Investigacion 1'!G130-1)*100</f>
        <v>2.1409316889280605</v>
      </c>
      <c r="H142" s="12">
        <f>('Investigacion 1'!H142/'Investigacion 1'!H130-1)*100</f>
        <v>6.5348691653747126</v>
      </c>
      <c r="I142" s="12">
        <f>('Investigacion 1'!I142/'Investigacion 1'!I130-1)*100</f>
        <v>-6.7403197619053445</v>
      </c>
      <c r="J142">
        <f>+'Investigacion 1'!J142-'Investigacion 1'!J130</f>
        <v>0.21999999999999886</v>
      </c>
      <c r="K142">
        <f>+'Investigacion 1'!K142-'Investigacion 1'!K130</f>
        <v>0.22999999999999954</v>
      </c>
      <c r="L142" s="30">
        <f t="shared" si="6"/>
        <v>7.1504031607876328E-3</v>
      </c>
      <c r="M142" s="30">
        <f t="shared" si="7"/>
        <v>5.9693132406512639E-2</v>
      </c>
      <c r="N142" s="30">
        <f t="shared" si="8"/>
        <v>6.5995257673199248E-3</v>
      </c>
      <c r="O142" s="30">
        <f t="shared" si="9"/>
        <v>1.8712849436397505E-2</v>
      </c>
      <c r="P142">
        <v>-3.18042613428835E-2</v>
      </c>
      <c r="Q142">
        <v>-3.0880205230485291E-2</v>
      </c>
      <c r="R142">
        <v>-4.9985390698850551E-2</v>
      </c>
      <c r="S142">
        <v>2.4873120794246972E-2</v>
      </c>
      <c r="T142">
        <v>-3.6234535321246319E-2</v>
      </c>
      <c r="U142">
        <v>3.6234535321246319E-2</v>
      </c>
      <c r="V142">
        <v>-4.1620886326319884E-2</v>
      </c>
      <c r="W142">
        <v>2.668822952119676E-3</v>
      </c>
    </row>
    <row r="143" spans="1:23" x14ac:dyDescent="0.35">
      <c r="A143" s="8" t="s">
        <v>152</v>
      </c>
      <c r="B143" s="29">
        <f>+LN((100-'Investigacion 1'!B143)/'Investigacion 1'!B143)</f>
        <v>3.4899339962998259</v>
      </c>
      <c r="C143" s="29">
        <f>+LN((100-'Investigacion 1'!C143)/'Investigacion 1'!C143)</f>
        <v>4.7591527844635797</v>
      </c>
      <c r="D143" s="29">
        <f>+LN((100-'Investigacion 1'!D143)/'Investigacion 1'!D143)</f>
        <v>4.69650335078114</v>
      </c>
      <c r="E143" s="29">
        <f>+LN((100-'Investigacion 1'!E143)/'Investigacion 1'!E143)</f>
        <v>4.0026196393128997</v>
      </c>
      <c r="F143" s="12">
        <f>('Investigacion 1'!F143/'Investigacion 1'!F131-1)*100</f>
        <v>3.8308337348695432</v>
      </c>
      <c r="G143" s="12">
        <f>('Investigacion 1'!G143/'Investigacion 1'!G131-1)*100</f>
        <v>1.9914609339898748</v>
      </c>
      <c r="H143" s="12">
        <f>('Investigacion 1'!H143/'Investigacion 1'!H131-1)*100</f>
        <v>6.7990988411443798</v>
      </c>
      <c r="I143" s="12">
        <f>('Investigacion 1'!I143/'Investigacion 1'!I131-1)*100</f>
        <v>-6.2741844193039302</v>
      </c>
      <c r="J143">
        <f>+'Investigacion 1'!J143-'Investigacion 1'!J131</f>
        <v>0.39999999999999858</v>
      </c>
      <c r="K143">
        <f>+'Investigacion 1'!K143-'Investigacion 1'!K131</f>
        <v>0.3100000000000005</v>
      </c>
      <c r="L143" s="30">
        <f t="shared" si="6"/>
        <v>-3.18042613428835E-2</v>
      </c>
      <c r="M143" s="30">
        <f t="shared" si="7"/>
        <v>-3.6234535321246319E-2</v>
      </c>
      <c r="N143" s="30">
        <f t="shared" si="8"/>
        <v>-4.9985390698850551E-2</v>
      </c>
      <c r="O143" s="30">
        <f t="shared" si="9"/>
        <v>-4.1620886326319884E-2</v>
      </c>
      <c r="P143">
        <v>-3.0880205230485291E-2</v>
      </c>
      <c r="Q143">
        <v>2.394005123041687E-2</v>
      </c>
      <c r="R143">
        <v>2.4873120794246972E-2</v>
      </c>
      <c r="S143">
        <v>3.0035912959649913E-2</v>
      </c>
      <c r="T143">
        <v>3.6234535321246319E-2</v>
      </c>
      <c r="U143">
        <v>0</v>
      </c>
      <c r="V143">
        <v>2.668822952119676E-3</v>
      </c>
      <c r="W143">
        <v>2.0764113085486535E-2</v>
      </c>
    </row>
    <row r="144" spans="1:23" x14ac:dyDescent="0.35">
      <c r="A144" s="8" t="s">
        <v>153</v>
      </c>
      <c r="B144" s="29">
        <f>+LN((100-'Investigacion 1'!B144)/'Investigacion 1'!B144)</f>
        <v>3.4590537910693406</v>
      </c>
      <c r="C144" s="29">
        <f>+LN((100-'Investigacion 1'!C144)/'Investigacion 1'!C144)</f>
        <v>4.795387319784826</v>
      </c>
      <c r="D144" s="29">
        <f>+LN((100-'Investigacion 1'!D144)/'Investigacion 1'!D144)</f>
        <v>4.721376471575387</v>
      </c>
      <c r="E144" s="29">
        <f>+LN((100-'Investigacion 1'!E144)/'Investigacion 1'!E144)</f>
        <v>4.0052884622650193</v>
      </c>
      <c r="F144" s="12">
        <f>('Investigacion 1'!F144/'Investigacion 1'!F132-1)*100</f>
        <v>4.3021689723683476</v>
      </c>
      <c r="G144" s="12">
        <f>('Investigacion 1'!G144/'Investigacion 1'!G132-1)*100</f>
        <v>1.9194635754559153</v>
      </c>
      <c r="H144" s="12">
        <f>('Investigacion 1'!H144/'Investigacion 1'!H132-1)*100</f>
        <v>5.7612056940706591</v>
      </c>
      <c r="I144" s="12">
        <f>('Investigacion 1'!I144/'Investigacion 1'!I132-1)*100</f>
        <v>-4.7708542668547409</v>
      </c>
      <c r="J144">
        <f>+'Investigacion 1'!J144-'Investigacion 1'!J132</f>
        <v>0.40000000000000213</v>
      </c>
      <c r="K144">
        <f>+'Investigacion 1'!K144-'Investigacion 1'!K132</f>
        <v>0.35000000000000053</v>
      </c>
      <c r="L144" s="30">
        <f t="shared" ref="L144:L207" si="10">+B144-B143</f>
        <v>-3.0880205230485291E-2</v>
      </c>
      <c r="M144" s="30">
        <f t="shared" ref="M144:M207" si="11">+C144-C143</f>
        <v>3.6234535321246319E-2</v>
      </c>
      <c r="N144" s="30">
        <f t="shared" ref="N144:N207" si="12">+D144-D143</f>
        <v>2.4873120794246972E-2</v>
      </c>
      <c r="O144" s="30">
        <f t="shared" ref="O144:O207" si="13">+E144-E143</f>
        <v>2.668822952119676E-3</v>
      </c>
      <c r="P144">
        <v>2.394005123041687E-2</v>
      </c>
      <c r="Q144">
        <v>-7.026446436453071E-2</v>
      </c>
      <c r="R144">
        <v>3.0035912959649913E-2</v>
      </c>
      <c r="S144">
        <v>-0.10533987770535003</v>
      </c>
      <c r="T144">
        <v>0</v>
      </c>
      <c r="U144">
        <v>-1.2222192395299203E-2</v>
      </c>
      <c r="V144">
        <v>2.0764113085486535E-2</v>
      </c>
      <c r="W144">
        <v>-7.1401690482506552E-2</v>
      </c>
    </row>
    <row r="145" spans="1:23" x14ac:dyDescent="0.35">
      <c r="A145" s="8" t="s">
        <v>154</v>
      </c>
      <c r="B145" s="29">
        <f>+LN((100-'Investigacion 1'!B145)/'Investigacion 1'!B145)</f>
        <v>3.4829938422997575</v>
      </c>
      <c r="C145" s="29">
        <f>+LN((100-'Investigacion 1'!C145)/'Investigacion 1'!C145)</f>
        <v>4.795387319784826</v>
      </c>
      <c r="D145" s="29">
        <f>+LN((100-'Investigacion 1'!D145)/'Investigacion 1'!D145)</f>
        <v>4.7514123845350369</v>
      </c>
      <c r="E145" s="29">
        <f>+LN((100-'Investigacion 1'!E145)/'Investigacion 1'!E145)</f>
        <v>4.0260525753505059</v>
      </c>
      <c r="F145" s="12">
        <f>('Investigacion 1'!F145/'Investigacion 1'!F133-1)*100</f>
        <v>4.0159598937882901</v>
      </c>
      <c r="G145" s="12">
        <f>('Investigacion 1'!G145/'Investigacion 1'!G133-1)*100</f>
        <v>1.9090803950329471</v>
      </c>
      <c r="H145" s="12">
        <f>('Investigacion 1'!H145/'Investigacion 1'!H133-1)*100</f>
        <v>2.9661705112824288</v>
      </c>
      <c r="I145" s="12">
        <f>('Investigacion 1'!I145/'Investigacion 1'!I133-1)*100</f>
        <v>-5.6407225875271809</v>
      </c>
      <c r="J145">
        <f>+'Investigacion 1'!J145-'Investigacion 1'!J133</f>
        <v>-5.0000000000000711E-2</v>
      </c>
      <c r="K145">
        <f>+'Investigacion 1'!K145-'Investigacion 1'!K133</f>
        <v>0.48999999999999932</v>
      </c>
      <c r="L145" s="30">
        <f t="shared" si="10"/>
        <v>2.394005123041687E-2</v>
      </c>
      <c r="M145" s="30">
        <f t="shared" si="11"/>
        <v>0</v>
      </c>
      <c r="N145" s="30">
        <f t="shared" si="12"/>
        <v>3.0035912959649913E-2</v>
      </c>
      <c r="O145" s="30">
        <f t="shared" si="13"/>
        <v>2.0764113085486535E-2</v>
      </c>
      <c r="P145">
        <v>-7.026446436453071E-2</v>
      </c>
      <c r="Q145">
        <v>3.6226921027615155E-2</v>
      </c>
      <c r="R145">
        <v>-0.10533987770535003</v>
      </c>
      <c r="S145">
        <v>-4.8360559261348079E-2</v>
      </c>
      <c r="T145">
        <v>-1.2222192395299203E-2</v>
      </c>
      <c r="U145">
        <v>-3.5809245062515593E-2</v>
      </c>
      <c r="V145">
        <v>-7.1401690482506552E-2</v>
      </c>
      <c r="W145">
        <v>-1.6461000965596106E-2</v>
      </c>
    </row>
    <row r="146" spans="1:23" x14ac:dyDescent="0.35">
      <c r="A146" s="8" t="s">
        <v>155</v>
      </c>
      <c r="B146" s="29">
        <f>+LN((100-'Investigacion 1'!B146)/'Investigacion 1'!B146)</f>
        <v>3.4127293779352268</v>
      </c>
      <c r="C146" s="29">
        <f>+LN((100-'Investigacion 1'!C146)/'Investigacion 1'!C146)</f>
        <v>4.7831651273895268</v>
      </c>
      <c r="D146" s="29">
        <f>+LN((100-'Investigacion 1'!D146)/'Investigacion 1'!D146)</f>
        <v>4.6460725068296869</v>
      </c>
      <c r="E146" s="29">
        <f>+LN((100-'Investigacion 1'!E146)/'Investigacion 1'!E146)</f>
        <v>3.9546508848679993</v>
      </c>
      <c r="F146" s="12">
        <f>('Investigacion 1'!F146/'Investigacion 1'!F134-1)*100</f>
        <v>3.729648492086568</v>
      </c>
      <c r="G146" s="12">
        <f>('Investigacion 1'!G146/'Investigacion 1'!G134-1)*100</f>
        <v>2.0913666822444776</v>
      </c>
      <c r="H146" s="12">
        <f>('Investigacion 1'!H146/'Investigacion 1'!H134-1)*100</f>
        <v>6.1870320179739924</v>
      </c>
      <c r="I146" s="12">
        <f>('Investigacion 1'!I146/'Investigacion 1'!I134-1)*100</f>
        <v>-6.4038298167042988</v>
      </c>
      <c r="J146">
        <f>+'Investigacion 1'!J146-'Investigacion 1'!J134</f>
        <v>0.76999999999999957</v>
      </c>
      <c r="K146">
        <f>+'Investigacion 1'!K146-'Investigacion 1'!K134</f>
        <v>0.63999999999999968</v>
      </c>
      <c r="L146" s="30">
        <f t="shared" si="10"/>
        <v>-7.026446436453071E-2</v>
      </c>
      <c r="M146" s="30">
        <f t="shared" si="11"/>
        <v>-1.2222192395299203E-2</v>
      </c>
      <c r="N146" s="30">
        <f t="shared" si="12"/>
        <v>-0.10533987770535003</v>
      </c>
      <c r="O146" s="30">
        <f t="shared" si="13"/>
        <v>-7.1401690482506552E-2</v>
      </c>
      <c r="P146">
        <v>3.6226921027615155E-2</v>
      </c>
      <c r="Q146">
        <v>-4.2683552943769243E-2</v>
      </c>
      <c r="R146">
        <v>-4.8360559261348079E-2</v>
      </c>
      <c r="S146">
        <v>-3.8020248694459191E-2</v>
      </c>
      <c r="T146">
        <v>-3.5809245062515593E-2</v>
      </c>
      <c r="U146">
        <v>-3.4591721652442509E-2</v>
      </c>
      <c r="V146">
        <v>-1.6461000965596106E-2</v>
      </c>
      <c r="W146">
        <v>-4.4369077877407737E-2</v>
      </c>
    </row>
    <row r="147" spans="1:23" x14ac:dyDescent="0.35">
      <c r="A147" s="8" t="s">
        <v>156</v>
      </c>
      <c r="B147" s="29">
        <f>+LN((100-'Investigacion 1'!B147)/'Investigacion 1'!B147)</f>
        <v>3.4489562989628419</v>
      </c>
      <c r="C147" s="29">
        <f>+LN((100-'Investigacion 1'!C147)/'Investigacion 1'!C147)</f>
        <v>4.7473558823270112</v>
      </c>
      <c r="D147" s="29">
        <f>+LN((100-'Investigacion 1'!D147)/'Investigacion 1'!D147)</f>
        <v>4.5977119475683388</v>
      </c>
      <c r="E147" s="29">
        <f>+LN((100-'Investigacion 1'!E147)/'Investigacion 1'!E147)</f>
        <v>3.9381898839024032</v>
      </c>
      <c r="F147" s="12">
        <f>('Investigacion 1'!F147/'Investigacion 1'!F135-1)*100</f>
        <v>3.851535126283534</v>
      </c>
      <c r="G147" s="12">
        <f>('Investigacion 1'!G147/'Investigacion 1'!G135-1)*100</f>
        <v>2.1985945730873535</v>
      </c>
      <c r="H147" s="12">
        <f>('Investigacion 1'!H147/'Investigacion 1'!H135-1)*100</f>
        <v>4.8672468244147726</v>
      </c>
      <c r="I147" s="12">
        <f>('Investigacion 1'!I147/'Investigacion 1'!I135-1)*100</f>
        <v>-4.3725920573147725</v>
      </c>
      <c r="J147">
        <f>+'Investigacion 1'!J147-'Investigacion 1'!J135</f>
        <v>0.37000000000000099</v>
      </c>
      <c r="K147">
        <f>+'Investigacion 1'!K147-'Investigacion 1'!K135</f>
        <v>0.69000000000000039</v>
      </c>
      <c r="L147" s="30">
        <f t="shared" si="10"/>
        <v>3.6226921027615155E-2</v>
      </c>
      <c r="M147" s="30">
        <f t="shared" si="11"/>
        <v>-3.5809245062515593E-2</v>
      </c>
      <c r="N147" s="30">
        <f t="shared" si="12"/>
        <v>-4.8360559261348079E-2</v>
      </c>
      <c r="O147" s="30">
        <f t="shared" si="13"/>
        <v>-1.6461000965596106E-2</v>
      </c>
      <c r="P147">
        <v>-4.2683552943769243E-2</v>
      </c>
      <c r="Q147">
        <v>-3.1710950912588132E-2</v>
      </c>
      <c r="R147">
        <v>-3.8020248694459191E-2</v>
      </c>
      <c r="S147">
        <v>-5.0521124565570119E-2</v>
      </c>
      <c r="T147">
        <v>-3.4591721652442509E-2</v>
      </c>
      <c r="U147">
        <v>2.2930026703744666E-2</v>
      </c>
      <c r="V147">
        <v>-4.4369077877407737E-2</v>
      </c>
      <c r="W147">
        <v>-3.1464395632397668E-2</v>
      </c>
    </row>
    <row r="148" spans="1:23" x14ac:dyDescent="0.35">
      <c r="A148" s="8" t="s">
        <v>157</v>
      </c>
      <c r="B148" s="29">
        <f>+LN((100-'Investigacion 1'!B148)/'Investigacion 1'!B148)</f>
        <v>3.4062727460190727</v>
      </c>
      <c r="C148" s="29">
        <f>+LN((100-'Investigacion 1'!C148)/'Investigacion 1'!C148)</f>
        <v>4.7127641606745687</v>
      </c>
      <c r="D148" s="29">
        <f>+LN((100-'Investigacion 1'!D148)/'Investigacion 1'!D148)</f>
        <v>4.5596916988738796</v>
      </c>
      <c r="E148" s="29">
        <f>+LN((100-'Investigacion 1'!E148)/'Investigacion 1'!E148)</f>
        <v>3.8938208060249955</v>
      </c>
      <c r="F148" s="12">
        <f>('Investigacion 1'!F148/'Investigacion 1'!F136-1)*100</f>
        <v>3.8041636161601833</v>
      </c>
      <c r="G148" s="12">
        <f>('Investigacion 1'!G148/'Investigacion 1'!G136-1)*100</f>
        <v>2.586726373281123</v>
      </c>
      <c r="H148" s="12">
        <f>('Investigacion 1'!H148/'Investigacion 1'!H136-1)*100</f>
        <v>3.8815781340899136</v>
      </c>
      <c r="I148" s="12">
        <f>('Investigacion 1'!I148/'Investigacion 1'!I136-1)*100</f>
        <v>-3.943036456419613</v>
      </c>
      <c r="J148">
        <f>+'Investigacion 1'!J148-'Investigacion 1'!J136</f>
        <v>2.9999999999997584E-2</v>
      </c>
      <c r="K148">
        <f>+'Investigacion 1'!K148-'Investigacion 1'!K136</f>
        <v>0.73000000000000043</v>
      </c>
      <c r="L148" s="30">
        <f t="shared" si="10"/>
        <v>-4.2683552943769243E-2</v>
      </c>
      <c r="M148" s="30">
        <f t="shared" si="11"/>
        <v>-3.4591721652442509E-2</v>
      </c>
      <c r="N148" s="30">
        <f t="shared" si="12"/>
        <v>-3.8020248694459191E-2</v>
      </c>
      <c r="O148" s="30">
        <f t="shared" si="13"/>
        <v>-4.4369077877407737E-2</v>
      </c>
      <c r="P148">
        <v>-3.1710950912588132E-2</v>
      </c>
      <c r="Q148">
        <v>-9.3329356781555184E-3</v>
      </c>
      <c r="R148">
        <v>-5.0521124565570119E-2</v>
      </c>
      <c r="S148">
        <v>-1.9179245116768051E-2</v>
      </c>
      <c r="T148">
        <v>2.2930026703744666E-2</v>
      </c>
      <c r="U148">
        <v>-8.8776119846202484E-2</v>
      </c>
      <c r="V148">
        <v>-3.1464395632397668E-2</v>
      </c>
      <c r="W148">
        <v>-2.1814721736076237E-2</v>
      </c>
    </row>
    <row r="149" spans="1:23" x14ac:dyDescent="0.35">
      <c r="A149" s="8" t="s">
        <v>158</v>
      </c>
      <c r="B149" s="29">
        <f>+LN((100-'Investigacion 1'!B149)/'Investigacion 1'!B149)</f>
        <v>3.3745617951064846</v>
      </c>
      <c r="C149" s="29">
        <f>+LN((100-'Investigacion 1'!C149)/'Investigacion 1'!C149)</f>
        <v>4.7356941873783134</v>
      </c>
      <c r="D149" s="29">
        <f>+LN((100-'Investigacion 1'!D149)/'Investigacion 1'!D149)</f>
        <v>4.5091705743083095</v>
      </c>
      <c r="E149" s="29">
        <f>+LN((100-'Investigacion 1'!E149)/'Investigacion 1'!E149)</f>
        <v>3.8623564103925978</v>
      </c>
      <c r="F149" s="12">
        <f>('Investigacion 1'!F149/'Investigacion 1'!F137-1)*100</f>
        <v>3.9626714941407348</v>
      </c>
      <c r="G149" s="12">
        <f>('Investigacion 1'!G149/'Investigacion 1'!G137-1)*100</f>
        <v>2.4101148575350839</v>
      </c>
      <c r="H149" s="12">
        <f>('Investigacion 1'!H149/'Investigacion 1'!H137-1)*100</f>
        <v>8.4425568874348933</v>
      </c>
      <c r="I149" s="12">
        <f>('Investigacion 1'!I149/'Investigacion 1'!I137-1)*100</f>
        <v>-3.4289669906247933</v>
      </c>
      <c r="J149">
        <f>+'Investigacion 1'!J149-'Investigacion 1'!J137</f>
        <v>-0.23000000000000043</v>
      </c>
      <c r="K149">
        <f>+'Investigacion 1'!K149-'Investigacion 1'!K137</f>
        <v>0.73000000000000043</v>
      </c>
      <c r="L149" s="30">
        <f t="shared" si="10"/>
        <v>-3.1710950912588132E-2</v>
      </c>
      <c r="M149" s="30">
        <f t="shared" si="11"/>
        <v>2.2930026703744666E-2</v>
      </c>
      <c r="N149" s="30">
        <f t="shared" si="12"/>
        <v>-5.0521124565570119E-2</v>
      </c>
      <c r="O149" s="30">
        <f t="shared" si="13"/>
        <v>-3.1464395632397668E-2</v>
      </c>
      <c r="P149">
        <v>-9.3329356781555184E-3</v>
      </c>
      <c r="Q149">
        <v>3.1431496509259471E-2</v>
      </c>
      <c r="R149">
        <v>-1.9179245116768051E-2</v>
      </c>
      <c r="S149">
        <v>8.2969340209286813E-3</v>
      </c>
      <c r="T149">
        <v>-8.8776119846202484E-2</v>
      </c>
      <c r="U149">
        <v>5.4571889461657364E-2</v>
      </c>
      <c r="V149">
        <v>-2.1814721736076237E-2</v>
      </c>
      <c r="W149">
        <v>1.8709990268646504E-2</v>
      </c>
    </row>
    <row r="150" spans="1:23" x14ac:dyDescent="0.35">
      <c r="A150" s="8" t="s">
        <v>159</v>
      </c>
      <c r="B150" s="29">
        <f>+LN((100-'Investigacion 1'!B150)/'Investigacion 1'!B150)</f>
        <v>3.3652288594283291</v>
      </c>
      <c r="C150" s="29">
        <f>+LN((100-'Investigacion 1'!C150)/'Investigacion 1'!C150)</f>
        <v>4.6469180675321109</v>
      </c>
      <c r="D150" s="29">
        <f>+LN((100-'Investigacion 1'!D150)/'Investigacion 1'!D150)</f>
        <v>4.4899913291915414</v>
      </c>
      <c r="E150" s="29">
        <f>+LN((100-'Investigacion 1'!E150)/'Investigacion 1'!E150)</f>
        <v>3.8405416886565216</v>
      </c>
      <c r="F150" s="12">
        <f>('Investigacion 1'!F150/'Investigacion 1'!F138-1)*100</f>
        <v>3.06174468692193</v>
      </c>
      <c r="G150" s="12">
        <f>('Investigacion 1'!G150/'Investigacion 1'!G138-1)*100</f>
        <v>2.3292527277082753</v>
      </c>
      <c r="H150" s="12">
        <f>('Investigacion 1'!H150/'Investigacion 1'!H138-1)*100</f>
        <v>4.8701998905233301</v>
      </c>
      <c r="I150" s="12">
        <f>('Investigacion 1'!I150/'Investigacion 1'!I138-1)*100</f>
        <v>-1.998573104290835</v>
      </c>
      <c r="J150">
        <f>+'Investigacion 1'!J150-'Investigacion 1'!J138</f>
        <v>-0.59999999999999787</v>
      </c>
      <c r="K150">
        <f>+'Investigacion 1'!K150-'Investigacion 1'!K138</f>
        <v>0.58000000000000007</v>
      </c>
      <c r="L150" s="30">
        <f t="shared" si="10"/>
        <v>-9.3329356781555184E-3</v>
      </c>
      <c r="M150" s="30">
        <f t="shared" si="11"/>
        <v>-8.8776119846202484E-2</v>
      </c>
      <c r="N150" s="30">
        <f t="shared" si="12"/>
        <v>-1.9179245116768051E-2</v>
      </c>
      <c r="O150" s="30">
        <f t="shared" si="13"/>
        <v>-2.1814721736076237E-2</v>
      </c>
      <c r="P150">
        <v>3.1431496509259471E-2</v>
      </c>
      <c r="Q150">
        <v>-1.583111098599721E-2</v>
      </c>
      <c r="R150">
        <v>8.2969340209286813E-3</v>
      </c>
      <c r="S150">
        <v>-3.5982099270341905E-2</v>
      </c>
      <c r="T150">
        <v>5.4571889461657364E-2</v>
      </c>
      <c r="U150">
        <v>-4.3888826115589197E-2</v>
      </c>
      <c r="V150">
        <v>1.8709990268646504E-2</v>
      </c>
      <c r="W150">
        <v>-2.2459901801424209E-2</v>
      </c>
    </row>
    <row r="151" spans="1:23" x14ac:dyDescent="0.35">
      <c r="A151" s="8" t="s">
        <v>160</v>
      </c>
      <c r="B151" s="29">
        <f>+LN((100-'Investigacion 1'!B151)/'Investigacion 1'!B151)</f>
        <v>3.3966603559375885</v>
      </c>
      <c r="C151" s="29">
        <f>+LN((100-'Investigacion 1'!C151)/'Investigacion 1'!C151)</f>
        <v>4.7014899569937683</v>
      </c>
      <c r="D151" s="29">
        <f>+LN((100-'Investigacion 1'!D151)/'Investigacion 1'!D151)</f>
        <v>4.4982882632124701</v>
      </c>
      <c r="E151" s="29">
        <f>+LN((100-'Investigacion 1'!E151)/'Investigacion 1'!E151)</f>
        <v>3.8592516789251681</v>
      </c>
      <c r="F151" s="12">
        <f>('Investigacion 1'!F151/'Investigacion 1'!F139-1)*100</f>
        <v>2.8289957241370178</v>
      </c>
      <c r="G151" s="12">
        <f>('Investigacion 1'!G151/'Investigacion 1'!G139-1)*100</f>
        <v>2.3533878891314197</v>
      </c>
      <c r="H151" s="12">
        <f>('Investigacion 1'!H151/'Investigacion 1'!H139-1)*100</f>
        <v>6.2560127325272274</v>
      </c>
      <c r="I151" s="12">
        <f>('Investigacion 1'!I151/'Investigacion 1'!I139-1)*100</f>
        <v>1.8630617800557081</v>
      </c>
      <c r="J151">
        <f>+'Investigacion 1'!J151-'Investigacion 1'!J139</f>
        <v>-0.92999999999999972</v>
      </c>
      <c r="K151">
        <f>+'Investigacion 1'!K151-'Investigacion 1'!K139</f>
        <v>0.48000000000000043</v>
      </c>
      <c r="L151" s="30">
        <f t="shared" si="10"/>
        <v>3.1431496509259471E-2</v>
      </c>
      <c r="M151" s="30">
        <f t="shared" si="11"/>
        <v>5.4571889461657364E-2</v>
      </c>
      <c r="N151" s="30">
        <f t="shared" si="12"/>
        <v>8.2969340209286813E-3</v>
      </c>
      <c r="O151" s="30">
        <f t="shared" si="13"/>
        <v>1.8709990268646504E-2</v>
      </c>
      <c r="P151">
        <v>-1.583111098599721E-2</v>
      </c>
      <c r="Q151">
        <v>-6.2674498451067429E-3</v>
      </c>
      <c r="R151">
        <v>-3.5982099270341905E-2</v>
      </c>
      <c r="S151">
        <v>8.922043989355366E-3</v>
      </c>
      <c r="T151">
        <v>-4.3888826115589197E-2</v>
      </c>
      <c r="U151">
        <v>-2.125532742163827E-2</v>
      </c>
      <c r="V151">
        <v>-2.2459901801424209E-2</v>
      </c>
      <c r="W151">
        <v>-4.0913966792111012E-4</v>
      </c>
    </row>
    <row r="152" spans="1:23" x14ac:dyDescent="0.35">
      <c r="A152" s="8" t="s">
        <v>161</v>
      </c>
      <c r="B152" s="29">
        <f>+LN((100-'Investigacion 1'!B152)/'Investigacion 1'!B152)</f>
        <v>3.3808292449515913</v>
      </c>
      <c r="C152" s="29">
        <f>+LN((100-'Investigacion 1'!C152)/'Investigacion 1'!C152)</f>
        <v>4.6576011308781791</v>
      </c>
      <c r="D152" s="29">
        <f>+LN((100-'Investigacion 1'!D152)/'Investigacion 1'!D152)</f>
        <v>4.4623061639421282</v>
      </c>
      <c r="E152" s="29">
        <f>+LN((100-'Investigacion 1'!E152)/'Investigacion 1'!E152)</f>
        <v>3.8367917771237439</v>
      </c>
      <c r="F152" s="12">
        <f>('Investigacion 1'!F152/'Investigacion 1'!F140-1)*100</f>
        <v>2.5161295058295119</v>
      </c>
      <c r="G152" s="12">
        <f>('Investigacion 1'!G152/'Investigacion 1'!G140-1)*100</f>
        <v>2.4758835378307698</v>
      </c>
      <c r="H152" s="12">
        <f>('Investigacion 1'!H152/'Investigacion 1'!H140-1)*100</f>
        <v>5.4667024736634096</v>
      </c>
      <c r="I152" s="12">
        <f>('Investigacion 1'!I152/'Investigacion 1'!I140-1)*100</f>
        <v>4.0693242672566798</v>
      </c>
      <c r="J152">
        <f>+'Investigacion 1'!J152-'Investigacion 1'!J140</f>
        <v>-1.2600000000000016</v>
      </c>
      <c r="K152">
        <f>+'Investigacion 1'!K152-'Investigacion 1'!K140</f>
        <v>0.38000000000000078</v>
      </c>
      <c r="L152" s="30">
        <f t="shared" si="10"/>
        <v>-1.583111098599721E-2</v>
      </c>
      <c r="M152" s="30">
        <f t="shared" si="11"/>
        <v>-4.3888826115589197E-2</v>
      </c>
      <c r="N152" s="30">
        <f t="shared" si="12"/>
        <v>-3.5982099270341905E-2</v>
      </c>
      <c r="O152" s="30">
        <f t="shared" si="13"/>
        <v>-2.2459901801424209E-2</v>
      </c>
      <c r="P152">
        <v>-6.2674498451067429E-3</v>
      </c>
      <c r="Q152">
        <v>0</v>
      </c>
      <c r="R152">
        <v>8.922043989355366E-3</v>
      </c>
      <c r="S152">
        <v>-8.4124024597436176E-3</v>
      </c>
      <c r="T152">
        <v>-2.125532742163827E-2</v>
      </c>
      <c r="U152">
        <v>0</v>
      </c>
      <c r="V152">
        <v>-4.0913966792111012E-4</v>
      </c>
      <c r="W152">
        <v>-5.1305239415362358E-3</v>
      </c>
    </row>
    <row r="153" spans="1:23" x14ac:dyDescent="0.35">
      <c r="A153" s="8" t="s">
        <v>162</v>
      </c>
      <c r="B153" s="29">
        <f>+LN((100-'Investigacion 1'!B153)/'Investigacion 1'!B153)</f>
        <v>3.3745617951064846</v>
      </c>
      <c r="C153" s="29">
        <f>+LN((100-'Investigacion 1'!C153)/'Investigacion 1'!C153)</f>
        <v>4.6363458034565408</v>
      </c>
      <c r="D153" s="29">
        <f>+LN((100-'Investigacion 1'!D153)/'Investigacion 1'!D153)</f>
        <v>4.4712282079314836</v>
      </c>
      <c r="E153" s="29">
        <f>+LN((100-'Investigacion 1'!E153)/'Investigacion 1'!E153)</f>
        <v>3.8363826374558228</v>
      </c>
      <c r="F153" s="12">
        <f>('Investigacion 1'!F153/'Investigacion 1'!F141-1)*100</f>
        <v>2.385579320205311</v>
      </c>
      <c r="G153" s="12">
        <f>('Investigacion 1'!G153/'Investigacion 1'!G141-1)*100</f>
        <v>2.4622347753048945</v>
      </c>
      <c r="H153" s="12">
        <f>('Investigacion 1'!H153/'Investigacion 1'!H141-1)*100</f>
        <v>5.605280166800819</v>
      </c>
      <c r="I153" s="12">
        <f>('Investigacion 1'!I153/'Investigacion 1'!I141-1)*100</f>
        <v>5.2777480298403789</v>
      </c>
      <c r="J153">
        <f>+'Investigacion 1'!J153-'Investigacion 1'!J141</f>
        <v>-1.5899999999999999</v>
      </c>
      <c r="K153">
        <f>+'Investigacion 1'!K153-'Investigacion 1'!K141</f>
        <v>0.13000000000000078</v>
      </c>
      <c r="L153" s="30">
        <f t="shared" si="10"/>
        <v>-6.2674498451067429E-3</v>
      </c>
      <c r="M153" s="30">
        <f t="shared" si="11"/>
        <v>-2.125532742163827E-2</v>
      </c>
      <c r="N153" s="30">
        <f t="shared" si="12"/>
        <v>8.922043989355366E-3</v>
      </c>
      <c r="O153" s="30">
        <f t="shared" si="13"/>
        <v>-4.0913966792111012E-4</v>
      </c>
      <c r="P153">
        <v>0</v>
      </c>
      <c r="Q153">
        <v>-1.5510034895092506E-2</v>
      </c>
      <c r="R153">
        <v>-8.4124024597436176E-3</v>
      </c>
      <c r="S153">
        <v>-2.9569535479236464E-2</v>
      </c>
      <c r="T153">
        <v>0</v>
      </c>
      <c r="U153">
        <v>-3.1074612468615648E-2</v>
      </c>
      <c r="V153">
        <v>-5.1305239415362358E-3</v>
      </c>
      <c r="W153">
        <v>-2.4085983513998599E-2</v>
      </c>
    </row>
    <row r="154" spans="1:23" x14ac:dyDescent="0.35">
      <c r="A154" s="8" t="s">
        <v>163</v>
      </c>
      <c r="B154" s="29">
        <f>+LN((100-'Investigacion 1'!B154)/'Investigacion 1'!B154)</f>
        <v>3.3745617951064846</v>
      </c>
      <c r="C154" s="29">
        <f>+LN((100-'Investigacion 1'!C154)/'Investigacion 1'!C154)</f>
        <v>4.6363458034565408</v>
      </c>
      <c r="D154" s="29">
        <f>+LN((100-'Investigacion 1'!D154)/'Investigacion 1'!D154)</f>
        <v>4.4628158054717399</v>
      </c>
      <c r="E154" s="29">
        <f>+LN((100-'Investigacion 1'!E154)/'Investigacion 1'!E154)</f>
        <v>3.8312521135142865</v>
      </c>
      <c r="F154" s="12">
        <f>('Investigacion 1'!F154/'Investigacion 1'!F142-1)*100</f>
        <v>1.9569385711682097</v>
      </c>
      <c r="G154" s="12">
        <f>('Investigacion 1'!G154/'Investigacion 1'!G142-1)*100</f>
        <v>2.5797044517275713</v>
      </c>
      <c r="H154" s="12">
        <f>('Investigacion 1'!H154/'Investigacion 1'!H142-1)*100</f>
        <v>4.8956745213905917</v>
      </c>
      <c r="I154" s="12">
        <f>('Investigacion 1'!I154/'Investigacion 1'!I142-1)*100</f>
        <v>5.044470614298846</v>
      </c>
      <c r="J154">
        <f>+'Investigacion 1'!J154-'Investigacion 1'!J142</f>
        <v>-1.8499999999999979</v>
      </c>
      <c r="K154">
        <f>+'Investigacion 1'!K154-'Investigacion 1'!K142</f>
        <v>0</v>
      </c>
      <c r="L154" s="30">
        <f t="shared" si="10"/>
        <v>0</v>
      </c>
      <c r="M154" s="30">
        <f t="shared" si="11"/>
        <v>0</v>
      </c>
      <c r="N154" s="30">
        <f t="shared" si="12"/>
        <v>-8.4124024597436176E-3</v>
      </c>
      <c r="O154" s="30">
        <f t="shared" si="13"/>
        <v>-5.1305239415362358E-3</v>
      </c>
      <c r="P154">
        <v>-1.5510034895092506E-2</v>
      </c>
      <c r="Q154">
        <v>-3.33525133096364E-2</v>
      </c>
      <c r="R154">
        <v>-2.9569535479236464E-2</v>
      </c>
      <c r="S154">
        <v>1.9362096406149831E-2</v>
      </c>
      <c r="T154">
        <v>-3.1074612468615648E-2</v>
      </c>
      <c r="U154">
        <v>-3.0156008760364728E-2</v>
      </c>
      <c r="V154">
        <v>-2.4085983513998599E-2</v>
      </c>
      <c r="W154">
        <v>-4.3372578576228449E-3</v>
      </c>
    </row>
    <row r="155" spans="1:23" x14ac:dyDescent="0.35">
      <c r="A155" s="8" t="s">
        <v>164</v>
      </c>
      <c r="B155" s="29">
        <f>+LN((100-'Investigacion 1'!B155)/'Investigacion 1'!B155)</f>
        <v>3.3590517602113921</v>
      </c>
      <c r="C155" s="29">
        <f>+LN((100-'Investigacion 1'!C155)/'Investigacion 1'!C155)</f>
        <v>4.6052711909879251</v>
      </c>
      <c r="D155" s="29">
        <f>+LN((100-'Investigacion 1'!D155)/'Investigacion 1'!D155)</f>
        <v>4.4332462699925035</v>
      </c>
      <c r="E155" s="29">
        <f>+LN((100-'Investigacion 1'!E155)/'Investigacion 1'!E155)</f>
        <v>3.8071661300002879</v>
      </c>
      <c r="F155" s="12">
        <f>('Investigacion 1'!F155/'Investigacion 1'!F143-1)*100</f>
        <v>2.4094548633840418</v>
      </c>
      <c r="G155" s="12">
        <f>('Investigacion 1'!G155/'Investigacion 1'!G143-1)*100</f>
        <v>2.7570849240305062</v>
      </c>
      <c r="H155" s="12">
        <f>('Investigacion 1'!H155/'Investigacion 1'!H143-1)*100</f>
        <v>5.7573575613533379</v>
      </c>
      <c r="I155" s="12">
        <f>('Investigacion 1'!I155/'Investigacion 1'!I143-1)*100</f>
        <v>4.8600146456666549</v>
      </c>
      <c r="J155">
        <f>+'Investigacion 1'!J155-'Investigacion 1'!J143</f>
        <v>-2.620000000000001</v>
      </c>
      <c r="K155">
        <f>+'Investigacion 1'!K155-'Investigacion 1'!K143</f>
        <v>-9.9999999999997868E-3</v>
      </c>
      <c r="L155" s="30">
        <f t="shared" si="10"/>
        <v>-1.5510034895092506E-2</v>
      </c>
      <c r="M155" s="30">
        <f t="shared" si="11"/>
        <v>-3.1074612468615648E-2</v>
      </c>
      <c r="N155" s="30">
        <f t="shared" si="12"/>
        <v>-2.9569535479236464E-2</v>
      </c>
      <c r="O155" s="30">
        <f t="shared" si="13"/>
        <v>-2.4085983513998599E-2</v>
      </c>
      <c r="P155">
        <v>-3.33525133096364E-2</v>
      </c>
      <c r="Q155">
        <v>3.0277260745191104E-2</v>
      </c>
      <c r="R155">
        <v>1.9362096406149831E-2</v>
      </c>
      <c r="S155">
        <v>-2.6398110361974148E-2</v>
      </c>
      <c r="T155">
        <v>-3.0156008760364728E-2</v>
      </c>
      <c r="U155">
        <v>0</v>
      </c>
      <c r="V155">
        <v>-4.3372578576228449E-3</v>
      </c>
      <c r="W155">
        <v>2.0010996147755034E-2</v>
      </c>
    </row>
    <row r="156" spans="1:23" x14ac:dyDescent="0.35">
      <c r="A156" s="8" t="s">
        <v>165</v>
      </c>
      <c r="B156" s="29">
        <f>+LN((100-'Investigacion 1'!B156)/'Investigacion 1'!B156)</f>
        <v>3.3256992469017557</v>
      </c>
      <c r="C156" s="29">
        <f>+LN((100-'Investigacion 1'!C156)/'Investigacion 1'!C156)</f>
        <v>4.5751151822275604</v>
      </c>
      <c r="D156" s="29">
        <f>+LN((100-'Investigacion 1'!D156)/'Investigacion 1'!D156)</f>
        <v>4.4526083663986533</v>
      </c>
      <c r="E156" s="29">
        <f>+LN((100-'Investigacion 1'!E156)/'Investigacion 1'!E156)</f>
        <v>3.8028288721426651</v>
      </c>
      <c r="F156" s="12">
        <f>('Investigacion 1'!F156/'Investigacion 1'!F144-1)*100</f>
        <v>2.1425080592000656</v>
      </c>
      <c r="G156" s="12">
        <f>('Investigacion 1'!G156/'Investigacion 1'!G144-1)*100</f>
        <v>2.8860038810197608</v>
      </c>
      <c r="H156" s="12">
        <f>('Investigacion 1'!H156/'Investigacion 1'!H144-1)*100</f>
        <v>7.0790503087286183</v>
      </c>
      <c r="I156" s="12">
        <f>('Investigacion 1'!I156/'Investigacion 1'!I144-1)*100</f>
        <v>5.8802720240247242</v>
      </c>
      <c r="J156">
        <f>+'Investigacion 1'!J156-'Investigacion 1'!J144</f>
        <v>-3.09</v>
      </c>
      <c r="K156">
        <f>+'Investigacion 1'!K156-'Investigacion 1'!K144</f>
        <v>-9.9999999999999645E-2</v>
      </c>
      <c r="L156" s="30">
        <f t="shared" si="10"/>
        <v>-3.33525133096364E-2</v>
      </c>
      <c r="M156" s="30">
        <f t="shared" si="11"/>
        <v>-3.0156008760364728E-2</v>
      </c>
      <c r="N156" s="30">
        <f t="shared" si="12"/>
        <v>1.9362096406149831E-2</v>
      </c>
      <c r="O156" s="30">
        <f t="shared" si="13"/>
        <v>-4.3372578576228449E-3</v>
      </c>
      <c r="P156">
        <v>3.0277260745191104E-2</v>
      </c>
      <c r="Q156">
        <v>-7.1281818195859437E-2</v>
      </c>
      <c r="R156">
        <v>-2.6398110361974148E-2</v>
      </c>
      <c r="S156">
        <v>-8.0468044744216982E-2</v>
      </c>
      <c r="T156">
        <v>0</v>
      </c>
      <c r="U156">
        <v>-1.9620167296609203E-2</v>
      </c>
      <c r="V156">
        <v>2.0010996147755034E-2</v>
      </c>
      <c r="W156">
        <v>-6.6372319382574041E-2</v>
      </c>
    </row>
    <row r="157" spans="1:23" x14ac:dyDescent="0.35">
      <c r="A157" s="8" t="s">
        <v>166</v>
      </c>
      <c r="B157" s="29">
        <f>+LN((100-'Investigacion 1'!B157)/'Investigacion 1'!B157)</f>
        <v>3.3559765076469468</v>
      </c>
      <c r="C157" s="29">
        <f>+LN((100-'Investigacion 1'!C157)/'Investigacion 1'!C157)</f>
        <v>4.5751151822275604</v>
      </c>
      <c r="D157" s="29">
        <f>+LN((100-'Investigacion 1'!D157)/'Investigacion 1'!D157)</f>
        <v>4.4262102560366792</v>
      </c>
      <c r="E157" s="29">
        <f>+LN((100-'Investigacion 1'!E157)/'Investigacion 1'!E157)</f>
        <v>3.8228398682904201</v>
      </c>
      <c r="F157" s="12">
        <f>('Investigacion 1'!F157/'Investigacion 1'!F145-1)*100</f>
        <v>1.7941859045501163</v>
      </c>
      <c r="G157" s="12">
        <f>('Investigacion 1'!G157/'Investigacion 1'!G145-1)*100</f>
        <v>2.9689061091317637</v>
      </c>
      <c r="H157" s="12">
        <f>('Investigacion 1'!H157/'Investigacion 1'!H145-1)*100</f>
        <v>6.9020224260871732</v>
      </c>
      <c r="I157" s="12">
        <f>('Investigacion 1'!I157/'Investigacion 1'!I145-1)*100</f>
        <v>7.0743403553769291</v>
      </c>
      <c r="J157">
        <f>+'Investigacion 1'!J157-'Investigacion 1'!J145</f>
        <v>-3.0399999999999991</v>
      </c>
      <c r="K157">
        <f>+'Investigacion 1'!K157-'Investigacion 1'!K145</f>
        <v>-0.22999999999999954</v>
      </c>
      <c r="L157" s="30">
        <f t="shared" si="10"/>
        <v>3.0277260745191104E-2</v>
      </c>
      <c r="M157" s="30">
        <f t="shared" si="11"/>
        <v>0</v>
      </c>
      <c r="N157" s="30">
        <f t="shared" si="12"/>
        <v>-2.6398110361974148E-2</v>
      </c>
      <c r="O157" s="30">
        <f t="shared" si="13"/>
        <v>2.0010996147755034E-2</v>
      </c>
      <c r="P157">
        <v>-7.1281818195859437E-2</v>
      </c>
      <c r="Q157">
        <v>8.6561591137797045E-3</v>
      </c>
      <c r="R157">
        <v>-8.0468044744216982E-2</v>
      </c>
      <c r="S157">
        <v>-2.3716971254836849E-2</v>
      </c>
      <c r="T157">
        <v>-1.9620167296609203E-2</v>
      </c>
      <c r="U157">
        <v>-3.8144613413863659E-2</v>
      </c>
      <c r="V157">
        <v>-6.6372319382574041E-2</v>
      </c>
      <c r="W157">
        <v>-9.1426379937105118E-3</v>
      </c>
    </row>
    <row r="158" spans="1:23" x14ac:dyDescent="0.35">
      <c r="A158" s="8" t="s">
        <v>167</v>
      </c>
      <c r="B158" s="29">
        <f>+LN((100-'Investigacion 1'!B158)/'Investigacion 1'!B158)</f>
        <v>3.2846946894510873</v>
      </c>
      <c r="C158" s="29">
        <f>+LN((100-'Investigacion 1'!C158)/'Investigacion 1'!C158)</f>
        <v>4.5554950149309512</v>
      </c>
      <c r="D158" s="29">
        <f>+LN((100-'Investigacion 1'!D158)/'Investigacion 1'!D158)</f>
        <v>4.3457422112924622</v>
      </c>
      <c r="E158" s="29">
        <f>+LN((100-'Investigacion 1'!E158)/'Investigacion 1'!E158)</f>
        <v>3.7564675489078461</v>
      </c>
      <c r="F158" s="12">
        <f>('Investigacion 1'!F158/'Investigacion 1'!F146-1)*100</f>
        <v>2.1176228204852432</v>
      </c>
      <c r="G158" s="12">
        <f>('Investigacion 1'!G158/'Investigacion 1'!G146-1)*100</f>
        <v>2.9516642355950307</v>
      </c>
      <c r="H158" s="12">
        <f>('Investigacion 1'!H158/'Investigacion 1'!H146-1)*100</f>
        <v>4.2735901253019293</v>
      </c>
      <c r="I158" s="12">
        <f>('Investigacion 1'!I158/'Investigacion 1'!I146-1)*100</f>
        <v>8.4829845503720858</v>
      </c>
      <c r="J158">
        <f>+'Investigacion 1'!J158-'Investigacion 1'!J146</f>
        <v>-3.5999999999999979</v>
      </c>
      <c r="K158">
        <f>+'Investigacion 1'!K158-'Investigacion 1'!K146</f>
        <v>-0.47999999999999954</v>
      </c>
      <c r="L158" s="30">
        <f t="shared" si="10"/>
        <v>-7.1281818195859437E-2</v>
      </c>
      <c r="M158" s="30">
        <f t="shared" si="11"/>
        <v>-1.9620167296609203E-2</v>
      </c>
      <c r="N158" s="30">
        <f t="shared" si="12"/>
        <v>-8.0468044744216982E-2</v>
      </c>
      <c r="O158" s="30">
        <f t="shared" si="13"/>
        <v>-6.6372319382574041E-2</v>
      </c>
      <c r="P158">
        <v>8.6561591137797045E-3</v>
      </c>
      <c r="Q158">
        <v>-8.6561591137797045E-3</v>
      </c>
      <c r="R158">
        <v>-2.3716971254836849E-2</v>
      </c>
      <c r="S158">
        <v>-1.9564992090193023E-2</v>
      </c>
      <c r="T158">
        <v>-3.8144613413863659E-2</v>
      </c>
      <c r="U158">
        <v>-6.3508794275620062E-2</v>
      </c>
      <c r="V158">
        <v>-9.1426379937105118E-3</v>
      </c>
      <c r="W158">
        <v>-1.3825929127080361E-2</v>
      </c>
    </row>
    <row r="159" spans="1:23" x14ac:dyDescent="0.35">
      <c r="A159" s="8" t="s">
        <v>168</v>
      </c>
      <c r="B159" s="29">
        <f>+LN((100-'Investigacion 1'!B159)/'Investigacion 1'!B159)</f>
        <v>3.293350848564867</v>
      </c>
      <c r="C159" s="29">
        <f>+LN((100-'Investigacion 1'!C159)/'Investigacion 1'!C159)</f>
        <v>4.5173504015170876</v>
      </c>
      <c r="D159" s="29">
        <f>+LN((100-'Investigacion 1'!D159)/'Investigacion 1'!D159)</f>
        <v>4.3220252400376253</v>
      </c>
      <c r="E159" s="29">
        <f>+LN((100-'Investigacion 1'!E159)/'Investigacion 1'!E159)</f>
        <v>3.7473249109141356</v>
      </c>
      <c r="F159" s="12">
        <f>('Investigacion 1'!F159/'Investigacion 1'!F147-1)*100</f>
        <v>2.006792119837697</v>
      </c>
      <c r="G159" s="12">
        <f>('Investigacion 1'!G159/'Investigacion 1'!G147-1)*100</f>
        <v>2.9624294680641761</v>
      </c>
      <c r="H159" s="12">
        <f>('Investigacion 1'!H159/'Investigacion 1'!H147-1)*100</f>
        <v>4.9790542440376395</v>
      </c>
      <c r="I159" s="12">
        <f>('Investigacion 1'!I159/'Investigacion 1'!I147-1)*100</f>
        <v>6.3138720660252057</v>
      </c>
      <c r="J159">
        <f>+'Investigacion 1'!J159-'Investigacion 1'!J147</f>
        <v>-3.5199999999999996</v>
      </c>
      <c r="K159">
        <f>+'Investigacion 1'!K159-'Investigacion 1'!K147</f>
        <v>-0.70000000000000018</v>
      </c>
      <c r="L159" s="30">
        <f t="shared" si="10"/>
        <v>8.6561591137797045E-3</v>
      </c>
      <c r="M159" s="30">
        <f t="shared" si="11"/>
        <v>-3.8144613413863659E-2</v>
      </c>
      <c r="N159" s="30">
        <f t="shared" si="12"/>
        <v>-2.3716971254836849E-2</v>
      </c>
      <c r="O159" s="30">
        <f t="shared" si="13"/>
        <v>-9.1426379937105118E-3</v>
      </c>
      <c r="P159">
        <v>-8.6561591137797045E-3</v>
      </c>
      <c r="Q159">
        <v>5.7630387250142689E-3</v>
      </c>
      <c r="R159">
        <v>-1.9564992090193023E-2</v>
      </c>
      <c r="S159">
        <v>-4.3019728717265338E-2</v>
      </c>
      <c r="T159">
        <v>-6.3508794275620062E-2</v>
      </c>
      <c r="U159">
        <v>8.8348382309417772E-3</v>
      </c>
      <c r="V159">
        <v>-1.3825929127080361E-2</v>
      </c>
      <c r="W159">
        <v>-1.4135461183763631E-2</v>
      </c>
    </row>
    <row r="160" spans="1:23" x14ac:dyDescent="0.35">
      <c r="A160" s="8" t="s">
        <v>169</v>
      </c>
      <c r="B160" s="29">
        <f>+LN((100-'Investigacion 1'!B160)/'Investigacion 1'!B160)</f>
        <v>3.2846946894510873</v>
      </c>
      <c r="C160" s="29">
        <f>+LN((100-'Investigacion 1'!C160)/'Investigacion 1'!C160)</f>
        <v>4.4538416072414675</v>
      </c>
      <c r="D160" s="29">
        <f>+LN((100-'Investigacion 1'!D160)/'Investigacion 1'!D160)</f>
        <v>4.3024602479474323</v>
      </c>
      <c r="E160" s="29">
        <f>+LN((100-'Investigacion 1'!E160)/'Investigacion 1'!E160)</f>
        <v>3.7334989817870552</v>
      </c>
      <c r="F160" s="12">
        <f>('Investigacion 1'!F160/'Investigacion 1'!F148-1)*100</f>
        <v>1.7245260435162946</v>
      </c>
      <c r="G160" s="12">
        <f>('Investigacion 1'!G160/'Investigacion 1'!G148-1)*100</f>
        <v>2.7823424580056377</v>
      </c>
      <c r="H160" s="12">
        <f>('Investigacion 1'!H160/'Investigacion 1'!H148-1)*100</f>
        <v>5.2030740759705818</v>
      </c>
      <c r="I160" s="12">
        <f>('Investigacion 1'!I160/'Investigacion 1'!I148-1)*100</f>
        <v>6.2370230099845436</v>
      </c>
      <c r="J160">
        <f>+'Investigacion 1'!J160-'Investigacion 1'!J148</f>
        <v>-3.7099999999999991</v>
      </c>
      <c r="K160">
        <f>+'Investigacion 1'!K160-'Investigacion 1'!K148</f>
        <v>-1.0100000000000007</v>
      </c>
      <c r="L160" s="30">
        <f t="shared" si="10"/>
        <v>-8.6561591137797045E-3</v>
      </c>
      <c r="M160" s="30">
        <f t="shared" si="11"/>
        <v>-6.3508794275620062E-2</v>
      </c>
      <c r="N160" s="30">
        <f t="shared" si="12"/>
        <v>-1.9564992090193023E-2</v>
      </c>
      <c r="O160" s="30">
        <f t="shared" si="13"/>
        <v>-1.3825929127080361E-2</v>
      </c>
      <c r="P160">
        <v>5.7630387250142689E-3</v>
      </c>
      <c r="Q160">
        <v>-4.5264594990527485E-2</v>
      </c>
      <c r="R160">
        <v>-4.3019728717265338E-2</v>
      </c>
      <c r="S160">
        <v>-2.294955275223387E-2</v>
      </c>
      <c r="T160">
        <v>8.8348382309417772E-3</v>
      </c>
      <c r="U160">
        <v>-6.8632149105095408E-2</v>
      </c>
      <c r="V160">
        <v>-1.4135461183763631E-2</v>
      </c>
      <c r="W160">
        <v>-3.4161259370350638E-2</v>
      </c>
    </row>
    <row r="161" spans="1:23" x14ac:dyDescent="0.35">
      <c r="A161" s="8" t="s">
        <v>170</v>
      </c>
      <c r="B161" s="29">
        <f>+LN((100-'Investigacion 1'!B161)/'Investigacion 1'!B161)</f>
        <v>3.2904577281761016</v>
      </c>
      <c r="C161" s="29">
        <f>+LN((100-'Investigacion 1'!C161)/'Investigacion 1'!C161)</f>
        <v>4.4626764454724093</v>
      </c>
      <c r="D161" s="29">
        <f>+LN((100-'Investigacion 1'!D161)/'Investigacion 1'!D161)</f>
        <v>4.259440519230167</v>
      </c>
      <c r="E161" s="29">
        <f>+LN((100-'Investigacion 1'!E161)/'Investigacion 1'!E161)</f>
        <v>3.7193635206032916</v>
      </c>
      <c r="F161" s="12">
        <f>('Investigacion 1'!F161/'Investigacion 1'!F149-1)*100</f>
        <v>1.8268165672778558</v>
      </c>
      <c r="G161" s="12">
        <f>('Investigacion 1'!G161/'Investigacion 1'!G149-1)*100</f>
        <v>2.8295646459413293</v>
      </c>
      <c r="H161" s="12">
        <f>('Investigacion 1'!H161/'Investigacion 1'!H149-1)*100</f>
        <v>2.4983215942983472</v>
      </c>
      <c r="I161" s="12">
        <f>('Investigacion 1'!I161/'Investigacion 1'!I149-1)*100</f>
        <v>5.9475791641358411</v>
      </c>
      <c r="J161">
        <f>+'Investigacion 1'!J161-'Investigacion 1'!J149</f>
        <v>-3.41</v>
      </c>
      <c r="K161">
        <f>+'Investigacion 1'!K161-'Investigacion 1'!K149</f>
        <v>-1.2400000000000011</v>
      </c>
      <c r="L161" s="30">
        <f t="shared" si="10"/>
        <v>5.7630387250142689E-3</v>
      </c>
      <c r="M161" s="30">
        <f t="shared" si="11"/>
        <v>8.8348382309417772E-3</v>
      </c>
      <c r="N161" s="30">
        <f t="shared" si="12"/>
        <v>-4.3019728717265338E-2</v>
      </c>
      <c r="O161" s="30">
        <f t="shared" si="13"/>
        <v>-1.4135461183763631E-2</v>
      </c>
      <c r="P161">
        <v>-4.5264594990527485E-2</v>
      </c>
      <c r="Q161">
        <v>5.6884002678839529E-2</v>
      </c>
      <c r="R161">
        <v>-2.294955275223387E-2</v>
      </c>
      <c r="S161">
        <v>5.0886783853790085E-2</v>
      </c>
      <c r="T161">
        <v>-6.8632149105095408E-2</v>
      </c>
      <c r="U161">
        <v>-8.264550831603934E-3</v>
      </c>
      <c r="V161">
        <v>-3.4161259370350638E-2</v>
      </c>
      <c r="W161">
        <v>3.8457271075562627E-2</v>
      </c>
    </row>
    <row r="162" spans="1:23" x14ac:dyDescent="0.35">
      <c r="A162" s="8" t="s">
        <v>171</v>
      </c>
      <c r="B162" s="29">
        <f>+LN((100-'Investigacion 1'!B162)/'Investigacion 1'!B162)</f>
        <v>3.2451931331855741</v>
      </c>
      <c r="C162" s="29">
        <f>+LN((100-'Investigacion 1'!C162)/'Investigacion 1'!C162)</f>
        <v>4.3940442963673139</v>
      </c>
      <c r="D162" s="29">
        <f>+LN((100-'Investigacion 1'!D162)/'Investigacion 1'!D162)</f>
        <v>4.2364909664779331</v>
      </c>
      <c r="E162" s="29">
        <f>+LN((100-'Investigacion 1'!E162)/'Investigacion 1'!E162)</f>
        <v>3.6852022612329409</v>
      </c>
      <c r="F162" s="12">
        <f>('Investigacion 1'!F162/'Investigacion 1'!F150-1)*100</f>
        <v>2.257155882244799</v>
      </c>
      <c r="G162" s="12">
        <f>('Investigacion 1'!G162/'Investigacion 1'!G150-1)*100</f>
        <v>2.8227009414924398</v>
      </c>
      <c r="H162" s="12">
        <f>('Investigacion 1'!H162/'Investigacion 1'!H150-1)*100</f>
        <v>3.2834253304986571</v>
      </c>
      <c r="I162" s="12">
        <f>('Investigacion 1'!I162/'Investigacion 1'!I150-1)*100</f>
        <v>3.938303254683384</v>
      </c>
      <c r="J162">
        <f>+'Investigacion 1'!J162-'Investigacion 1'!J150</f>
        <v>-3.3000000000000007</v>
      </c>
      <c r="K162">
        <f>+'Investigacion 1'!K162-'Investigacion 1'!K150</f>
        <v>-1.1800000000000006</v>
      </c>
      <c r="L162" s="30">
        <f t="shared" si="10"/>
        <v>-4.5264594990527485E-2</v>
      </c>
      <c r="M162" s="30">
        <f t="shared" si="11"/>
        <v>-6.8632149105095408E-2</v>
      </c>
      <c r="N162" s="30">
        <f t="shared" si="12"/>
        <v>-2.294955275223387E-2</v>
      </c>
      <c r="O162" s="30">
        <f t="shared" si="13"/>
        <v>-3.4161259370350638E-2</v>
      </c>
      <c r="P162">
        <v>5.6884002678839529E-2</v>
      </c>
      <c r="Q162">
        <v>-1.1619407688312045E-2</v>
      </c>
      <c r="R162">
        <v>5.0886783853790085E-2</v>
      </c>
      <c r="S162">
        <v>-7.5887775577747618E-2</v>
      </c>
      <c r="T162">
        <v>-8.264550831603934E-3</v>
      </c>
      <c r="U162">
        <v>-4.0352263310158065E-2</v>
      </c>
      <c r="V162">
        <v>3.8457271075562627E-2</v>
      </c>
      <c r="W162">
        <v>-3.6414748418185816E-2</v>
      </c>
    </row>
    <row r="163" spans="1:23" x14ac:dyDescent="0.35">
      <c r="A163" s="8" t="s">
        <v>172</v>
      </c>
      <c r="B163" s="29">
        <f>+LN((100-'Investigacion 1'!B163)/'Investigacion 1'!B163)</f>
        <v>3.3020771358644136</v>
      </c>
      <c r="C163" s="29">
        <f>+LN((100-'Investigacion 1'!C163)/'Investigacion 1'!C163)</f>
        <v>4.3857797455357099</v>
      </c>
      <c r="D163" s="29">
        <f>+LN((100-'Investigacion 1'!D163)/'Investigacion 1'!D163)</f>
        <v>4.2873777503317232</v>
      </c>
      <c r="E163" s="29">
        <f>+LN((100-'Investigacion 1'!E163)/'Investigacion 1'!E163)</f>
        <v>3.7236595323085036</v>
      </c>
      <c r="F163" s="12">
        <f>('Investigacion 1'!F163/'Investigacion 1'!F151-1)*100</f>
        <v>2.3505408635084324</v>
      </c>
      <c r="G163" s="12">
        <f>('Investigacion 1'!G163/'Investigacion 1'!G151-1)*100</f>
        <v>2.7738808119236236</v>
      </c>
      <c r="H163" s="12">
        <f>('Investigacion 1'!H163/'Investigacion 1'!H151-1)*100</f>
        <v>0.92523963871198323</v>
      </c>
      <c r="I163" s="12">
        <f>('Investigacion 1'!I163/'Investigacion 1'!I151-1)*100</f>
        <v>0.34708180454767756</v>
      </c>
      <c r="J163">
        <f>+'Investigacion 1'!J163-'Investigacion 1'!J151</f>
        <v>-2.3099999999999987</v>
      </c>
      <c r="K163">
        <f>+'Investigacion 1'!K163-'Investigacion 1'!K151</f>
        <v>-1.2399999999999993</v>
      </c>
      <c r="L163" s="30">
        <f t="shared" si="10"/>
        <v>5.6884002678839529E-2</v>
      </c>
      <c r="M163" s="30">
        <f t="shared" si="11"/>
        <v>-8.264550831603934E-3</v>
      </c>
      <c r="N163" s="30">
        <f t="shared" si="12"/>
        <v>5.0886783853790085E-2</v>
      </c>
      <c r="O163" s="30">
        <f t="shared" si="13"/>
        <v>3.8457271075562627E-2</v>
      </c>
      <c r="P163">
        <v>-1.1619407688312045E-2</v>
      </c>
      <c r="Q163">
        <v>-5.7630387250142689E-3</v>
      </c>
      <c r="R163">
        <v>-7.5887775577747618E-2</v>
      </c>
      <c r="S163">
        <v>-3.6540675710909909E-3</v>
      </c>
      <c r="T163">
        <v>-4.0352263310158065E-2</v>
      </c>
      <c r="U163">
        <v>-2.3470995254696092E-2</v>
      </c>
      <c r="V163">
        <v>-3.6414748418185816E-2</v>
      </c>
      <c r="W163">
        <v>-5.9965389454412765E-3</v>
      </c>
    </row>
    <row r="164" spans="1:23" x14ac:dyDescent="0.35">
      <c r="A164" s="8" t="s">
        <v>173</v>
      </c>
      <c r="B164" s="29">
        <f>+LN((100-'Investigacion 1'!B164)/'Investigacion 1'!B164)</f>
        <v>3.2904577281761016</v>
      </c>
      <c r="C164" s="29">
        <f>+LN((100-'Investigacion 1'!C164)/'Investigacion 1'!C164)</f>
        <v>4.3454274822255519</v>
      </c>
      <c r="D164" s="29">
        <f>+LN((100-'Investigacion 1'!D164)/'Investigacion 1'!D164)</f>
        <v>4.2114899747539756</v>
      </c>
      <c r="E164" s="29">
        <f>+LN((100-'Investigacion 1'!E164)/'Investigacion 1'!E164)</f>
        <v>3.6872447838903177</v>
      </c>
      <c r="F164" s="12">
        <f>('Investigacion 1'!F164/'Investigacion 1'!F152-1)*100</f>
        <v>1.9216728115269754</v>
      </c>
      <c r="G164" s="12">
        <f>('Investigacion 1'!G164/'Investigacion 1'!G152-1)*100</f>
        <v>2.7291875493417495</v>
      </c>
      <c r="H164" s="12">
        <f>('Investigacion 1'!H164/'Investigacion 1'!H152-1)*100</f>
        <v>1.827903895325611</v>
      </c>
      <c r="I164" s="12">
        <f>('Investigacion 1'!I164/'Investigacion 1'!I152-1)*100</f>
        <v>-0.96220788313297057</v>
      </c>
      <c r="J164">
        <f>+'Investigacion 1'!J164-'Investigacion 1'!J152</f>
        <v>-1.9899999999999984</v>
      </c>
      <c r="K164">
        <f>+'Investigacion 1'!K164-'Investigacion 1'!K152</f>
        <v>-1.1900000000000004</v>
      </c>
      <c r="L164" s="30">
        <f t="shared" si="10"/>
        <v>-1.1619407688312045E-2</v>
      </c>
      <c r="M164" s="30">
        <f t="shared" si="11"/>
        <v>-4.0352263310158065E-2</v>
      </c>
      <c r="N164" s="30">
        <f t="shared" si="12"/>
        <v>-7.5887775577747618E-2</v>
      </c>
      <c r="O164" s="30">
        <f t="shared" si="13"/>
        <v>-3.6414748418185816E-2</v>
      </c>
      <c r="P164">
        <v>-5.7630387250142689E-3</v>
      </c>
      <c r="Q164">
        <v>5.6036439919794567E-2</v>
      </c>
      <c r="R164">
        <v>-3.6540675710909909E-3</v>
      </c>
      <c r="S164">
        <v>-2.102833083518707E-2</v>
      </c>
      <c r="T164">
        <v>-2.3470995254696092E-2</v>
      </c>
      <c r="U164">
        <v>0</v>
      </c>
      <c r="V164">
        <v>-5.9965389454412765E-3</v>
      </c>
      <c r="W164">
        <v>1.8075604287866476E-2</v>
      </c>
    </row>
    <row r="165" spans="1:23" x14ac:dyDescent="0.35">
      <c r="A165" s="8" t="s">
        <v>174</v>
      </c>
      <c r="B165" s="29">
        <f>+LN((100-'Investigacion 1'!B165)/'Investigacion 1'!B165)</f>
        <v>3.2846946894510873</v>
      </c>
      <c r="C165" s="29">
        <f>+LN((100-'Investigacion 1'!C165)/'Investigacion 1'!C165)</f>
        <v>4.3219564869708558</v>
      </c>
      <c r="D165" s="29">
        <f>+LN((100-'Investigacion 1'!D165)/'Investigacion 1'!D165)</f>
        <v>4.2078359071828846</v>
      </c>
      <c r="E165" s="29">
        <f>+LN((100-'Investigacion 1'!E165)/'Investigacion 1'!E165)</f>
        <v>3.6812482449448765</v>
      </c>
      <c r="F165" s="12">
        <f>('Investigacion 1'!F165/'Investigacion 1'!F153-1)*100</f>
        <v>1.4396605497657866</v>
      </c>
      <c r="G165" s="12">
        <f>('Investigacion 1'!G165/'Investigacion 1'!G153-1)*100</f>
        <v>2.5563204265939055</v>
      </c>
      <c r="H165" s="12">
        <f>('Investigacion 1'!H165/'Investigacion 1'!H153-1)*100</f>
        <v>1.6389405380396127</v>
      </c>
      <c r="I165" s="12">
        <f>('Investigacion 1'!I165/'Investigacion 1'!I153-1)*100</f>
        <v>-0.50953835750074949</v>
      </c>
      <c r="J165">
        <f>+'Investigacion 1'!J165-'Investigacion 1'!J153</f>
        <v>-1.9799999999999986</v>
      </c>
      <c r="K165">
        <f>+'Investigacion 1'!K165-'Investigacion 1'!K153</f>
        <v>-1</v>
      </c>
      <c r="L165" s="30">
        <f t="shared" si="10"/>
        <v>-5.7630387250142689E-3</v>
      </c>
      <c r="M165" s="30">
        <f t="shared" si="11"/>
        <v>-2.3470995254696092E-2</v>
      </c>
      <c r="N165" s="30">
        <f t="shared" si="12"/>
        <v>-3.6540675710909909E-3</v>
      </c>
      <c r="O165" s="30">
        <f t="shared" si="13"/>
        <v>-5.9965389454412765E-3</v>
      </c>
      <c r="P165">
        <v>5.6036439919794567E-2</v>
      </c>
      <c r="Q165">
        <v>-1.2042288208167662E-2</v>
      </c>
      <c r="R165">
        <v>-2.102833083518707E-2</v>
      </c>
      <c r="S165">
        <v>-4.7292151293108375E-2</v>
      </c>
      <c r="T165">
        <v>0</v>
      </c>
      <c r="U165">
        <v>-3.0482846952569531E-2</v>
      </c>
      <c r="V165">
        <v>1.8075604287866476E-2</v>
      </c>
      <c r="W165">
        <v>-2.3190374465722918E-2</v>
      </c>
    </row>
    <row r="166" spans="1:23" x14ac:dyDescent="0.35">
      <c r="A166" s="8" t="s">
        <v>175</v>
      </c>
      <c r="B166" s="29">
        <f>+LN((100-'Investigacion 1'!B166)/'Investigacion 1'!B166)</f>
        <v>3.3407311293708819</v>
      </c>
      <c r="C166" s="29">
        <f>+LN((100-'Investigacion 1'!C166)/'Investigacion 1'!C166)</f>
        <v>4.3219564869708558</v>
      </c>
      <c r="D166" s="29">
        <f>+LN((100-'Investigacion 1'!D166)/'Investigacion 1'!D166)</f>
        <v>4.1868075763476975</v>
      </c>
      <c r="E166" s="29">
        <f>+LN((100-'Investigacion 1'!E166)/'Investigacion 1'!E166)</f>
        <v>3.6993238492327429</v>
      </c>
      <c r="F166" s="12">
        <f>('Investigacion 1'!F166/'Investigacion 1'!F154-1)*100</f>
        <v>2.1659756298614052</v>
      </c>
      <c r="G166" s="12">
        <f>('Investigacion 1'!G166/'Investigacion 1'!G154-1)*100</f>
        <v>2.5721088660392466</v>
      </c>
      <c r="H166" s="12">
        <f>('Investigacion 1'!H166/'Investigacion 1'!H154-1)*100</f>
        <v>2.5951219376118217</v>
      </c>
      <c r="I166" s="12">
        <f>('Investigacion 1'!I166/'Investigacion 1'!I154-1)*100</f>
        <v>1.9890517185971346</v>
      </c>
      <c r="J166">
        <f>+'Investigacion 1'!J166-'Investigacion 1'!J154</f>
        <v>-1.8800000000000008</v>
      </c>
      <c r="K166">
        <f>+'Investigacion 1'!K166-'Investigacion 1'!K154</f>
        <v>-0.61999999999999922</v>
      </c>
      <c r="L166" s="30">
        <f t="shared" si="10"/>
        <v>5.6036439919794567E-2</v>
      </c>
      <c r="M166" s="30">
        <f t="shared" si="11"/>
        <v>0</v>
      </c>
      <c r="N166" s="30">
        <f t="shared" si="12"/>
        <v>-2.102833083518707E-2</v>
      </c>
      <c r="O166" s="30">
        <f t="shared" si="13"/>
        <v>1.8075604287866476E-2</v>
      </c>
      <c r="P166">
        <v>-1.2042288208167662E-2</v>
      </c>
      <c r="Q166">
        <v>3.6540018265614815E-2</v>
      </c>
      <c r="R166">
        <v>-4.7292151293108375E-2</v>
      </c>
      <c r="S166">
        <v>-1.3355144153862852E-2</v>
      </c>
      <c r="T166">
        <v>-3.0482846952569531E-2</v>
      </c>
      <c r="U166">
        <v>1.5128366617126687E-2</v>
      </c>
      <c r="V166">
        <v>-2.3190374465722918E-2</v>
      </c>
      <c r="W166">
        <v>2.70813006180326E-3</v>
      </c>
    </row>
    <row r="167" spans="1:23" x14ac:dyDescent="0.35">
      <c r="A167" s="8" t="s">
        <v>176</v>
      </c>
      <c r="B167" s="29">
        <f>+LN((100-'Investigacion 1'!B167)/'Investigacion 1'!B167)</f>
        <v>3.3286888411627142</v>
      </c>
      <c r="C167" s="29">
        <f>+LN((100-'Investigacion 1'!C167)/'Investigacion 1'!C167)</f>
        <v>4.2914736400182862</v>
      </c>
      <c r="D167" s="29">
        <f>+LN((100-'Investigacion 1'!D167)/'Investigacion 1'!D167)</f>
        <v>4.1395154250545891</v>
      </c>
      <c r="E167" s="29">
        <f>+LN((100-'Investigacion 1'!E167)/'Investigacion 1'!E167)</f>
        <v>3.67613347476702</v>
      </c>
      <c r="F167" s="12">
        <f>('Investigacion 1'!F167/'Investigacion 1'!F155-1)*100</f>
        <v>1.4750943500635216</v>
      </c>
      <c r="G167" s="12">
        <f>('Investigacion 1'!G167/'Investigacion 1'!G155-1)*100</f>
        <v>2.5606539832415898</v>
      </c>
      <c r="H167" s="12">
        <f>('Investigacion 1'!H167/'Investigacion 1'!H155-1)*100</f>
        <v>2.0829536266270932</v>
      </c>
      <c r="I167" s="12">
        <f>('Investigacion 1'!I167/'Investigacion 1'!I155-1)*100</f>
        <v>3.4954215974716707</v>
      </c>
      <c r="J167">
        <f>+'Investigacion 1'!J167-'Investigacion 1'!J155</f>
        <v>-1.1699999999999982</v>
      </c>
      <c r="K167">
        <f>+'Investigacion 1'!K167-'Investigacion 1'!K155</f>
        <v>-0.60000000000000053</v>
      </c>
      <c r="L167" s="30">
        <f t="shared" si="10"/>
        <v>-1.2042288208167662E-2</v>
      </c>
      <c r="M167" s="30">
        <f t="shared" si="11"/>
        <v>-3.0482846952569531E-2</v>
      </c>
      <c r="N167" s="30">
        <f t="shared" si="12"/>
        <v>-4.7292151293108375E-2</v>
      </c>
      <c r="O167" s="30">
        <f t="shared" si="13"/>
        <v>-2.3190374465722918E-2</v>
      </c>
      <c r="P167">
        <v>3.6540018265614815E-2</v>
      </c>
      <c r="Q167">
        <v>2.1904747856964502E-2</v>
      </c>
      <c r="R167">
        <v>-1.3355144153862852E-2</v>
      </c>
      <c r="S167">
        <v>-2.8255656500053128E-2</v>
      </c>
      <c r="T167">
        <v>1.5128366617126687E-2</v>
      </c>
      <c r="U167">
        <v>-5.2002981648036517E-2</v>
      </c>
      <c r="V167">
        <v>2.70813006180326E-3</v>
      </c>
      <c r="W167">
        <v>-1.7229724078915432E-3</v>
      </c>
    </row>
    <row r="168" spans="1:23" x14ac:dyDescent="0.35">
      <c r="A168" s="8" t="s">
        <v>177</v>
      </c>
      <c r="B168" s="29">
        <f>+LN((100-'Investigacion 1'!B168)/'Investigacion 1'!B168)</f>
        <v>3.3652288594283291</v>
      </c>
      <c r="C168" s="29">
        <f>+LN((100-'Investigacion 1'!C168)/'Investigacion 1'!C168)</f>
        <v>4.3066020066354129</v>
      </c>
      <c r="D168" s="29">
        <f>+LN((100-'Investigacion 1'!D168)/'Investigacion 1'!D168)</f>
        <v>4.1261602809007263</v>
      </c>
      <c r="E168" s="29">
        <f>+LN((100-'Investigacion 1'!E168)/'Investigacion 1'!E168)</f>
        <v>3.6788416048288233</v>
      </c>
      <c r="F168" s="12">
        <f>('Investigacion 1'!F168/'Investigacion 1'!F156-1)*100</f>
        <v>1.5263590456055631</v>
      </c>
      <c r="G168" s="12">
        <f>('Investigacion 1'!G168/'Investigacion 1'!G156-1)*100</f>
        <v>2.4958829044329001</v>
      </c>
      <c r="H168" s="12">
        <f>('Investigacion 1'!H168/'Investigacion 1'!H156-1)*100</f>
        <v>0.30302099523087378</v>
      </c>
      <c r="I168" s="12">
        <f>('Investigacion 1'!I168/'Investigacion 1'!I156-1)*100</f>
        <v>2.6756867842746779</v>
      </c>
      <c r="J168">
        <f>+'Investigacion 1'!J168-'Investigacion 1'!J156</f>
        <v>-0.54000000000000092</v>
      </c>
      <c r="K168">
        <f>+'Investigacion 1'!K168-'Investigacion 1'!K156</f>
        <v>-0.57000000000000028</v>
      </c>
      <c r="L168" s="30">
        <f t="shared" si="10"/>
        <v>3.6540018265614815E-2</v>
      </c>
      <c r="M168" s="30">
        <f t="shared" si="11"/>
        <v>1.5128366617126687E-2</v>
      </c>
      <c r="N168" s="30">
        <f t="shared" si="12"/>
        <v>-1.3355144153862852E-2</v>
      </c>
      <c r="O168" s="30">
        <f t="shared" si="13"/>
        <v>2.70813006180326E-3</v>
      </c>
      <c r="P168">
        <v>2.1904747856964502E-2</v>
      </c>
      <c r="Q168">
        <v>-5.8444766122579317E-2</v>
      </c>
      <c r="R168">
        <v>-2.8255656500053128E-2</v>
      </c>
      <c r="S168">
        <v>-3.9387285583464049E-2</v>
      </c>
      <c r="T168">
        <v>-5.2002981648036517E-2</v>
      </c>
      <c r="U168">
        <v>-2.8576638790076103E-2</v>
      </c>
      <c r="V168">
        <v>-1.7229724078915432E-3</v>
      </c>
      <c r="W168">
        <v>-4.4850840284571092E-2</v>
      </c>
    </row>
    <row r="169" spans="1:23" x14ac:dyDescent="0.35">
      <c r="A169" s="8" t="s">
        <v>178</v>
      </c>
      <c r="B169" s="29">
        <f>+LN((100-'Investigacion 1'!B169)/'Investigacion 1'!B169)</f>
        <v>3.3871336072852936</v>
      </c>
      <c r="C169" s="29">
        <f>+LN((100-'Investigacion 1'!C169)/'Investigacion 1'!C169)</f>
        <v>4.2545990249873764</v>
      </c>
      <c r="D169" s="29">
        <f>+LN((100-'Investigacion 1'!D169)/'Investigacion 1'!D169)</f>
        <v>4.0979046244006732</v>
      </c>
      <c r="E169" s="29">
        <f>+LN((100-'Investigacion 1'!E169)/'Investigacion 1'!E169)</f>
        <v>3.6771186324209317</v>
      </c>
      <c r="F169" s="12">
        <f>('Investigacion 1'!F169/'Investigacion 1'!F157-1)*100</f>
        <v>1.7201377115894534</v>
      </c>
      <c r="G169" s="12">
        <f>('Investigacion 1'!G169/'Investigacion 1'!G157-1)*100</f>
        <v>2.5075084793563907</v>
      </c>
      <c r="H169" s="12">
        <f>('Investigacion 1'!H169/'Investigacion 1'!H157-1)*100</f>
        <v>0.11477667535844116</v>
      </c>
      <c r="I169" s="12">
        <f>('Investigacion 1'!I169/'Investigacion 1'!I157-1)*100</f>
        <v>3.7862107937989276</v>
      </c>
      <c r="J169">
        <f>+'Investigacion 1'!J169-'Investigacion 1'!J157</f>
        <v>0.24000000000000199</v>
      </c>
      <c r="K169">
        <f>+'Investigacion 1'!K169-'Investigacion 1'!K157</f>
        <v>-0.36000000000000032</v>
      </c>
      <c r="L169" s="30">
        <f t="shared" si="10"/>
        <v>2.1904747856964502E-2</v>
      </c>
      <c r="M169" s="30">
        <f t="shared" si="11"/>
        <v>-5.2002981648036517E-2</v>
      </c>
      <c r="N169" s="30">
        <f t="shared" si="12"/>
        <v>-2.8255656500053128E-2</v>
      </c>
      <c r="O169" s="30">
        <f t="shared" si="13"/>
        <v>-1.7229724078915432E-3</v>
      </c>
      <c r="P169">
        <v>-5.8444766122579317E-2</v>
      </c>
      <c r="Q169">
        <v>3.9641971321447311E-2</v>
      </c>
      <c r="R169">
        <v>-3.9387285583464049E-2</v>
      </c>
      <c r="S169">
        <v>-3.0587804542030028E-2</v>
      </c>
      <c r="T169">
        <v>-2.8576638790076103E-2</v>
      </c>
      <c r="U169">
        <v>0</v>
      </c>
      <c r="V169">
        <v>-4.4850840284571092E-2</v>
      </c>
      <c r="W169">
        <v>-1.1066472234850799E-3</v>
      </c>
    </row>
    <row r="170" spans="1:23" x14ac:dyDescent="0.35">
      <c r="A170" s="8" t="s">
        <v>179</v>
      </c>
      <c r="B170" s="29">
        <f>+LN((100-'Investigacion 1'!B170)/'Investigacion 1'!B170)</f>
        <v>3.3286888411627142</v>
      </c>
      <c r="C170" s="29">
        <f>+LN((100-'Investigacion 1'!C170)/'Investigacion 1'!C170)</f>
        <v>4.2260223861973003</v>
      </c>
      <c r="D170" s="29">
        <f>+LN((100-'Investigacion 1'!D170)/'Investigacion 1'!D170)</f>
        <v>4.0585173388172091</v>
      </c>
      <c r="E170" s="29">
        <f>+LN((100-'Investigacion 1'!E170)/'Investigacion 1'!E170)</f>
        <v>3.6322677921363606</v>
      </c>
      <c r="F170" s="12">
        <f>('Investigacion 1'!F170/'Investigacion 1'!F158-1)*100</f>
        <v>1.1648668091530201</v>
      </c>
      <c r="G170" s="12">
        <f>('Investigacion 1'!G170/'Investigacion 1'!G158-1)*100</f>
        <v>2.4827628836076698</v>
      </c>
      <c r="H170" s="12">
        <f>('Investigacion 1'!H170/'Investigacion 1'!H158-1)*100</f>
        <v>1.8650397317636846</v>
      </c>
      <c r="I170" s="12">
        <f>('Investigacion 1'!I170/'Investigacion 1'!I158-1)*100</f>
        <v>3.7157979605602964</v>
      </c>
      <c r="J170">
        <f>+'Investigacion 1'!J170-'Investigacion 1'!J158</f>
        <v>0.16999999999999815</v>
      </c>
      <c r="K170">
        <f>+'Investigacion 1'!K170-'Investigacion 1'!K158</f>
        <v>-0.32000000000000028</v>
      </c>
      <c r="L170" s="30">
        <f t="shared" si="10"/>
        <v>-5.8444766122579317E-2</v>
      </c>
      <c r="M170" s="30">
        <f t="shared" si="11"/>
        <v>-2.8576638790076103E-2</v>
      </c>
      <c r="N170" s="30">
        <f t="shared" si="12"/>
        <v>-3.9387285583464049E-2</v>
      </c>
      <c r="O170" s="30">
        <f t="shared" si="13"/>
        <v>-4.4850840284571092E-2</v>
      </c>
      <c r="P170">
        <v>3.9641971321447311E-2</v>
      </c>
      <c r="Q170">
        <v>1.8802794801132006E-2</v>
      </c>
      <c r="R170">
        <v>-3.0587804542030028E-2</v>
      </c>
      <c r="S170">
        <v>7.3391194488468869E-2</v>
      </c>
      <c r="T170">
        <v>0</v>
      </c>
      <c r="U170">
        <v>-3.4640440287080132E-2</v>
      </c>
      <c r="V170">
        <v>-1.1066472234850799E-3</v>
      </c>
      <c r="W170">
        <v>1.4440853131802101E-2</v>
      </c>
    </row>
    <row r="171" spans="1:23" x14ac:dyDescent="0.35">
      <c r="A171" s="8" t="s">
        <v>180</v>
      </c>
      <c r="B171" s="29">
        <f>+LN((100-'Investigacion 1'!B171)/'Investigacion 1'!B171)</f>
        <v>3.3683308124841616</v>
      </c>
      <c r="C171" s="29">
        <f>+LN((100-'Investigacion 1'!C171)/'Investigacion 1'!C171)</f>
        <v>4.2260223861973003</v>
      </c>
      <c r="D171" s="29">
        <f>+LN((100-'Investigacion 1'!D171)/'Investigacion 1'!D171)</f>
        <v>4.0279295342751791</v>
      </c>
      <c r="E171" s="29">
        <f>+LN((100-'Investigacion 1'!E171)/'Investigacion 1'!E171)</f>
        <v>3.6311611449128756</v>
      </c>
      <c r="F171" s="12">
        <f>('Investigacion 1'!F171/'Investigacion 1'!F159-1)*100</f>
        <v>1.0181332295763124</v>
      </c>
      <c r="G171" s="12">
        <f>('Investigacion 1'!G171/'Investigacion 1'!G159-1)*100</f>
        <v>2.451909977256439</v>
      </c>
      <c r="H171" s="12">
        <f>('Investigacion 1'!H171/'Investigacion 1'!H159-1)*100</f>
        <v>1.1743292561932961</v>
      </c>
      <c r="I171" s="12">
        <f>('Investigacion 1'!I171/'Investigacion 1'!I159-1)*100</f>
        <v>6.4774062244867148</v>
      </c>
      <c r="J171">
        <f>+'Investigacion 1'!J171-'Investigacion 1'!J159</f>
        <v>-5.0000000000000711E-2</v>
      </c>
      <c r="K171">
        <f>+'Investigacion 1'!K171-'Investigacion 1'!K159</f>
        <v>-4.9999999999999822E-2</v>
      </c>
      <c r="L171" s="30">
        <f t="shared" si="10"/>
        <v>3.9641971321447311E-2</v>
      </c>
      <c r="M171" s="30">
        <f t="shared" si="11"/>
        <v>0</v>
      </c>
      <c r="N171" s="30">
        <f t="shared" si="12"/>
        <v>-3.0587804542030028E-2</v>
      </c>
      <c r="O171" s="30">
        <f t="shared" si="13"/>
        <v>-1.1066472234850799E-3</v>
      </c>
      <c r="P171">
        <v>1.8802794801132006E-2</v>
      </c>
      <c r="Q171">
        <v>-2.4997747467928821E-2</v>
      </c>
      <c r="R171">
        <v>7.3391194488468869E-2</v>
      </c>
      <c r="S171">
        <v>-2.0954514965808357E-2</v>
      </c>
      <c r="T171">
        <v>-3.4640440287080132E-2</v>
      </c>
      <c r="U171">
        <v>-1.3536576555441826E-2</v>
      </c>
      <c r="V171">
        <v>1.4440853131802101E-2</v>
      </c>
      <c r="W171">
        <v>-2.08113880824774E-2</v>
      </c>
    </row>
    <row r="172" spans="1:23" x14ac:dyDescent="0.35">
      <c r="A172" s="8" t="s">
        <v>181</v>
      </c>
      <c r="B172" s="29">
        <f>+LN((100-'Investigacion 1'!B172)/'Investigacion 1'!B172)</f>
        <v>3.3871336072852936</v>
      </c>
      <c r="C172" s="29">
        <f>+LN((100-'Investigacion 1'!C172)/'Investigacion 1'!C172)</f>
        <v>4.1913819459102202</v>
      </c>
      <c r="D172" s="29">
        <f>+LN((100-'Investigacion 1'!D172)/'Investigacion 1'!D172)</f>
        <v>4.1013207287636479</v>
      </c>
      <c r="E172" s="29">
        <f>+LN((100-'Investigacion 1'!E172)/'Investigacion 1'!E172)</f>
        <v>3.6456019980446777</v>
      </c>
      <c r="F172" s="12">
        <f>('Investigacion 1'!F172/'Investigacion 1'!F160-1)*100</f>
        <v>1.0144462843065583</v>
      </c>
      <c r="G172" s="12">
        <f>('Investigacion 1'!G172/'Investigacion 1'!G160-1)*100</f>
        <v>2.5848267660915969</v>
      </c>
      <c r="H172" s="12">
        <f>('Investigacion 1'!H172/'Investigacion 1'!H160-1)*100</f>
        <v>2.7809287801408233</v>
      </c>
      <c r="I172" s="12">
        <f>('Investigacion 1'!I172/'Investigacion 1'!I160-1)*100</f>
        <v>6.8577096184016861</v>
      </c>
      <c r="J172">
        <f>+'Investigacion 1'!J172-'Investigacion 1'!J160</f>
        <v>0.77000000000000135</v>
      </c>
      <c r="K172">
        <f>+'Investigacion 1'!K172-'Investigacion 1'!K160</f>
        <v>-4.0000000000000036E-2</v>
      </c>
      <c r="L172" s="30">
        <f t="shared" si="10"/>
        <v>1.8802794801132006E-2</v>
      </c>
      <c r="M172" s="30">
        <f t="shared" si="11"/>
        <v>-3.4640440287080132E-2</v>
      </c>
      <c r="N172" s="30">
        <f t="shared" si="12"/>
        <v>7.3391194488468869E-2</v>
      </c>
      <c r="O172" s="30">
        <f t="shared" si="13"/>
        <v>1.4440853131802101E-2</v>
      </c>
      <c r="P172">
        <v>-2.4997747467928821E-2</v>
      </c>
      <c r="Q172">
        <v>-6.0058723952951087E-2</v>
      </c>
      <c r="R172">
        <v>-2.0954514965808357E-2</v>
      </c>
      <c r="S172">
        <v>-1.4568096038511058E-2</v>
      </c>
      <c r="T172">
        <v>-1.3536576555441826E-2</v>
      </c>
      <c r="U172">
        <v>-2.6551495200799025E-2</v>
      </c>
      <c r="V172">
        <v>-2.08113880824774E-2</v>
      </c>
      <c r="W172">
        <v>-2.7243775547939553E-2</v>
      </c>
    </row>
    <row r="173" spans="1:23" x14ac:dyDescent="0.35">
      <c r="A173" s="8" t="s">
        <v>182</v>
      </c>
      <c r="B173" s="29">
        <f>+LN((100-'Investigacion 1'!B173)/'Investigacion 1'!B173)</f>
        <v>3.3621358598173647</v>
      </c>
      <c r="C173" s="29">
        <f>+LN((100-'Investigacion 1'!C173)/'Investigacion 1'!C173)</f>
        <v>4.1778453693547783</v>
      </c>
      <c r="D173" s="29">
        <f>+LN((100-'Investigacion 1'!D173)/'Investigacion 1'!D173)</f>
        <v>4.0803662137978396</v>
      </c>
      <c r="E173" s="29">
        <f>+LN((100-'Investigacion 1'!E173)/'Investigacion 1'!E173)</f>
        <v>3.6247906099622003</v>
      </c>
      <c r="F173" s="12">
        <f>('Investigacion 1'!F173/'Investigacion 1'!F161-1)*100</f>
        <v>1.1322040225834495</v>
      </c>
      <c r="G173" s="12">
        <f>('Investigacion 1'!G173/'Investigacion 1'!G161-1)*100</f>
        <v>2.7365876473608886</v>
      </c>
      <c r="H173" s="12">
        <f>('Investigacion 1'!H173/'Investigacion 1'!H161-1)*100</f>
        <v>4.0320511317984531</v>
      </c>
      <c r="I173" s="12">
        <f>('Investigacion 1'!I173/'Investigacion 1'!I161-1)*100</f>
        <v>8.1646371863420377</v>
      </c>
      <c r="J173">
        <f>+'Investigacion 1'!J173-'Investigacion 1'!J161</f>
        <v>0.33999999999999986</v>
      </c>
      <c r="K173">
        <f>+'Investigacion 1'!K173-'Investigacion 1'!K161</f>
        <v>0.15000000000000036</v>
      </c>
      <c r="L173" s="30">
        <f t="shared" si="10"/>
        <v>-2.4997747467928821E-2</v>
      </c>
      <c r="M173" s="30">
        <f t="shared" si="11"/>
        <v>-1.3536576555441826E-2</v>
      </c>
      <c r="N173" s="30">
        <f t="shared" si="12"/>
        <v>-2.0954514965808357E-2</v>
      </c>
      <c r="O173" s="30">
        <f t="shared" si="13"/>
        <v>-2.08113880824774E-2</v>
      </c>
      <c r="P173">
        <v>-6.0058723952951087E-2</v>
      </c>
      <c r="Q173">
        <v>2.9245516307288E-3</v>
      </c>
      <c r="R173">
        <v>-1.4568096038511058E-2</v>
      </c>
      <c r="S173">
        <v>-1.9055965531176611E-2</v>
      </c>
      <c r="T173">
        <v>-2.6551495200799025E-2</v>
      </c>
      <c r="U173">
        <v>-1.9474685755022314E-2</v>
      </c>
      <c r="V173">
        <v>-2.7243775547939553E-2</v>
      </c>
      <c r="W173">
        <v>-7.640516438208067E-3</v>
      </c>
    </row>
    <row r="174" spans="1:23" x14ac:dyDescent="0.35">
      <c r="A174" s="8" t="s">
        <v>183</v>
      </c>
      <c r="B174" s="29">
        <f>+LN((100-'Investigacion 1'!B174)/'Investigacion 1'!B174)</f>
        <v>3.3020771358644136</v>
      </c>
      <c r="C174" s="29">
        <f>+LN((100-'Investigacion 1'!C174)/'Investigacion 1'!C174)</f>
        <v>4.1512938741539793</v>
      </c>
      <c r="D174" s="29">
        <f>+LN((100-'Investigacion 1'!D174)/'Investigacion 1'!D174)</f>
        <v>4.0657981177593285</v>
      </c>
      <c r="E174" s="29">
        <f>+LN((100-'Investigacion 1'!E174)/'Investigacion 1'!E174)</f>
        <v>3.5975468344142607</v>
      </c>
      <c r="F174" s="12">
        <f>('Investigacion 1'!F174/'Investigacion 1'!F162-1)*100</f>
        <v>0.88550037788119873</v>
      </c>
      <c r="G174" s="12">
        <f>('Investigacion 1'!G174/'Investigacion 1'!G162-1)*100</f>
        <v>2.8430873509569743</v>
      </c>
      <c r="H174" s="12">
        <f>('Investigacion 1'!H174/'Investigacion 1'!H162-1)*100</f>
        <v>1.6404385751541684</v>
      </c>
      <c r="I174" s="12">
        <f>('Investigacion 1'!I174/'Investigacion 1'!I162-1)*100</f>
        <v>9.3169016154334585</v>
      </c>
      <c r="J174">
        <f>+'Investigacion 1'!J174-'Investigacion 1'!J162</f>
        <v>0.46000000000000085</v>
      </c>
      <c r="K174">
        <f>+'Investigacion 1'!K174-'Investigacion 1'!K162</f>
        <v>0.13999999999999968</v>
      </c>
      <c r="L174" s="30">
        <f t="shared" si="10"/>
        <v>-6.0058723952951087E-2</v>
      </c>
      <c r="M174" s="30">
        <f t="shared" si="11"/>
        <v>-2.6551495200799025E-2</v>
      </c>
      <c r="N174" s="30">
        <f t="shared" si="12"/>
        <v>-1.4568096038511058E-2</v>
      </c>
      <c r="O174" s="30">
        <f t="shared" si="13"/>
        <v>-2.7243775547939553E-2</v>
      </c>
      <c r="P174">
        <v>2.9245516307288E-3</v>
      </c>
      <c r="Q174">
        <v>2.069755940661322E-2</v>
      </c>
      <c r="R174">
        <v>-1.9055965531176611E-2</v>
      </c>
      <c r="S174">
        <v>-3.9252551822674064E-2</v>
      </c>
      <c r="T174">
        <v>-1.9474685755022314E-2</v>
      </c>
      <c r="U174">
        <v>-1.9114194517654504E-2</v>
      </c>
      <c r="V174">
        <v>-7.640516438208067E-3</v>
      </c>
      <c r="W174">
        <v>-1.5428273652018376E-2</v>
      </c>
    </row>
    <row r="175" spans="1:23" x14ac:dyDescent="0.35">
      <c r="A175" s="8" t="s">
        <v>184</v>
      </c>
      <c r="B175" s="29">
        <f>+LN((100-'Investigacion 1'!B175)/'Investigacion 1'!B175)</f>
        <v>3.3050016874951424</v>
      </c>
      <c r="C175" s="29">
        <f>+LN((100-'Investigacion 1'!C175)/'Investigacion 1'!C175)</f>
        <v>4.131819188398957</v>
      </c>
      <c r="D175" s="29">
        <f>+LN((100-'Investigacion 1'!D175)/'Investigacion 1'!D175)</f>
        <v>4.0467421522281519</v>
      </c>
      <c r="E175" s="29">
        <f>+LN((100-'Investigacion 1'!E175)/'Investigacion 1'!E175)</f>
        <v>3.5899063179760526</v>
      </c>
      <c r="F175" s="12">
        <f>('Investigacion 1'!F175/'Investigacion 1'!F163-1)*100</f>
        <v>0.45415699998563319</v>
      </c>
      <c r="G175" s="12">
        <f>('Investigacion 1'!G175/'Investigacion 1'!G163-1)*100</f>
        <v>2.9982866516318429</v>
      </c>
      <c r="H175" s="12">
        <f>('Investigacion 1'!H175/'Investigacion 1'!H163-1)*100</f>
        <v>4.1915316694317584</v>
      </c>
      <c r="I175" s="12">
        <f>('Investigacion 1'!I175/'Investigacion 1'!I163-1)*100</f>
        <v>9.3962009883040931</v>
      </c>
      <c r="J175">
        <f>+'Investigacion 1'!J175-'Investigacion 1'!J163</f>
        <v>-0.17000000000000171</v>
      </c>
      <c r="K175">
        <f>+'Investigacion 1'!K175-'Investigacion 1'!K163</f>
        <v>0.46999999999999975</v>
      </c>
      <c r="L175" s="30">
        <f t="shared" si="10"/>
        <v>2.9245516307288E-3</v>
      </c>
      <c r="M175" s="30">
        <f t="shared" si="11"/>
        <v>-1.9474685755022314E-2</v>
      </c>
      <c r="N175" s="30">
        <f t="shared" si="12"/>
        <v>-1.9055965531176611E-2</v>
      </c>
      <c r="O175" s="30">
        <f t="shared" si="13"/>
        <v>-7.640516438208067E-3</v>
      </c>
      <c r="P175">
        <v>2.069755940661322E-2</v>
      </c>
      <c r="Q175">
        <v>2.9895942609585724E-3</v>
      </c>
      <c r="R175">
        <v>-3.9252551822674064E-2</v>
      </c>
      <c r="S175">
        <v>1.921262874140961E-2</v>
      </c>
      <c r="T175">
        <v>-1.9114194517654504E-2</v>
      </c>
      <c r="U175">
        <v>-2.4947736958723432E-2</v>
      </c>
      <c r="V175">
        <v>-1.5428273652018376E-2</v>
      </c>
      <c r="W175">
        <v>1.1973790191661227E-2</v>
      </c>
    </row>
    <row r="176" spans="1:23" x14ac:dyDescent="0.35">
      <c r="A176" s="8" t="s">
        <v>185</v>
      </c>
      <c r="B176" s="29">
        <f>+LN((100-'Investigacion 1'!B176)/'Investigacion 1'!B176)</f>
        <v>3.3256992469017557</v>
      </c>
      <c r="C176" s="29">
        <f>+LN((100-'Investigacion 1'!C176)/'Investigacion 1'!C176)</f>
        <v>4.1127049938813025</v>
      </c>
      <c r="D176" s="29">
        <f>+LN((100-'Investigacion 1'!D176)/'Investigacion 1'!D176)</f>
        <v>4.0074896004054779</v>
      </c>
      <c r="E176" s="29">
        <f>+LN((100-'Investigacion 1'!E176)/'Investigacion 1'!E176)</f>
        <v>3.5744780443240343</v>
      </c>
      <c r="F176" s="12">
        <f>('Investigacion 1'!F176/'Investigacion 1'!F164-1)*100</f>
        <v>0.70000000000052243</v>
      </c>
      <c r="G176" s="12">
        <f>('Investigacion 1'!G176/'Investigacion 1'!G164-1)*100</f>
        <v>3.3620879110097812</v>
      </c>
      <c r="H176" s="12">
        <f>('Investigacion 1'!H176/'Investigacion 1'!H164-1)*100</f>
        <v>3.7346482639427858</v>
      </c>
      <c r="I176" s="12">
        <f>('Investigacion 1'!I176/'Investigacion 1'!I164-1)*100</f>
        <v>10.441765402055104</v>
      </c>
      <c r="J176">
        <f>+'Investigacion 1'!J176-'Investigacion 1'!J164</f>
        <v>-0.10999999999999943</v>
      </c>
      <c r="K176">
        <f>+'Investigacion 1'!K176-'Investigacion 1'!K164</f>
        <v>0.4300000000000006</v>
      </c>
      <c r="L176" s="30">
        <f t="shared" si="10"/>
        <v>2.069755940661322E-2</v>
      </c>
      <c r="M176" s="30">
        <f t="shared" si="11"/>
        <v>-1.9114194517654504E-2</v>
      </c>
      <c r="N176" s="30">
        <f t="shared" si="12"/>
        <v>-3.9252551822674064E-2</v>
      </c>
      <c r="O176" s="30">
        <f t="shared" si="13"/>
        <v>-1.5428273652018376E-2</v>
      </c>
      <c r="P176">
        <v>2.9895942609585724E-3</v>
      </c>
      <c r="Q176">
        <v>5.5287942747770824E-2</v>
      </c>
      <c r="R176">
        <v>1.921262874140961E-2</v>
      </c>
      <c r="S176">
        <v>2.7256889105459869E-2</v>
      </c>
      <c r="T176">
        <v>-2.4947736958723432E-2</v>
      </c>
      <c r="U176">
        <v>-6.1439973072374698E-3</v>
      </c>
      <c r="V176">
        <v>1.1973790191661227E-2</v>
      </c>
      <c r="W176">
        <v>4.4571838515361062E-2</v>
      </c>
    </row>
    <row r="177" spans="1:23" x14ac:dyDescent="0.35">
      <c r="A177" s="8" t="s">
        <v>186</v>
      </c>
      <c r="B177" s="29">
        <f>+LN((100-'Investigacion 1'!B177)/'Investigacion 1'!B177)</f>
        <v>3.3286888411627142</v>
      </c>
      <c r="C177" s="29">
        <f>+LN((100-'Investigacion 1'!C177)/'Investigacion 1'!C177)</f>
        <v>4.0877572569225791</v>
      </c>
      <c r="D177" s="29">
        <f>+LN((100-'Investigacion 1'!D177)/'Investigacion 1'!D177)</f>
        <v>4.0267022291468875</v>
      </c>
      <c r="E177" s="29">
        <f>+LN((100-'Investigacion 1'!E177)/'Investigacion 1'!E177)</f>
        <v>3.5864518345156955</v>
      </c>
      <c r="F177" s="12">
        <f>('Investigacion 1'!F177/'Investigacion 1'!F165-1)*100</f>
        <v>0.98437862614872973</v>
      </c>
      <c r="G177" s="12">
        <f>('Investigacion 1'!G177/'Investigacion 1'!G165-1)*100</f>
        <v>3.4827227338692923</v>
      </c>
      <c r="H177" s="12">
        <f>('Investigacion 1'!H177/'Investigacion 1'!H165-1)*100</f>
        <v>2.661356329907516</v>
      </c>
      <c r="I177" s="12">
        <f>('Investigacion 1'!I177/'Investigacion 1'!I165-1)*100</f>
        <v>10.805688588433249</v>
      </c>
      <c r="J177">
        <f>+'Investigacion 1'!J177-'Investigacion 1'!J165</f>
        <v>0.33000000000000007</v>
      </c>
      <c r="K177">
        <f>+'Investigacion 1'!K177-'Investigacion 1'!K165</f>
        <v>0.1899999999999995</v>
      </c>
      <c r="L177" s="30">
        <f t="shared" si="10"/>
        <v>2.9895942609585724E-3</v>
      </c>
      <c r="M177" s="30">
        <f t="shared" si="11"/>
        <v>-2.4947736958723432E-2</v>
      </c>
      <c r="N177" s="30">
        <f t="shared" si="12"/>
        <v>1.921262874140961E-2</v>
      </c>
      <c r="O177" s="30">
        <f t="shared" si="13"/>
        <v>1.1973790191661227E-2</v>
      </c>
      <c r="P177">
        <v>5.5287942747770824E-2</v>
      </c>
      <c r="Q177">
        <v>-2.8000276263538293E-2</v>
      </c>
      <c r="R177">
        <v>2.7256889105459869E-2</v>
      </c>
      <c r="S177">
        <v>-3.1024968581543355E-2</v>
      </c>
      <c r="T177">
        <v>-6.1439973072374698E-3</v>
      </c>
      <c r="U177">
        <v>-7.1016763308237252E-2</v>
      </c>
      <c r="V177">
        <v>4.4571838515361062E-2</v>
      </c>
      <c r="W177">
        <v>-2.7893959695208359E-2</v>
      </c>
    </row>
    <row r="178" spans="1:23" x14ac:dyDescent="0.35">
      <c r="A178" s="8" t="s">
        <v>187</v>
      </c>
      <c r="B178" s="29">
        <f>+LN((100-'Investigacion 1'!B178)/'Investigacion 1'!B178)</f>
        <v>3.3839767839104851</v>
      </c>
      <c r="C178" s="29">
        <f>+LN((100-'Investigacion 1'!C178)/'Investigacion 1'!C178)</f>
        <v>4.0816132596153416</v>
      </c>
      <c r="D178" s="29">
        <f>+LN((100-'Investigacion 1'!D178)/'Investigacion 1'!D178)</f>
        <v>4.0539591182523473</v>
      </c>
      <c r="E178" s="29">
        <f>+LN((100-'Investigacion 1'!E178)/'Investigacion 1'!E178)</f>
        <v>3.6310236730310566</v>
      </c>
      <c r="F178" s="12">
        <f>('Investigacion 1'!F178/'Investigacion 1'!F166-1)*100</f>
        <v>0.73358879603964144</v>
      </c>
      <c r="G178" s="12">
        <f>('Investigacion 1'!G178/'Investigacion 1'!G166-1)*100</f>
        <v>3.4448608200117636</v>
      </c>
      <c r="H178" s="12">
        <f>('Investigacion 1'!H178/'Investigacion 1'!H166-1)*100</f>
        <v>3.0363031951412323</v>
      </c>
      <c r="I178" s="12">
        <f>('Investigacion 1'!I178/'Investigacion 1'!I166-1)*100</f>
        <v>8.1212858481095829</v>
      </c>
      <c r="J178">
        <f>+'Investigacion 1'!J178-'Investigacion 1'!J166</f>
        <v>0.52000000000000135</v>
      </c>
      <c r="K178">
        <f>+'Investigacion 1'!K178-'Investigacion 1'!K166</f>
        <v>9.9999999999999645E-2</v>
      </c>
      <c r="L178" s="30">
        <f t="shared" si="10"/>
        <v>5.5287942747770824E-2</v>
      </c>
      <c r="M178" s="30">
        <f t="shared" si="11"/>
        <v>-6.1439973072374698E-3</v>
      </c>
      <c r="N178" s="30">
        <f t="shared" si="12"/>
        <v>2.7256889105459869E-2</v>
      </c>
      <c r="O178" s="30">
        <f t="shared" si="13"/>
        <v>4.4571838515361062E-2</v>
      </c>
      <c r="P178">
        <v>-2.8000276263538293E-2</v>
      </c>
      <c r="Q178">
        <v>2.1714426339867199E-2</v>
      </c>
      <c r="R178">
        <v>-3.1024968581543355E-2</v>
      </c>
      <c r="S178">
        <v>-1.8611205290013366E-2</v>
      </c>
      <c r="T178">
        <v>-7.1016763308237252E-2</v>
      </c>
      <c r="U178">
        <v>-5.7040729900847964E-3</v>
      </c>
      <c r="V178">
        <v>-2.7893959695208359E-2</v>
      </c>
      <c r="W178">
        <v>1.32118700702053E-2</v>
      </c>
    </row>
    <row r="179" spans="1:23" x14ac:dyDescent="0.35">
      <c r="A179" s="8" t="s">
        <v>188</v>
      </c>
      <c r="B179" s="29">
        <f>+LN((100-'Investigacion 1'!B179)/'Investigacion 1'!B179)</f>
        <v>3.3559765076469468</v>
      </c>
      <c r="C179" s="29">
        <f>+LN((100-'Investigacion 1'!C179)/'Investigacion 1'!C179)</f>
        <v>4.0105964963071044</v>
      </c>
      <c r="D179" s="29">
        <f>+LN((100-'Investigacion 1'!D179)/'Investigacion 1'!D179)</f>
        <v>4.022934149670804</v>
      </c>
      <c r="E179" s="29">
        <f>+LN((100-'Investigacion 1'!E179)/'Investigacion 1'!E179)</f>
        <v>3.6031297133358482</v>
      </c>
      <c r="F179" s="12">
        <f>('Investigacion 1'!F179/'Investigacion 1'!F167-1)*100</f>
        <v>1.3887402278940808</v>
      </c>
      <c r="G179" s="12">
        <f>('Investigacion 1'!G179/'Investigacion 1'!G167-1)*100</f>
        <v>3.463777972957649</v>
      </c>
      <c r="H179" s="12">
        <f>('Investigacion 1'!H179/'Investigacion 1'!H167-1)*100</f>
        <v>3.6099429908625913</v>
      </c>
      <c r="I179" s="12">
        <f>('Investigacion 1'!I179/'Investigacion 1'!I167-1)*100</f>
        <v>8.0169372409625073</v>
      </c>
      <c r="J179">
        <f>+'Investigacion 1'!J179-'Investigacion 1'!J167</f>
        <v>0.55000000000000071</v>
      </c>
      <c r="K179">
        <f>+'Investigacion 1'!K179-'Investigacion 1'!K167</f>
        <v>0.22999999999999954</v>
      </c>
      <c r="L179" s="30">
        <f t="shared" si="10"/>
        <v>-2.8000276263538293E-2</v>
      </c>
      <c r="M179" s="30">
        <f t="shared" si="11"/>
        <v>-7.1016763308237252E-2</v>
      </c>
      <c r="N179" s="30">
        <f t="shared" si="12"/>
        <v>-3.1024968581543355E-2</v>
      </c>
      <c r="O179" s="30">
        <f t="shared" si="13"/>
        <v>-2.7893959695208359E-2</v>
      </c>
      <c r="P179">
        <v>2.1714426339867199E-2</v>
      </c>
      <c r="Q179">
        <v>6.2858499236710941E-3</v>
      </c>
      <c r="R179">
        <v>-1.8611205290013366E-2</v>
      </c>
      <c r="S179">
        <v>5.6144297927432696E-2</v>
      </c>
      <c r="T179">
        <v>-5.7040729900847964E-3</v>
      </c>
      <c r="U179">
        <v>-2.8059194535257959E-2</v>
      </c>
      <c r="V179">
        <v>1.32118700702053E-2</v>
      </c>
      <c r="W179">
        <v>3.1292883425566131E-2</v>
      </c>
    </row>
    <row r="180" spans="1:23" x14ac:dyDescent="0.35">
      <c r="A180" s="8" t="s">
        <v>189</v>
      </c>
      <c r="B180" s="29">
        <f>+LN((100-'Investigacion 1'!B180)/'Investigacion 1'!B180)</f>
        <v>3.377690933986814</v>
      </c>
      <c r="C180" s="29">
        <f>+LN((100-'Investigacion 1'!C180)/'Investigacion 1'!C180)</f>
        <v>4.0048924233170196</v>
      </c>
      <c r="D180" s="29">
        <f>+LN((100-'Investigacion 1'!D180)/'Investigacion 1'!D180)</f>
        <v>4.0043229443807906</v>
      </c>
      <c r="E180" s="29">
        <f>+LN((100-'Investigacion 1'!E180)/'Investigacion 1'!E180)</f>
        <v>3.6163415834060535</v>
      </c>
      <c r="F180" s="12">
        <f>('Investigacion 1'!F180/'Investigacion 1'!F168-1)*100</f>
        <v>0.78683662913601182</v>
      </c>
      <c r="G180" s="12">
        <f>('Investigacion 1'!G180/'Investigacion 1'!G168-1)*100</f>
        <v>3.4556184623601105</v>
      </c>
      <c r="H180" s="12">
        <f>('Investigacion 1'!H180/'Investigacion 1'!H168-1)*100</f>
        <v>4.2300153305263599</v>
      </c>
      <c r="I180" s="12">
        <f>('Investigacion 1'!I180/'Investigacion 1'!I168-1)*100</f>
        <v>10.050794164070641</v>
      </c>
      <c r="J180">
        <f>+'Investigacion 1'!J180-'Investigacion 1'!J168</f>
        <v>0.45999999999999908</v>
      </c>
      <c r="K180">
        <f>+'Investigacion 1'!K180-'Investigacion 1'!K168</f>
        <v>0.35999999999999943</v>
      </c>
      <c r="L180" s="30">
        <f t="shared" si="10"/>
        <v>2.1714426339867199E-2</v>
      </c>
      <c r="M180" s="30">
        <f t="shared" si="11"/>
        <v>-5.7040729900847964E-3</v>
      </c>
      <c r="N180" s="30">
        <f t="shared" si="12"/>
        <v>-1.8611205290013366E-2</v>
      </c>
      <c r="O180" s="30">
        <f t="shared" si="13"/>
        <v>1.32118700702053E-2</v>
      </c>
      <c r="P180">
        <v>6.2858499236710941E-3</v>
      </c>
      <c r="Q180">
        <v>-4.9283678506515827E-2</v>
      </c>
      <c r="R180">
        <v>5.6144297927432696E-2</v>
      </c>
      <c r="S180">
        <v>-4.130573331920484E-2</v>
      </c>
      <c r="T180">
        <v>-2.8059194535257959E-2</v>
      </c>
      <c r="U180">
        <v>-4.8671722294326702E-2</v>
      </c>
      <c r="V180">
        <v>3.1292883425566131E-2</v>
      </c>
      <c r="W180">
        <v>-4.1110609884475124E-2</v>
      </c>
    </row>
    <row r="181" spans="1:23" x14ac:dyDescent="0.35">
      <c r="A181" s="8" t="s">
        <v>190</v>
      </c>
      <c r="B181" s="29">
        <f>+LN((100-'Investigacion 1'!B181)/'Investigacion 1'!B181)</f>
        <v>3.3839767839104851</v>
      </c>
      <c r="C181" s="29">
        <f>+LN((100-'Investigacion 1'!C181)/'Investigacion 1'!C181)</f>
        <v>3.9768332287817616</v>
      </c>
      <c r="D181" s="29">
        <f>+LN((100-'Investigacion 1'!D181)/'Investigacion 1'!D181)</f>
        <v>4.0604672423082233</v>
      </c>
      <c r="E181" s="29">
        <f>+LN((100-'Investigacion 1'!E181)/'Investigacion 1'!E181)</f>
        <v>3.6476344668316196</v>
      </c>
      <c r="F181" s="12">
        <f>('Investigacion 1'!F181/'Investigacion 1'!F169-1)*100</f>
        <v>0.3248443607044349</v>
      </c>
      <c r="G181" s="12">
        <f>('Investigacion 1'!G181/'Investigacion 1'!G169-1)*100</f>
        <v>3.4893450784831082</v>
      </c>
      <c r="H181" s="12">
        <f>('Investigacion 1'!H181/'Investigacion 1'!H169-1)*100</f>
        <v>6.142929272309372</v>
      </c>
      <c r="I181" s="12">
        <f>('Investigacion 1'!I181/'Investigacion 1'!I169-1)*100</f>
        <v>10.207804035509715</v>
      </c>
      <c r="J181">
        <f>+'Investigacion 1'!J181-'Investigacion 1'!J169</f>
        <v>0</v>
      </c>
      <c r="K181">
        <f>+'Investigacion 1'!K181-'Investigacion 1'!K169</f>
        <v>0.29000000000000004</v>
      </c>
      <c r="L181" s="30">
        <f t="shared" si="10"/>
        <v>6.2858499236710941E-3</v>
      </c>
      <c r="M181" s="30">
        <f t="shared" si="11"/>
        <v>-2.8059194535257959E-2</v>
      </c>
      <c r="N181" s="30">
        <f t="shared" si="12"/>
        <v>5.6144297927432696E-2</v>
      </c>
      <c r="O181" s="30">
        <f t="shared" si="13"/>
        <v>3.1292883425566131E-2</v>
      </c>
      <c r="P181">
        <v>-4.9283678506515827E-2</v>
      </c>
      <c r="Q181">
        <v>-1.4948211699260305E-2</v>
      </c>
      <c r="R181">
        <v>-4.130573331920484E-2</v>
      </c>
      <c r="S181">
        <v>-4.3390325233386484E-2</v>
      </c>
      <c r="T181">
        <v>-4.8671722294326702E-2</v>
      </c>
      <c r="U181">
        <v>-5.1535990184579994E-2</v>
      </c>
      <c r="V181">
        <v>-4.1110609884475124E-2</v>
      </c>
      <c r="W181">
        <v>-2.574519822129151E-2</v>
      </c>
    </row>
    <row r="182" spans="1:23" x14ac:dyDescent="0.35">
      <c r="A182" s="8" t="s">
        <v>191</v>
      </c>
      <c r="B182" s="29">
        <f>+LN((100-'Investigacion 1'!B182)/'Investigacion 1'!B182)</f>
        <v>3.3346931054039692</v>
      </c>
      <c r="C182" s="29">
        <f>+LN((100-'Investigacion 1'!C182)/'Investigacion 1'!C182)</f>
        <v>3.9281615064874349</v>
      </c>
      <c r="D182" s="29">
        <f>+LN((100-'Investigacion 1'!D182)/'Investigacion 1'!D182)</f>
        <v>4.0191615089890185</v>
      </c>
      <c r="E182" s="29">
        <f>+LN((100-'Investigacion 1'!E182)/'Investigacion 1'!E182)</f>
        <v>3.6065238569471445</v>
      </c>
      <c r="F182" s="12">
        <f>('Investigacion 1'!F182/'Investigacion 1'!F170-1)*100</f>
        <v>0.76160966301743738</v>
      </c>
      <c r="G182" s="12">
        <f>('Investigacion 1'!G182/'Investigacion 1'!G170-1)*100</f>
        <v>3.4163552504175243</v>
      </c>
      <c r="H182" s="12">
        <f>('Investigacion 1'!H182/'Investigacion 1'!H170-1)*100</f>
        <v>3.4173940228642063</v>
      </c>
      <c r="I182" s="12">
        <f>('Investigacion 1'!I182/'Investigacion 1'!I170-1)*100</f>
        <v>10.829447535441371</v>
      </c>
      <c r="J182">
        <f>+'Investigacion 1'!J182-'Investigacion 1'!J170</f>
        <v>0.15000000000000213</v>
      </c>
      <c r="K182">
        <f>+'Investigacion 1'!K182-'Investigacion 1'!K170</f>
        <v>0.42000000000000082</v>
      </c>
      <c r="L182" s="30">
        <f t="shared" si="10"/>
        <v>-4.9283678506515827E-2</v>
      </c>
      <c r="M182" s="30">
        <f t="shared" si="11"/>
        <v>-4.8671722294326702E-2</v>
      </c>
      <c r="N182" s="30">
        <f t="shared" si="12"/>
        <v>-4.130573331920484E-2</v>
      </c>
      <c r="O182" s="30">
        <f t="shared" si="13"/>
        <v>-4.1110609884475124E-2</v>
      </c>
      <c r="P182">
        <v>-1.4948211699260305E-2</v>
      </c>
      <c r="Q182">
        <v>-1.4743206209566484E-2</v>
      </c>
      <c r="R182">
        <v>-4.3390325233386484E-2</v>
      </c>
      <c r="S182">
        <v>2.8344241403479131E-2</v>
      </c>
      <c r="T182">
        <v>-5.1535990184579994E-2</v>
      </c>
      <c r="U182">
        <v>1.5194781807771562E-2</v>
      </c>
      <c r="V182">
        <v>-2.574519822129151E-2</v>
      </c>
      <c r="W182">
        <v>3.1302062959852606E-3</v>
      </c>
    </row>
    <row r="183" spans="1:23" x14ac:dyDescent="0.35">
      <c r="A183" s="8" t="s">
        <v>192</v>
      </c>
      <c r="B183" s="29">
        <f>+LN((100-'Investigacion 1'!B183)/'Investigacion 1'!B183)</f>
        <v>3.3197448937047089</v>
      </c>
      <c r="C183" s="29">
        <f>+LN((100-'Investigacion 1'!C183)/'Investigacion 1'!C183)</f>
        <v>3.8766255163028549</v>
      </c>
      <c r="D183" s="29">
        <f>+LN((100-'Investigacion 1'!D183)/'Investigacion 1'!D183)</f>
        <v>3.975771183755632</v>
      </c>
      <c r="E183" s="29">
        <f>+LN((100-'Investigacion 1'!E183)/'Investigacion 1'!E183)</f>
        <v>3.580778658725853</v>
      </c>
      <c r="F183" s="12">
        <f>('Investigacion 1'!F183/'Investigacion 1'!F171-1)*100</f>
        <v>0.58530020926672588</v>
      </c>
      <c r="G183" s="12">
        <f>('Investigacion 1'!G183/'Investigacion 1'!G171-1)*100</f>
        <v>3.7913586742720717</v>
      </c>
      <c r="H183" s="12">
        <f>('Investigacion 1'!H183/'Investigacion 1'!H171-1)*100</f>
        <v>6.1300024949322518</v>
      </c>
      <c r="I183" s="12">
        <f>('Investigacion 1'!I183/'Investigacion 1'!I171-1)*100</f>
        <v>10.115415501312341</v>
      </c>
      <c r="J183">
        <f>+'Investigacion 1'!J183-'Investigacion 1'!J171</f>
        <v>0.37999999999999901</v>
      </c>
      <c r="K183">
        <f>+'Investigacion 1'!K183-'Investigacion 1'!K171</f>
        <v>0.26999999999999957</v>
      </c>
      <c r="L183" s="30">
        <f t="shared" si="10"/>
        <v>-1.4948211699260305E-2</v>
      </c>
      <c r="M183" s="30">
        <f t="shared" si="11"/>
        <v>-5.1535990184579994E-2</v>
      </c>
      <c r="N183" s="30">
        <f t="shared" si="12"/>
        <v>-4.3390325233386484E-2</v>
      </c>
      <c r="O183" s="30">
        <f t="shared" si="13"/>
        <v>-2.574519822129151E-2</v>
      </c>
      <c r="P183">
        <v>-1.4743206209566484E-2</v>
      </c>
      <c r="Q183">
        <v>0</v>
      </c>
      <c r="R183">
        <v>2.8344241403479131E-2</v>
      </c>
      <c r="S183">
        <v>-4.9820768606000154E-2</v>
      </c>
      <c r="T183">
        <v>1.5194781807771562E-2</v>
      </c>
      <c r="U183">
        <v>-5.089587533883666E-3</v>
      </c>
      <c r="V183">
        <v>3.1302062959852606E-3</v>
      </c>
      <c r="W183">
        <v>-2.4023283044907195E-2</v>
      </c>
    </row>
    <row r="184" spans="1:23" x14ac:dyDescent="0.35">
      <c r="A184" s="8" t="s">
        <v>193</v>
      </c>
      <c r="B184" s="29">
        <f>+LN((100-'Investigacion 1'!B184)/'Investigacion 1'!B184)</f>
        <v>3.3050016874951424</v>
      </c>
      <c r="C184" s="29">
        <f>+LN((100-'Investigacion 1'!C184)/'Investigacion 1'!C184)</f>
        <v>3.8918202981106265</v>
      </c>
      <c r="D184" s="29">
        <f>+LN((100-'Investigacion 1'!D184)/'Investigacion 1'!D184)</f>
        <v>4.0041154251591111</v>
      </c>
      <c r="E184" s="29">
        <f>+LN((100-'Investigacion 1'!E184)/'Investigacion 1'!E184)</f>
        <v>3.5839088650218383</v>
      </c>
      <c r="F184" s="12">
        <f>('Investigacion 1'!F184/'Investigacion 1'!F172-1)*100</f>
        <v>0.70882305133701529</v>
      </c>
      <c r="G184" s="12">
        <f>('Investigacion 1'!G184/'Investigacion 1'!G172-1)*100</f>
        <v>3.5823084313073128</v>
      </c>
      <c r="H184" s="12">
        <f>('Investigacion 1'!H184/'Investigacion 1'!H172-1)*100</f>
        <v>4.0148071814830377</v>
      </c>
      <c r="I184" s="12">
        <f>('Investigacion 1'!I184/'Investigacion 1'!I172-1)*100</f>
        <v>6.5672885883064414</v>
      </c>
      <c r="J184">
        <f>+'Investigacion 1'!J184-'Investigacion 1'!J172</f>
        <v>-0.14000000000000057</v>
      </c>
      <c r="K184">
        <f>+'Investigacion 1'!K184-'Investigacion 1'!K172</f>
        <v>1.9999999999999574E-2</v>
      </c>
      <c r="L184" s="30">
        <f t="shared" si="10"/>
        <v>-1.4743206209566484E-2</v>
      </c>
      <c r="M184" s="30">
        <f t="shared" si="11"/>
        <v>1.5194781807771562E-2</v>
      </c>
      <c r="N184" s="30">
        <f t="shared" si="12"/>
        <v>2.8344241403479131E-2</v>
      </c>
      <c r="O184" s="30">
        <f t="shared" si="13"/>
        <v>3.1302062959852606E-3</v>
      </c>
      <c r="P184">
        <v>0</v>
      </c>
      <c r="Q184">
        <v>-5.9808554309568329E-2</v>
      </c>
      <c r="R184">
        <v>-4.9820768606000154E-2</v>
      </c>
      <c r="S184">
        <v>-2.8385422164168173E-2</v>
      </c>
      <c r="T184">
        <v>-5.089587533883666E-3</v>
      </c>
      <c r="U184">
        <v>-5.4404560686192927E-2</v>
      </c>
      <c r="V184">
        <v>-2.4023283044907195E-2</v>
      </c>
      <c r="W184">
        <v>-3.5393997653534015E-2</v>
      </c>
    </row>
    <row r="185" spans="1:23" x14ac:dyDescent="0.35">
      <c r="A185" s="8" t="s">
        <v>194</v>
      </c>
      <c r="B185" s="29">
        <f>+LN((100-'Investigacion 1'!B185)/'Investigacion 1'!B185)</f>
        <v>3.3050016874951424</v>
      </c>
      <c r="C185" s="29">
        <f>+LN((100-'Investigacion 1'!C185)/'Investigacion 1'!C185)</f>
        <v>3.8867307105767428</v>
      </c>
      <c r="D185" s="29">
        <f>+LN((100-'Investigacion 1'!D185)/'Investigacion 1'!D185)</f>
        <v>3.954294656553111</v>
      </c>
      <c r="E185" s="29">
        <f>+LN((100-'Investigacion 1'!E185)/'Investigacion 1'!E185)</f>
        <v>3.5598855819769311</v>
      </c>
      <c r="F185" s="12">
        <f>('Investigacion 1'!F185/'Investigacion 1'!F173-1)*100</f>
        <v>-3.6205095124386411E-2</v>
      </c>
      <c r="G185" s="12">
        <f>('Investigacion 1'!G185/'Investigacion 1'!G173-1)*100</f>
        <v>3.2547183905218491</v>
      </c>
      <c r="H185" s="12">
        <f>('Investigacion 1'!H185/'Investigacion 1'!H173-1)*100</f>
        <v>3.4640357001719968</v>
      </c>
      <c r="I185" s="12">
        <f>('Investigacion 1'!I185/'Investigacion 1'!I173-1)*100</f>
        <v>2.9871156003318688</v>
      </c>
      <c r="J185">
        <f>+'Investigacion 1'!J185-'Investigacion 1'!J173</f>
        <v>4.0000000000000924E-2</v>
      </c>
      <c r="K185">
        <f>+'Investigacion 1'!K185-'Investigacion 1'!K173</f>
        <v>-8.9999999999999858E-2</v>
      </c>
      <c r="L185" s="30">
        <f t="shared" si="10"/>
        <v>0</v>
      </c>
      <c r="M185" s="30">
        <f t="shared" si="11"/>
        <v>-5.089587533883666E-3</v>
      </c>
      <c r="N185" s="30">
        <f t="shared" si="12"/>
        <v>-4.9820768606000154E-2</v>
      </c>
      <c r="O185" s="30">
        <f t="shared" si="13"/>
        <v>-2.4023283044907195E-2</v>
      </c>
      <c r="P185">
        <v>-5.9808554309568329E-2</v>
      </c>
      <c r="Q185">
        <v>-8.2799065457628274E-3</v>
      </c>
      <c r="R185">
        <v>-2.8385422164168173E-2</v>
      </c>
      <c r="S185">
        <v>1.2832976550959163E-2</v>
      </c>
      <c r="T185">
        <v>-5.4404560686192927E-2</v>
      </c>
      <c r="U185">
        <v>-1.4358298188036134E-2</v>
      </c>
      <c r="V185">
        <v>-3.5393997653534015E-2</v>
      </c>
      <c r="W185">
        <v>-1.151796969161456E-3</v>
      </c>
    </row>
    <row r="186" spans="1:23" x14ac:dyDescent="0.35">
      <c r="A186" s="8" t="s">
        <v>195</v>
      </c>
      <c r="B186" s="29">
        <f>+LN((100-'Investigacion 1'!B186)/'Investigacion 1'!B186)</f>
        <v>3.2451931331855741</v>
      </c>
      <c r="C186" s="29">
        <f>+LN((100-'Investigacion 1'!C186)/'Investigacion 1'!C186)</f>
        <v>3.8323261498905499</v>
      </c>
      <c r="D186" s="29">
        <f>+LN((100-'Investigacion 1'!D186)/'Investigacion 1'!D186)</f>
        <v>3.9259092343889428</v>
      </c>
      <c r="E186" s="29">
        <f>+LN((100-'Investigacion 1'!E186)/'Investigacion 1'!E186)</f>
        <v>3.524491584323397</v>
      </c>
      <c r="F186" s="12">
        <f>('Investigacion 1'!F186/'Investigacion 1'!F174-1)*100</f>
        <v>-0.15349963833712899</v>
      </c>
      <c r="G186" s="12">
        <f>('Investigacion 1'!G186/'Investigacion 1'!G174-1)*100</f>
        <v>3.3324611586934783</v>
      </c>
      <c r="H186" s="12">
        <f>('Investigacion 1'!H186/'Investigacion 1'!H174-1)*100</f>
        <v>4.9080479408482258</v>
      </c>
      <c r="I186" s="12">
        <f>('Investigacion 1'!I186/'Investigacion 1'!I174-1)*100</f>
        <v>3.2407561971864007</v>
      </c>
      <c r="J186">
        <f>+'Investigacion 1'!J186-'Investigacion 1'!J174</f>
        <v>7.9999999999998295E-2</v>
      </c>
      <c r="K186">
        <f>+'Investigacion 1'!K186-'Investigacion 1'!K174</f>
        <v>6.0000000000000497E-2</v>
      </c>
      <c r="L186" s="30">
        <f t="shared" si="10"/>
        <v>-5.9808554309568329E-2</v>
      </c>
      <c r="M186" s="30">
        <f t="shared" si="11"/>
        <v>-5.4404560686192927E-2</v>
      </c>
      <c r="N186" s="30">
        <f t="shared" si="12"/>
        <v>-2.8385422164168173E-2</v>
      </c>
      <c r="O186" s="30">
        <f t="shared" si="13"/>
        <v>-3.5393997653534015E-2</v>
      </c>
      <c r="P186">
        <v>-8.2799065457628274E-3</v>
      </c>
      <c r="Q186">
        <v>3.6347000626164139E-2</v>
      </c>
      <c r="R186">
        <v>1.2832976550959163E-2</v>
      </c>
      <c r="S186">
        <v>1.1465332869032174E-2</v>
      </c>
      <c r="T186">
        <v>-1.4358298188036134E-2</v>
      </c>
      <c r="U186">
        <v>-1.4163673392300513E-2</v>
      </c>
      <c r="V186">
        <v>-1.151796969161456E-3</v>
      </c>
      <c r="W186">
        <v>7.3343861866068671E-3</v>
      </c>
    </row>
    <row r="187" spans="1:23" x14ac:dyDescent="0.35">
      <c r="A187" s="8" t="s">
        <v>196</v>
      </c>
      <c r="B187" s="29">
        <f>+LN((100-'Investigacion 1'!B187)/'Investigacion 1'!B187)</f>
        <v>3.2369132266398113</v>
      </c>
      <c r="C187" s="29">
        <f>+LN((100-'Investigacion 1'!C187)/'Investigacion 1'!C187)</f>
        <v>3.8179678517025137</v>
      </c>
      <c r="D187" s="29">
        <f>+LN((100-'Investigacion 1'!D187)/'Investigacion 1'!D187)</f>
        <v>3.938742210939902</v>
      </c>
      <c r="E187" s="29">
        <f>+LN((100-'Investigacion 1'!E187)/'Investigacion 1'!E187)</f>
        <v>3.5233397873542356</v>
      </c>
      <c r="F187" s="12">
        <f>('Investigacion 1'!F187/'Investigacion 1'!F175-1)*100</f>
        <v>-1.5254800722841466E-3</v>
      </c>
      <c r="G187" s="12">
        <f>('Investigacion 1'!G187/'Investigacion 1'!G175-1)*100</f>
        <v>3.2805558515260902</v>
      </c>
      <c r="H187" s="12">
        <f>('Investigacion 1'!H187/'Investigacion 1'!H175-1)*100</f>
        <v>3.6768301614255039</v>
      </c>
      <c r="I187" s="12">
        <f>('Investigacion 1'!I187/'Investigacion 1'!I175-1)*100</f>
        <v>2.5337322227207304</v>
      </c>
      <c r="J187">
        <f>+'Investigacion 1'!J187-'Investigacion 1'!J175</f>
        <v>8.0000000000001847E-2</v>
      </c>
      <c r="K187">
        <f>+'Investigacion 1'!K187-'Investigacion 1'!K175</f>
        <v>0</v>
      </c>
      <c r="L187" s="30">
        <f t="shared" si="10"/>
        <v>-8.2799065457628274E-3</v>
      </c>
      <c r="M187" s="30">
        <f t="shared" si="11"/>
        <v>-1.4358298188036134E-2</v>
      </c>
      <c r="N187" s="30">
        <f t="shared" si="12"/>
        <v>1.2832976550959163E-2</v>
      </c>
      <c r="O187" s="30">
        <f t="shared" si="13"/>
        <v>-1.151796969161456E-3</v>
      </c>
      <c r="P187">
        <v>3.6347000626164139E-2</v>
      </c>
      <c r="Q187">
        <v>-5.6720925629218932E-3</v>
      </c>
      <c r="R187">
        <v>1.1465332869032174E-2</v>
      </c>
      <c r="S187">
        <v>-3.9211257681821543E-2</v>
      </c>
      <c r="T187">
        <v>-1.4163673392300513E-2</v>
      </c>
      <c r="U187">
        <v>-6.8077996428436816E-2</v>
      </c>
      <c r="V187">
        <v>7.3343861866068671E-3</v>
      </c>
      <c r="W187">
        <v>-2.4262631148407099E-2</v>
      </c>
    </row>
    <row r="188" spans="1:23" x14ac:dyDescent="0.35">
      <c r="A188" s="8" t="s">
        <v>197</v>
      </c>
      <c r="B188" s="29">
        <f>+LN((100-'Investigacion 1'!B188)/'Investigacion 1'!B188)</f>
        <v>3.2732602272659754</v>
      </c>
      <c r="C188" s="29">
        <f>+LN((100-'Investigacion 1'!C188)/'Investigacion 1'!C188)</f>
        <v>3.8038041783102132</v>
      </c>
      <c r="D188" s="29">
        <f>+LN((100-'Investigacion 1'!D188)/'Investigacion 1'!D188)</f>
        <v>3.9502075438089341</v>
      </c>
      <c r="E188" s="29">
        <f>+LN((100-'Investigacion 1'!E188)/'Investigacion 1'!E188)</f>
        <v>3.5306741735408425</v>
      </c>
      <c r="F188" s="12">
        <f>('Investigacion 1'!F188/'Investigacion 1'!F176-1)*100</f>
        <v>0.331049346300194</v>
      </c>
      <c r="G188" s="12">
        <f>('Investigacion 1'!G188/'Investigacion 1'!G176-1)*100</f>
        <v>2.8687486075164692</v>
      </c>
      <c r="H188" s="12">
        <f>('Investigacion 1'!H188/'Investigacion 1'!H176-1)*100</f>
        <v>4.0309089155454947</v>
      </c>
      <c r="I188" s="12">
        <f>('Investigacion 1'!I188/'Investigacion 1'!I176-1)*100</f>
        <v>1.5431234306330976</v>
      </c>
      <c r="J188">
        <f>+'Investigacion 1'!J188-'Investigacion 1'!J176</f>
        <v>0.14000000000000057</v>
      </c>
      <c r="K188">
        <f>+'Investigacion 1'!K188-'Investigacion 1'!K176</f>
        <v>0.10999999999999943</v>
      </c>
      <c r="L188" s="30">
        <f t="shared" si="10"/>
        <v>3.6347000626164139E-2</v>
      </c>
      <c r="M188" s="30">
        <f t="shared" si="11"/>
        <v>-1.4163673392300513E-2</v>
      </c>
      <c r="N188" s="30">
        <f t="shared" si="12"/>
        <v>1.1465332869032174E-2</v>
      </c>
      <c r="O188" s="30">
        <f t="shared" si="13"/>
        <v>7.3343861866068671E-3</v>
      </c>
      <c r="P188">
        <v>-5.6720925629218932E-3</v>
      </c>
      <c r="Q188">
        <v>3.4489001161360111E-2</v>
      </c>
      <c r="R188">
        <v>-3.9211257681821543E-2</v>
      </c>
      <c r="S188">
        <v>1.2963811602900055E-2</v>
      </c>
      <c r="T188">
        <v>-6.8077996428436816E-2</v>
      </c>
      <c r="U188">
        <v>2.6702560975656819E-2</v>
      </c>
      <c r="V188">
        <v>-2.4262631148407099E-2</v>
      </c>
      <c r="W188">
        <v>2.0249847808393451E-2</v>
      </c>
    </row>
    <row r="189" spans="1:23" x14ac:dyDescent="0.35">
      <c r="A189" s="8" t="s">
        <v>198</v>
      </c>
      <c r="B189" s="29">
        <f>+LN((100-'Investigacion 1'!B189)/'Investigacion 1'!B189)</f>
        <v>3.2675881347030535</v>
      </c>
      <c r="C189" s="29">
        <f>+LN((100-'Investigacion 1'!C189)/'Investigacion 1'!C189)</f>
        <v>3.7357261818817764</v>
      </c>
      <c r="D189" s="29">
        <f>+LN((100-'Investigacion 1'!D189)/'Investigacion 1'!D189)</f>
        <v>3.9109962861271126</v>
      </c>
      <c r="E189" s="29">
        <f>+LN((100-'Investigacion 1'!E189)/'Investigacion 1'!E189)</f>
        <v>3.5064115423924354</v>
      </c>
      <c r="F189" s="12">
        <f>('Investigacion 1'!F189/'Investigacion 1'!F177-1)*100</f>
        <v>0.54687435608820056</v>
      </c>
      <c r="G189" s="12">
        <f>('Investigacion 1'!G189/'Investigacion 1'!G177-1)*100</f>
        <v>2.9569667499336649</v>
      </c>
      <c r="H189" s="12">
        <f>('Investigacion 1'!H189/'Investigacion 1'!H177-1)*100</f>
        <v>5.4173057885585241</v>
      </c>
      <c r="I189" s="12">
        <f>('Investigacion 1'!I189/'Investigacion 1'!I177-1)*100</f>
        <v>1.0446439766587101</v>
      </c>
      <c r="J189">
        <f>+'Investigacion 1'!J189-'Investigacion 1'!J177</f>
        <v>0.43999999999999773</v>
      </c>
      <c r="K189">
        <f>+'Investigacion 1'!K189-'Investigacion 1'!K177</f>
        <v>0.25999999999999979</v>
      </c>
      <c r="L189" s="30">
        <f t="shared" si="10"/>
        <v>-5.6720925629218932E-3</v>
      </c>
      <c r="M189" s="30">
        <f t="shared" si="11"/>
        <v>-6.8077996428436816E-2</v>
      </c>
      <c r="N189" s="30">
        <f t="shared" si="12"/>
        <v>-3.9211257681821543E-2</v>
      </c>
      <c r="O189" s="30">
        <f t="shared" si="13"/>
        <v>-2.4262631148407099E-2</v>
      </c>
      <c r="P189">
        <v>3.4489001161360111E-2</v>
      </c>
      <c r="Q189">
        <v>-2.3114834277977003E-2</v>
      </c>
      <c r="R189">
        <v>1.2963811602900055E-2</v>
      </c>
      <c r="S189">
        <v>-5.5716810901383251E-2</v>
      </c>
      <c r="T189">
        <v>2.6702560975656819E-2</v>
      </c>
      <c r="U189">
        <v>-8.9766524673300374E-3</v>
      </c>
      <c r="V189">
        <v>2.0249847808393451E-2</v>
      </c>
      <c r="W189">
        <v>-3.2489180849060162E-2</v>
      </c>
    </row>
    <row r="190" spans="1:23" x14ac:dyDescent="0.35">
      <c r="A190" s="8" t="s">
        <v>199</v>
      </c>
      <c r="B190" s="29">
        <f>+LN((100-'Investigacion 1'!B190)/'Investigacion 1'!B190)</f>
        <v>3.3020771358644136</v>
      </c>
      <c r="C190" s="29">
        <f>+LN((100-'Investigacion 1'!C190)/'Investigacion 1'!C190)</f>
        <v>3.7624287428574332</v>
      </c>
      <c r="D190" s="29">
        <f>+LN((100-'Investigacion 1'!D190)/'Investigacion 1'!D190)</f>
        <v>3.9239600977300126</v>
      </c>
      <c r="E190" s="29">
        <f>+LN((100-'Investigacion 1'!E190)/'Investigacion 1'!E190)</f>
        <v>3.5266613902008288</v>
      </c>
      <c r="F190" s="12">
        <f>('Investigacion 1'!F190/'Investigacion 1'!F178-1)*100</f>
        <v>0.60153337103800997</v>
      </c>
      <c r="G190" s="12">
        <f>('Investigacion 1'!G190/'Investigacion 1'!G178-1)*100</f>
        <v>3.0121762819500741</v>
      </c>
      <c r="H190" s="12">
        <f>('Investigacion 1'!H190/'Investigacion 1'!H178-1)*100</f>
        <v>4.1918633920594139</v>
      </c>
      <c r="I190" s="12">
        <f>('Investigacion 1'!I190/'Investigacion 1'!I178-1)*100</f>
        <v>3.391003200299969</v>
      </c>
      <c r="J190">
        <f>+'Investigacion 1'!J190-'Investigacion 1'!J178</f>
        <v>0.98999999999999844</v>
      </c>
      <c r="K190">
        <f>+'Investigacion 1'!K190-'Investigacion 1'!K178</f>
        <v>8.9999999999999858E-2</v>
      </c>
      <c r="L190" s="30">
        <f t="shared" si="10"/>
        <v>3.4489001161360111E-2</v>
      </c>
      <c r="M190" s="30">
        <f t="shared" si="11"/>
        <v>2.6702560975656819E-2</v>
      </c>
      <c r="N190" s="30">
        <f t="shared" si="12"/>
        <v>1.2963811602900055E-2</v>
      </c>
      <c r="O190" s="30">
        <f t="shared" si="13"/>
        <v>2.0249847808393451E-2</v>
      </c>
      <c r="P190">
        <v>-2.3114834277977003E-2</v>
      </c>
      <c r="Q190">
        <v>-5.7020743204612145E-3</v>
      </c>
      <c r="R190">
        <v>-5.5716810901383251E-2</v>
      </c>
      <c r="S190">
        <v>-9.1200647014035852E-3</v>
      </c>
      <c r="T190">
        <v>-8.9766524673300374E-3</v>
      </c>
      <c r="U190">
        <v>-1.3322446265872312E-2</v>
      </c>
      <c r="V190">
        <v>-3.2489180849060162E-2</v>
      </c>
      <c r="W190">
        <v>-5.4202667609946076E-3</v>
      </c>
    </row>
    <row r="191" spans="1:23" x14ac:dyDescent="0.35">
      <c r="A191" s="8" t="s">
        <v>200</v>
      </c>
      <c r="B191" s="29">
        <f>+LN((100-'Investigacion 1'!B191)/'Investigacion 1'!B191)</f>
        <v>3.2789623015864366</v>
      </c>
      <c r="C191" s="29">
        <f>+LN((100-'Investigacion 1'!C191)/'Investigacion 1'!C191)</f>
        <v>3.7534520903901032</v>
      </c>
      <c r="D191" s="29">
        <f>+LN((100-'Investigacion 1'!D191)/'Investigacion 1'!D191)</f>
        <v>3.8682432868286294</v>
      </c>
      <c r="E191" s="29">
        <f>+LN((100-'Investigacion 1'!E191)/'Investigacion 1'!E191)</f>
        <v>3.4941722093517686</v>
      </c>
      <c r="F191" s="12">
        <f>('Investigacion 1'!F191/'Investigacion 1'!F179-1)*100</f>
        <v>0.12772983066058341</v>
      </c>
      <c r="G191" s="12">
        <f>('Investigacion 1'!G191/'Investigacion 1'!G179-1)*100</f>
        <v>2.9972044773547646</v>
      </c>
      <c r="H191" s="12">
        <f>('Investigacion 1'!H191/'Investigacion 1'!H179-1)*100</f>
        <v>2.5098489827004133</v>
      </c>
      <c r="I191" s="12">
        <f>('Investigacion 1'!I191/'Investigacion 1'!I179-1)*100</f>
        <v>2.4517663373666787</v>
      </c>
      <c r="J191">
        <f>+'Investigacion 1'!J191-'Investigacion 1'!J179</f>
        <v>0.92999999999999972</v>
      </c>
      <c r="K191">
        <f>+'Investigacion 1'!K191-'Investigacion 1'!K179</f>
        <v>-0.17999999999999972</v>
      </c>
      <c r="L191" s="30">
        <f t="shared" si="10"/>
        <v>-2.3114834277977003E-2</v>
      </c>
      <c r="M191" s="30">
        <f t="shared" si="11"/>
        <v>-8.9766524673300374E-3</v>
      </c>
      <c r="N191" s="30">
        <f t="shared" si="12"/>
        <v>-5.5716810901383251E-2</v>
      </c>
      <c r="O191" s="30">
        <f t="shared" si="13"/>
        <v>-3.2489180849060162E-2</v>
      </c>
      <c r="P191">
        <v>-5.7020743204612145E-3</v>
      </c>
      <c r="Q191">
        <v>2.0090621298891609E-2</v>
      </c>
      <c r="R191">
        <v>-9.1200647014035852E-3</v>
      </c>
      <c r="S191">
        <v>0.1018879303025173</v>
      </c>
      <c r="T191">
        <v>-1.3322446265872312E-2</v>
      </c>
      <c r="U191">
        <v>1.7801159298959313E-2</v>
      </c>
      <c r="V191">
        <v>-5.4202667609946076E-3</v>
      </c>
      <c r="W191">
        <v>5.9743040912556111E-2</v>
      </c>
    </row>
    <row r="192" spans="1:23" x14ac:dyDescent="0.35">
      <c r="A192" s="8" t="s">
        <v>201</v>
      </c>
      <c r="B192" s="29">
        <f>+LN((100-'Investigacion 1'!B192)/'Investigacion 1'!B192)</f>
        <v>3.2732602272659754</v>
      </c>
      <c r="C192" s="29">
        <f>+LN((100-'Investigacion 1'!C192)/'Investigacion 1'!C192)</f>
        <v>3.7401296441242309</v>
      </c>
      <c r="D192" s="29">
        <f>+LN((100-'Investigacion 1'!D192)/'Investigacion 1'!D192)</f>
        <v>3.8591232221272258</v>
      </c>
      <c r="E192" s="29">
        <f>+LN((100-'Investigacion 1'!E192)/'Investigacion 1'!E192)</f>
        <v>3.488751942590774</v>
      </c>
      <c r="F192" s="12">
        <f>('Investigacion 1'!F192/'Investigacion 1'!F180-1)*100</f>
        <v>0.28344378713776042</v>
      </c>
      <c r="G192" s="12">
        <f>('Investigacion 1'!G192/'Investigacion 1'!G180-1)*100</f>
        <v>3.0209220449389118</v>
      </c>
      <c r="H192" s="12">
        <f>('Investigacion 1'!H192/'Investigacion 1'!H180-1)*100</f>
        <v>3.6775667274008939</v>
      </c>
      <c r="I192" s="12">
        <f>('Investigacion 1'!I192/'Investigacion 1'!I180-1)*100</f>
        <v>0.35036066528848497</v>
      </c>
      <c r="J192">
        <f>+'Investigacion 1'!J192-'Investigacion 1'!J180</f>
        <v>0.85000000000000142</v>
      </c>
      <c r="K192">
        <f>+'Investigacion 1'!K192-'Investigacion 1'!K180</f>
        <v>-0.24000000000000021</v>
      </c>
      <c r="L192" s="30">
        <f t="shared" si="10"/>
        <v>-5.7020743204612145E-3</v>
      </c>
      <c r="M192" s="30">
        <f t="shared" si="11"/>
        <v>-1.3322446265872312E-2</v>
      </c>
      <c r="N192" s="30">
        <f t="shared" si="12"/>
        <v>-9.1200647014035852E-3</v>
      </c>
      <c r="O192" s="30">
        <f t="shared" si="13"/>
        <v>-5.4202667609946076E-3</v>
      </c>
      <c r="P192">
        <v>2.0090621298891609E-2</v>
      </c>
      <c r="Q192">
        <v>-4.538359611634446E-2</v>
      </c>
      <c r="R192">
        <v>0.1018879303025173</v>
      </c>
      <c r="S192">
        <v>-9.5004258638650363E-2</v>
      </c>
      <c r="T192">
        <v>1.7801159298959313E-2</v>
      </c>
      <c r="U192">
        <v>-1.7801159298959313E-2</v>
      </c>
      <c r="V192">
        <v>5.9743040912556111E-2</v>
      </c>
      <c r="W192">
        <v>-5.7315280063474638E-2</v>
      </c>
    </row>
    <row r="193" spans="1:23" x14ac:dyDescent="0.35">
      <c r="A193" s="8" t="s">
        <v>202</v>
      </c>
      <c r="B193" s="29">
        <f>+LN((100-'Investigacion 1'!B193)/'Investigacion 1'!B193)</f>
        <v>3.293350848564867</v>
      </c>
      <c r="C193" s="29">
        <f>+LN((100-'Investigacion 1'!C193)/'Investigacion 1'!C193)</f>
        <v>3.7579308034231902</v>
      </c>
      <c r="D193" s="29">
        <f>+LN((100-'Investigacion 1'!D193)/'Investigacion 1'!D193)</f>
        <v>3.9610111524297431</v>
      </c>
      <c r="E193" s="29">
        <f>+LN((100-'Investigacion 1'!E193)/'Investigacion 1'!E193)</f>
        <v>3.5484949835033301</v>
      </c>
      <c r="F193" s="12">
        <f>('Investigacion 1'!F193/'Investigacion 1'!F181-1)*100</f>
        <v>0.67401153241455347</v>
      </c>
      <c r="G193" s="12">
        <f>('Investigacion 1'!G193/'Investigacion 1'!G181-1)*100</f>
        <v>2.867407529829058</v>
      </c>
      <c r="H193" s="12">
        <f>('Investigacion 1'!H193/'Investigacion 1'!H181-1)*100</f>
        <v>3.1108508147469571</v>
      </c>
      <c r="I193" s="12">
        <f>('Investigacion 1'!I193/'Investigacion 1'!I181-1)*100</f>
        <v>-0.75295745137062831</v>
      </c>
      <c r="J193">
        <f>+'Investigacion 1'!J193-'Investigacion 1'!J181</f>
        <v>1.6499999999999986</v>
      </c>
      <c r="K193">
        <f>+'Investigacion 1'!K193-'Investigacion 1'!K181</f>
        <v>-0.42999999999999972</v>
      </c>
      <c r="L193" s="30">
        <f t="shared" si="10"/>
        <v>2.0090621298891609E-2</v>
      </c>
      <c r="M193" s="30">
        <f t="shared" si="11"/>
        <v>1.7801159298959313E-2</v>
      </c>
      <c r="N193" s="30">
        <f t="shared" si="12"/>
        <v>0.1018879303025173</v>
      </c>
      <c r="O193" s="30">
        <f t="shared" si="13"/>
        <v>5.9743040912556111E-2</v>
      </c>
      <c r="P193">
        <v>-4.538359611634446E-2</v>
      </c>
      <c r="Q193">
        <v>0</v>
      </c>
      <c r="R193">
        <v>-9.5004258638650363E-2</v>
      </c>
      <c r="S193">
        <v>-5.0575939017205584E-3</v>
      </c>
      <c r="T193">
        <v>-1.7801159298959313E-2</v>
      </c>
      <c r="U193">
        <v>-2.6147741348612641E-2</v>
      </c>
      <c r="V193">
        <v>-5.7315280063474638E-2</v>
      </c>
      <c r="W193">
        <v>-9.3579521990156955E-3</v>
      </c>
    </row>
    <row r="194" spans="1:23" x14ac:dyDescent="0.35">
      <c r="A194" s="8" t="s">
        <v>203</v>
      </c>
      <c r="B194" s="29">
        <f>+LN((100-'Investigacion 1'!B194)/'Investigacion 1'!B194)</f>
        <v>3.2479672524485226</v>
      </c>
      <c r="C194" s="29">
        <f>+LN((100-'Investigacion 1'!C194)/'Investigacion 1'!C194)</f>
        <v>3.7401296441242309</v>
      </c>
      <c r="D194" s="29">
        <f>+LN((100-'Investigacion 1'!D194)/'Investigacion 1'!D194)</f>
        <v>3.8660068937910927</v>
      </c>
      <c r="E194" s="29">
        <f>+LN((100-'Investigacion 1'!E194)/'Investigacion 1'!E194)</f>
        <v>3.4911797034398555</v>
      </c>
      <c r="F194" s="12">
        <f>('Investigacion 1'!F194/'Investigacion 1'!F182-1)*100</f>
        <v>0.78352150628966388</v>
      </c>
      <c r="G194" s="12">
        <f>('Investigacion 1'!G194/'Investigacion 1'!G182-1)*100</f>
        <v>2.9793277026552101</v>
      </c>
      <c r="H194" s="12">
        <f>('Investigacion 1'!H194/'Investigacion 1'!H182-1)*100</f>
        <v>4.4120699842608468</v>
      </c>
      <c r="I194" s="12">
        <f>('Investigacion 1'!I194/'Investigacion 1'!I182-1)*100</f>
        <v>-3.3934518135207092</v>
      </c>
      <c r="J194">
        <f>+'Investigacion 1'!J194-'Investigacion 1'!J182</f>
        <v>1.6799999999999997</v>
      </c>
      <c r="K194">
        <f>+'Investigacion 1'!K194-'Investigacion 1'!K182</f>
        <v>-0.47000000000000064</v>
      </c>
      <c r="L194" s="30">
        <f t="shared" si="10"/>
        <v>-4.538359611634446E-2</v>
      </c>
      <c r="M194" s="30">
        <f t="shared" si="11"/>
        <v>-1.7801159298959313E-2</v>
      </c>
      <c r="N194" s="30">
        <f t="shared" si="12"/>
        <v>-9.5004258638650363E-2</v>
      </c>
      <c r="O194" s="30">
        <f t="shared" si="13"/>
        <v>-5.7315280063474638E-2</v>
      </c>
      <c r="P194">
        <v>0</v>
      </c>
      <c r="Q194">
        <v>8.3653421843261633E-3</v>
      </c>
      <c r="R194">
        <v>-5.0575939017205584E-3</v>
      </c>
      <c r="S194">
        <v>-3.2246000149163123E-3</v>
      </c>
      <c r="T194">
        <v>-2.6147741348612641E-2</v>
      </c>
      <c r="U194">
        <v>-2.130309100821659E-2</v>
      </c>
      <c r="V194">
        <v>-9.3579521990156955E-3</v>
      </c>
      <c r="W194">
        <v>-7.5950534226163491E-3</v>
      </c>
    </row>
    <row r="195" spans="1:23" x14ac:dyDescent="0.35">
      <c r="A195" s="8" t="s">
        <v>204</v>
      </c>
      <c r="B195" s="29">
        <f>+LN((100-'Investigacion 1'!B195)/'Investigacion 1'!B195)</f>
        <v>3.2479672524485226</v>
      </c>
      <c r="C195" s="29">
        <f>+LN((100-'Investigacion 1'!C195)/'Investigacion 1'!C195)</f>
        <v>3.7139819027756182</v>
      </c>
      <c r="D195" s="29">
        <f>+LN((100-'Investigacion 1'!D195)/'Investigacion 1'!D195)</f>
        <v>3.8609492998893722</v>
      </c>
      <c r="E195" s="29">
        <f>+LN((100-'Investigacion 1'!E195)/'Investigacion 1'!E195)</f>
        <v>3.4818217512408398</v>
      </c>
      <c r="F195" s="12">
        <f>('Investigacion 1'!F195/'Investigacion 1'!F183-1)*100</f>
        <v>1.0216743178056875</v>
      </c>
      <c r="G195" s="12">
        <f>('Investigacion 1'!G195/'Investigacion 1'!G183-1)*100</f>
        <v>2.5900292620490317</v>
      </c>
      <c r="H195" s="12">
        <f>('Investigacion 1'!H195/'Investigacion 1'!H183-1)*100</f>
        <v>1.2108415729250144</v>
      </c>
      <c r="I195" s="12">
        <f>('Investigacion 1'!I195/'Investigacion 1'!I183-1)*100</f>
        <v>-7.4799387989419763</v>
      </c>
      <c r="J195">
        <f>+'Investigacion 1'!J195-'Investigacion 1'!J183</f>
        <v>1.0199999999999996</v>
      </c>
      <c r="K195">
        <f>+'Investigacion 1'!K195-'Investigacion 1'!K183</f>
        <v>-0.66000000000000014</v>
      </c>
      <c r="L195" s="30">
        <f t="shared" si="10"/>
        <v>0</v>
      </c>
      <c r="M195" s="30">
        <f t="shared" si="11"/>
        <v>-2.6147741348612641E-2</v>
      </c>
      <c r="N195" s="30">
        <f t="shared" si="12"/>
        <v>-5.0575939017205584E-3</v>
      </c>
      <c r="O195" s="30">
        <f t="shared" si="13"/>
        <v>-9.3579521990156955E-3</v>
      </c>
      <c r="P195">
        <v>8.3653421843261633E-3</v>
      </c>
      <c r="Q195">
        <v>-1.3906480368228724E-2</v>
      </c>
      <c r="R195">
        <v>-3.2246000149163123E-3</v>
      </c>
      <c r="S195">
        <v>-3.5768760624889762E-2</v>
      </c>
      <c r="T195">
        <v>-2.130309100821659E-2</v>
      </c>
      <c r="U195">
        <v>0</v>
      </c>
      <c r="V195">
        <v>-7.5950534226163491E-3</v>
      </c>
      <c r="W195">
        <v>-1.8163946964874E-2</v>
      </c>
    </row>
    <row r="196" spans="1:23" x14ac:dyDescent="0.35">
      <c r="A196" s="8" t="s">
        <v>205</v>
      </c>
      <c r="B196" s="29">
        <f>+LN((100-'Investigacion 1'!B196)/'Investigacion 1'!B196)</f>
        <v>3.2563325946328487</v>
      </c>
      <c r="C196" s="29">
        <f>+LN((100-'Investigacion 1'!C196)/'Investigacion 1'!C196)</f>
        <v>3.6926788117674016</v>
      </c>
      <c r="D196" s="29">
        <f>+LN((100-'Investigacion 1'!D196)/'Investigacion 1'!D196)</f>
        <v>3.8577246998744559</v>
      </c>
      <c r="E196" s="29">
        <f>+LN((100-'Investigacion 1'!E196)/'Investigacion 1'!E196)</f>
        <v>3.4742266978182235</v>
      </c>
      <c r="F196" s="12">
        <f>('Investigacion 1'!F196/'Investigacion 1'!F184-1)*100</f>
        <v>0.6434039864783081</v>
      </c>
      <c r="G196" s="12">
        <f>('Investigacion 1'!G196/'Investigacion 1'!G184-1)*100</f>
        <v>2.7246062495078771</v>
      </c>
      <c r="H196" s="12">
        <f>('Investigacion 1'!H196/'Investigacion 1'!H184-1)*100</f>
        <v>1.4559604849200269</v>
      </c>
      <c r="I196" s="12">
        <f>('Investigacion 1'!I196/'Investigacion 1'!I184-1)*100</f>
        <v>-5.6842659459530598</v>
      </c>
      <c r="J196">
        <f>+'Investigacion 1'!J196-'Investigacion 1'!J184</f>
        <v>0.84999999999999787</v>
      </c>
      <c r="K196">
        <f>+'Investigacion 1'!K196-'Investigacion 1'!K184</f>
        <v>-0.33000000000000007</v>
      </c>
      <c r="L196" s="30">
        <f t="shared" si="10"/>
        <v>8.3653421843261633E-3</v>
      </c>
      <c r="M196" s="30">
        <f t="shared" si="11"/>
        <v>-2.130309100821659E-2</v>
      </c>
      <c r="N196" s="30">
        <f t="shared" si="12"/>
        <v>-3.2246000149163123E-3</v>
      </c>
      <c r="O196" s="30">
        <f t="shared" si="13"/>
        <v>-7.5950534226163491E-3</v>
      </c>
      <c r="P196">
        <v>-1.3906480368228724E-2</v>
      </c>
      <c r="Q196">
        <v>-4.5988447724143011E-2</v>
      </c>
      <c r="R196">
        <v>-3.5768760624889762E-2</v>
      </c>
      <c r="S196">
        <v>-2.8696542645123113E-2</v>
      </c>
      <c r="T196">
        <v>0</v>
      </c>
      <c r="U196">
        <v>-5.344926629728608E-2</v>
      </c>
      <c r="V196">
        <v>-1.8163946964874E-2</v>
      </c>
      <c r="W196">
        <v>-2.9181621317965423E-2</v>
      </c>
    </row>
    <row r="197" spans="1:23" x14ac:dyDescent="0.35">
      <c r="A197" s="8" t="s">
        <v>206</v>
      </c>
      <c r="B197" s="29">
        <f>+LN((100-'Investigacion 1'!B197)/'Investigacion 1'!B197)</f>
        <v>3.24242611426462</v>
      </c>
      <c r="C197" s="29">
        <f>+LN((100-'Investigacion 1'!C197)/'Investigacion 1'!C197)</f>
        <v>3.6926788117674016</v>
      </c>
      <c r="D197" s="29">
        <f>+LN((100-'Investigacion 1'!D197)/'Investigacion 1'!D197)</f>
        <v>3.8219559392495661</v>
      </c>
      <c r="E197" s="29">
        <f>+LN((100-'Investigacion 1'!E197)/'Investigacion 1'!E197)</f>
        <v>3.4560627508533495</v>
      </c>
      <c r="F197" s="12">
        <f>('Investigacion 1'!F197/'Investigacion 1'!F185-1)*100</f>
        <v>0.24761256856711267</v>
      </c>
      <c r="G197" s="12">
        <f>('Investigacion 1'!G197/'Investigacion 1'!G185-1)*100</f>
        <v>2.7875265981315289</v>
      </c>
      <c r="H197" s="12">
        <f>('Investigacion 1'!H197/'Investigacion 1'!H185-1)*100</f>
        <v>1.1903578193968922</v>
      </c>
      <c r="I197" s="12">
        <f>('Investigacion 1'!I197/'Investigacion 1'!I185-1)*100</f>
        <v>-3.0593399328585513</v>
      </c>
      <c r="J197">
        <f>+'Investigacion 1'!J197-'Investigacion 1'!J185</f>
        <v>0.77999999999999936</v>
      </c>
      <c r="K197">
        <f>+'Investigacion 1'!K197-'Investigacion 1'!K185</f>
        <v>-0.20999999999999996</v>
      </c>
      <c r="L197" s="30">
        <f t="shared" si="10"/>
        <v>-1.3906480368228724E-2</v>
      </c>
      <c r="M197" s="30">
        <f t="shared" si="11"/>
        <v>0</v>
      </c>
      <c r="N197" s="30">
        <f t="shared" si="12"/>
        <v>-3.5768760624889762E-2</v>
      </c>
      <c r="O197" s="30">
        <f t="shared" si="13"/>
        <v>-1.8163946964874E-2</v>
      </c>
      <c r="P197">
        <v>-4.5988447724143011E-2</v>
      </c>
      <c r="Q197">
        <v>6.550803097985991E-2</v>
      </c>
      <c r="R197">
        <v>-2.8696542645123113E-2</v>
      </c>
      <c r="S197">
        <v>8.8968600525327624E-3</v>
      </c>
      <c r="T197">
        <v>-5.344926629728608E-2</v>
      </c>
      <c r="U197">
        <v>-4.0012729399938607E-3</v>
      </c>
      <c r="V197">
        <v>-2.9181621317965423E-2</v>
      </c>
      <c r="W197">
        <v>1.9040598011630383E-2</v>
      </c>
    </row>
    <row r="198" spans="1:23" x14ac:dyDescent="0.35">
      <c r="A198" s="8" t="s">
        <v>207</v>
      </c>
      <c r="B198" s="29">
        <f>+LN((100-'Investigacion 1'!B198)/'Investigacion 1'!B198)</f>
        <v>3.196437666540477</v>
      </c>
      <c r="C198" s="29">
        <f>+LN((100-'Investigacion 1'!C198)/'Investigacion 1'!C198)</f>
        <v>3.6392295454701156</v>
      </c>
      <c r="D198" s="29">
        <f>+LN((100-'Investigacion 1'!D198)/'Investigacion 1'!D198)</f>
        <v>3.793259396604443</v>
      </c>
      <c r="E198" s="29">
        <f>+LN((100-'Investigacion 1'!E198)/'Investigacion 1'!E198)</f>
        <v>3.426881129535384</v>
      </c>
      <c r="F198" s="12">
        <f>('Investigacion 1'!F198/'Investigacion 1'!F186-1)*100</f>
        <v>0.35466868225029202</v>
      </c>
      <c r="G198" s="12">
        <f>('Investigacion 1'!G198/'Investigacion 1'!G186-1)*100</f>
        <v>2.5377129649560848</v>
      </c>
      <c r="H198" s="12">
        <f>('Investigacion 1'!H198/'Investigacion 1'!H186-1)*100</f>
        <v>2.9585686805865707</v>
      </c>
      <c r="I198" s="12">
        <f>('Investigacion 1'!I198/'Investigacion 1'!I186-1)*100</f>
        <v>-2.9356108856444907</v>
      </c>
      <c r="J198">
        <f>+'Investigacion 1'!J198-'Investigacion 1'!J186</f>
        <v>0.69000000000000128</v>
      </c>
      <c r="K198">
        <f>+'Investigacion 1'!K198-'Investigacion 1'!K186</f>
        <v>-0.37000000000000011</v>
      </c>
      <c r="L198" s="30">
        <f t="shared" si="10"/>
        <v>-4.5988447724143011E-2</v>
      </c>
      <c r="M198" s="30">
        <f t="shared" si="11"/>
        <v>-5.344926629728608E-2</v>
      </c>
      <c r="N198" s="30">
        <f t="shared" si="12"/>
        <v>-2.8696542645123113E-2</v>
      </c>
      <c r="O198" s="30">
        <f t="shared" si="13"/>
        <v>-2.9181621317965423E-2</v>
      </c>
      <c r="P198">
        <v>6.550803097985991E-2</v>
      </c>
      <c r="Q198">
        <v>8.4747562684630573E-3</v>
      </c>
      <c r="R198">
        <v>8.8968600525327624E-3</v>
      </c>
      <c r="S198">
        <v>-1.5554730804399952E-2</v>
      </c>
      <c r="T198">
        <v>-4.0012729399938607E-3</v>
      </c>
      <c r="U198">
        <v>-1.9781739548572652E-2</v>
      </c>
      <c r="V198">
        <v>1.9040598011630383E-2</v>
      </c>
      <c r="W198">
        <v>-8.7320341819845382E-3</v>
      </c>
    </row>
    <row r="199" spans="1:23" x14ac:dyDescent="0.35">
      <c r="A199" s="8" t="s">
        <v>208</v>
      </c>
      <c r="B199" s="29">
        <f>+LN((100-'Investigacion 1'!B199)/'Investigacion 1'!B199)</f>
        <v>3.2619456975203369</v>
      </c>
      <c r="C199" s="29">
        <f>+LN((100-'Investigacion 1'!C199)/'Investigacion 1'!C199)</f>
        <v>3.6352282725301217</v>
      </c>
      <c r="D199" s="29">
        <f>+LN((100-'Investigacion 1'!D199)/'Investigacion 1'!D199)</f>
        <v>3.8021562566569758</v>
      </c>
      <c r="E199" s="29">
        <f>+LN((100-'Investigacion 1'!E199)/'Investigacion 1'!E199)</f>
        <v>3.4459217275470144</v>
      </c>
      <c r="F199" s="12">
        <f>('Investigacion 1'!F199/'Investigacion 1'!F187-1)*100</f>
        <v>0.2664320311319246</v>
      </c>
      <c r="G199" s="12">
        <f>('Investigacion 1'!G199/'Investigacion 1'!G187-1)*100</f>
        <v>2.3811816133872954</v>
      </c>
      <c r="H199" s="12">
        <f>('Investigacion 1'!H199/'Investigacion 1'!H187-1)*100</f>
        <v>3.9754070602627811</v>
      </c>
      <c r="I199" s="12">
        <f>('Investigacion 1'!I199/'Investigacion 1'!I187-1)*100</f>
        <v>-2.5245331249011405</v>
      </c>
      <c r="J199">
        <f>+'Investigacion 1'!J199-'Investigacion 1'!J187</f>
        <v>0.82999999999999829</v>
      </c>
      <c r="K199">
        <f>+'Investigacion 1'!K199-'Investigacion 1'!K187</f>
        <v>-0.74000000000000021</v>
      </c>
      <c r="L199" s="30">
        <f t="shared" si="10"/>
        <v>6.550803097985991E-2</v>
      </c>
      <c r="M199" s="30">
        <f t="shared" si="11"/>
        <v>-4.0012729399938607E-3</v>
      </c>
      <c r="N199" s="30">
        <f t="shared" si="12"/>
        <v>8.8968600525327624E-3</v>
      </c>
      <c r="O199" s="30">
        <f t="shared" si="13"/>
        <v>1.9040598011630383E-2</v>
      </c>
      <c r="P199">
        <v>8.4747562684630573E-3</v>
      </c>
      <c r="Q199">
        <v>-2.5227320603225856E-2</v>
      </c>
      <c r="R199">
        <v>-1.5554730804399952E-2</v>
      </c>
      <c r="S199">
        <v>1.7899036407857061E-2</v>
      </c>
      <c r="T199">
        <v>-1.9781739548572652E-2</v>
      </c>
      <c r="U199">
        <v>-3.9122241805573665E-3</v>
      </c>
      <c r="V199">
        <v>-8.7320341819845382E-3</v>
      </c>
      <c r="W199">
        <v>1.1391480513118779E-3</v>
      </c>
    </row>
    <row r="200" spans="1:23" x14ac:dyDescent="0.35">
      <c r="A200" s="8" t="s">
        <v>209</v>
      </c>
      <c r="B200" s="29">
        <f>+LN((100-'Investigacion 1'!B200)/'Investigacion 1'!B200)</f>
        <v>3.2704204537888</v>
      </c>
      <c r="C200" s="29">
        <f>+LN((100-'Investigacion 1'!C200)/'Investigacion 1'!C200)</f>
        <v>3.6154465329815491</v>
      </c>
      <c r="D200" s="29">
        <f>+LN((100-'Investigacion 1'!D200)/'Investigacion 1'!D200)</f>
        <v>3.7866015258525758</v>
      </c>
      <c r="E200" s="29">
        <f>+LN((100-'Investigacion 1'!E200)/'Investigacion 1'!E200)</f>
        <v>3.4371896933650299</v>
      </c>
      <c r="F200" s="12">
        <f>('Investigacion 1'!F200/'Investigacion 1'!F188-1)*100</f>
        <v>-0.21165370825061425</v>
      </c>
      <c r="G200" s="12">
        <f>('Investigacion 1'!G200/'Investigacion 1'!G188-1)*100</f>
        <v>2.3579050264936896</v>
      </c>
      <c r="H200" s="12">
        <f>('Investigacion 1'!H200/'Investigacion 1'!H188-1)*100</f>
        <v>2.4897898429178333</v>
      </c>
      <c r="I200" s="12">
        <f>('Investigacion 1'!I200/'Investigacion 1'!I188-1)*100</f>
        <v>-2.5865626971610656</v>
      </c>
      <c r="J200">
        <f>+'Investigacion 1'!J200-'Investigacion 1'!J188</f>
        <v>0.76999999999999957</v>
      </c>
      <c r="K200">
        <f>+'Investigacion 1'!K200-'Investigacion 1'!K188</f>
        <v>-1.0300000000000002</v>
      </c>
      <c r="L200" s="30">
        <f t="shared" si="10"/>
        <v>8.4747562684630573E-3</v>
      </c>
      <c r="M200" s="30">
        <f t="shared" si="11"/>
        <v>-1.9781739548572652E-2</v>
      </c>
      <c r="N200" s="30">
        <f t="shared" si="12"/>
        <v>-1.5554730804399952E-2</v>
      </c>
      <c r="O200" s="30">
        <f t="shared" si="13"/>
        <v>-8.7320341819845382E-3</v>
      </c>
      <c r="P200">
        <v>-2.5227320603225856E-2</v>
      </c>
      <c r="Q200">
        <v>1.9570096194096998E-2</v>
      </c>
      <c r="R200">
        <v>1.7899036407857061E-2</v>
      </c>
      <c r="S200">
        <v>7.6660683272509189E-3</v>
      </c>
      <c r="T200">
        <v>-3.9122241805573665E-3</v>
      </c>
      <c r="U200">
        <v>-7.7812169809137188E-3</v>
      </c>
      <c r="V200">
        <v>1.1391480513118779E-3</v>
      </c>
      <c r="W200">
        <v>1.0446932290861355E-2</v>
      </c>
    </row>
    <row r="201" spans="1:23" x14ac:dyDescent="0.35">
      <c r="A201" s="8" t="s">
        <v>210</v>
      </c>
      <c r="B201" s="29">
        <f>+LN((100-'Investigacion 1'!B201)/'Investigacion 1'!B201)</f>
        <v>3.2451931331855741</v>
      </c>
      <c r="C201" s="29">
        <f>+LN((100-'Investigacion 1'!C201)/'Investigacion 1'!C201)</f>
        <v>3.6115343088009917</v>
      </c>
      <c r="D201" s="29">
        <f>+LN((100-'Investigacion 1'!D201)/'Investigacion 1'!D201)</f>
        <v>3.8045005622604329</v>
      </c>
      <c r="E201" s="29">
        <f>+LN((100-'Investigacion 1'!E201)/'Investigacion 1'!E201)</f>
        <v>3.4383288414163418</v>
      </c>
      <c r="F201" s="12">
        <f>('Investigacion 1'!F201/'Investigacion 1'!F189-1)*100</f>
        <v>-0.35116225134926848</v>
      </c>
      <c r="G201" s="12">
        <f>('Investigacion 1'!G201/'Investigacion 1'!G189-1)*100</f>
        <v>2.5735289365818037</v>
      </c>
      <c r="H201" s="12">
        <f>('Investigacion 1'!H201/'Investigacion 1'!H189-1)*100</f>
        <v>2.4553049539985716</v>
      </c>
      <c r="I201" s="12">
        <f>('Investigacion 1'!I201/'Investigacion 1'!I189-1)*100</f>
        <v>-3.9125994045491552</v>
      </c>
      <c r="J201">
        <f>+'Investigacion 1'!J201-'Investigacion 1'!J189</f>
        <v>0.55000000000000071</v>
      </c>
      <c r="K201">
        <f>+'Investigacion 1'!K201-'Investigacion 1'!K189</f>
        <v>-1.1199999999999992</v>
      </c>
      <c r="L201" s="30">
        <f t="shared" si="10"/>
        <v>-2.5227320603225856E-2</v>
      </c>
      <c r="M201" s="30">
        <f t="shared" si="11"/>
        <v>-3.9122241805573665E-3</v>
      </c>
      <c r="N201" s="30">
        <f t="shared" si="12"/>
        <v>1.7899036407857061E-2</v>
      </c>
      <c r="O201" s="30">
        <f t="shared" si="13"/>
        <v>1.1391480513118779E-3</v>
      </c>
      <c r="P201">
        <v>1.9570096194096998E-2</v>
      </c>
      <c r="Q201">
        <v>-3.1773805429117452E-2</v>
      </c>
      <c r="R201">
        <v>7.6660683272509189E-3</v>
      </c>
      <c r="S201">
        <v>-6.2548270067819267E-3</v>
      </c>
      <c r="T201">
        <v>-7.7812169809137188E-3</v>
      </c>
      <c r="U201">
        <v>-4.1222963476480246E-2</v>
      </c>
      <c r="V201">
        <v>1.0446932290861355E-2</v>
      </c>
      <c r="W201">
        <v>-1.9175909432031624E-2</v>
      </c>
    </row>
    <row r="202" spans="1:23" x14ac:dyDescent="0.35">
      <c r="A202" s="8" t="s">
        <v>211</v>
      </c>
      <c r="B202" s="29">
        <f>+LN((100-'Investigacion 1'!B202)/'Investigacion 1'!B202)</f>
        <v>3.2647632293796711</v>
      </c>
      <c r="C202" s="29">
        <f>+LN((100-'Investigacion 1'!C202)/'Investigacion 1'!C202)</f>
        <v>3.603753091820078</v>
      </c>
      <c r="D202" s="29">
        <f>+LN((100-'Investigacion 1'!D202)/'Investigacion 1'!D202)</f>
        <v>3.8121666305876838</v>
      </c>
      <c r="E202" s="29">
        <f>+LN((100-'Investigacion 1'!E202)/'Investigacion 1'!E202)</f>
        <v>3.4487757737072031</v>
      </c>
      <c r="F202" s="12">
        <f>('Investigacion 1'!F202/'Investigacion 1'!F190-1)*100</f>
        <v>-1.2240901775389834</v>
      </c>
      <c r="G202" s="12">
        <f>('Investigacion 1'!G202/'Investigacion 1'!G190-1)*100</f>
        <v>2.4519937443798101</v>
      </c>
      <c r="H202" s="12">
        <f>('Investigacion 1'!H202/'Investigacion 1'!H190-1)*100</f>
        <v>2.9189427128121004</v>
      </c>
      <c r="I202" s="12">
        <f>('Investigacion 1'!I202/'Investigacion 1'!I190-1)*100</f>
        <v>-4.6885698434688479</v>
      </c>
      <c r="J202">
        <f>+'Investigacion 1'!J202-'Investigacion 1'!J190</f>
        <v>-0.85000000000000142</v>
      </c>
      <c r="K202">
        <f>+'Investigacion 1'!K202-'Investigacion 1'!K190</f>
        <v>-1.0899999999999999</v>
      </c>
      <c r="L202" s="30">
        <f t="shared" si="10"/>
        <v>1.9570096194096998E-2</v>
      </c>
      <c r="M202" s="30">
        <f t="shared" si="11"/>
        <v>-7.7812169809137188E-3</v>
      </c>
      <c r="N202" s="30">
        <f t="shared" si="12"/>
        <v>7.6660683272509189E-3</v>
      </c>
      <c r="O202" s="30">
        <f t="shared" si="13"/>
        <v>1.0446932290861355E-2</v>
      </c>
      <c r="P202">
        <v>-3.1773805429117452E-2</v>
      </c>
      <c r="Q202">
        <v>-6.9901474465559055E-3</v>
      </c>
      <c r="R202">
        <v>-6.2548270067819267E-3</v>
      </c>
      <c r="S202">
        <v>1.3622084091662767E-2</v>
      </c>
      <c r="T202">
        <v>-4.1222963476480246E-2</v>
      </c>
      <c r="U202">
        <v>-1.0116649376119113E-2</v>
      </c>
      <c r="V202">
        <v>-1.9175909432031624E-2</v>
      </c>
      <c r="W202">
        <v>5.6861842606972246E-3</v>
      </c>
    </row>
    <row r="203" spans="1:23" x14ac:dyDescent="0.35">
      <c r="A203" s="8" t="s">
        <v>212</v>
      </c>
      <c r="B203" s="29">
        <f>+LN((100-'Investigacion 1'!B203)/'Investigacion 1'!B203)</f>
        <v>3.2329894239505537</v>
      </c>
      <c r="C203" s="29">
        <f>+LN((100-'Investigacion 1'!C203)/'Investigacion 1'!C203)</f>
        <v>3.5625301283435977</v>
      </c>
      <c r="D203" s="29">
        <f>+LN((100-'Investigacion 1'!D203)/'Investigacion 1'!D203)</f>
        <v>3.8059118035809019</v>
      </c>
      <c r="E203" s="29">
        <f>+LN((100-'Investigacion 1'!E203)/'Investigacion 1'!E203)</f>
        <v>3.4295998642751715</v>
      </c>
      <c r="F203" s="12">
        <f>('Investigacion 1'!F203/'Investigacion 1'!F191-1)*100</f>
        <v>-0.99343533080454849</v>
      </c>
      <c r="G203" s="12">
        <f>('Investigacion 1'!G203/'Investigacion 1'!G191-1)*100</f>
        <v>2.3471602548719162</v>
      </c>
      <c r="H203" s="12">
        <f>('Investigacion 1'!H203/'Investigacion 1'!H191-1)*100</f>
        <v>3.6048663084510935</v>
      </c>
      <c r="I203" s="12">
        <f>('Investigacion 1'!I203/'Investigacion 1'!I191-1)*100</f>
        <v>-3.9833851817729249</v>
      </c>
      <c r="J203">
        <f>+'Investigacion 1'!J203-'Investigacion 1'!J191</f>
        <v>-0.89000000000000057</v>
      </c>
      <c r="K203">
        <f>+'Investigacion 1'!K203-'Investigacion 1'!K191</f>
        <v>-0.71999999999999975</v>
      </c>
      <c r="L203" s="30">
        <f t="shared" si="10"/>
        <v>-3.1773805429117452E-2</v>
      </c>
      <c r="M203" s="30">
        <f t="shared" si="11"/>
        <v>-4.1222963476480246E-2</v>
      </c>
      <c r="N203" s="30">
        <f t="shared" si="12"/>
        <v>-6.2548270067819267E-3</v>
      </c>
      <c r="O203" s="30">
        <f t="shared" si="13"/>
        <v>-1.9175909432031624E-2</v>
      </c>
      <c r="P203">
        <v>-6.9901474465559055E-3</v>
      </c>
      <c r="Q203">
        <v>6.9901474465559055E-3</v>
      </c>
      <c r="R203">
        <v>1.3622084091662767E-2</v>
      </c>
      <c r="S203">
        <v>2.5429606245415126E-2</v>
      </c>
      <c r="T203">
        <v>-1.0116649376119113E-2</v>
      </c>
      <c r="U203">
        <v>7.8854655511961802E-3</v>
      </c>
      <c r="V203">
        <v>5.6861842606972246E-3</v>
      </c>
      <c r="W203">
        <v>2.7037738140879064E-2</v>
      </c>
    </row>
    <row r="204" spans="1:23" x14ac:dyDescent="0.35">
      <c r="A204" s="8" t="s">
        <v>213</v>
      </c>
      <c r="B204" s="29">
        <f>+LN((100-'Investigacion 1'!B204)/'Investigacion 1'!B204)</f>
        <v>3.2259992765039978</v>
      </c>
      <c r="C204" s="29">
        <f>+LN((100-'Investigacion 1'!C204)/'Investigacion 1'!C204)</f>
        <v>3.5524134789674786</v>
      </c>
      <c r="D204" s="29">
        <f>+LN((100-'Investigacion 1'!D204)/'Investigacion 1'!D204)</f>
        <v>3.8195338876725646</v>
      </c>
      <c r="E204" s="29">
        <f>+LN((100-'Investigacion 1'!E204)/'Investigacion 1'!E204)</f>
        <v>3.4352860485358687</v>
      </c>
      <c r="F204" s="12">
        <f>('Investigacion 1'!F204/'Investigacion 1'!F192-1)*100</f>
        <v>-0.93474637671937533</v>
      </c>
      <c r="G204" s="12">
        <f>('Investigacion 1'!G204/'Investigacion 1'!G192-1)*100</f>
        <v>2.2294365666602145</v>
      </c>
      <c r="H204" s="12">
        <f>('Investigacion 1'!H204/'Investigacion 1'!H192-1)*100</f>
        <v>2.1504645040608894</v>
      </c>
      <c r="I204" s="12">
        <f>('Investigacion 1'!I204/'Investigacion 1'!I192-1)*100</f>
        <v>-4.1542500759844554</v>
      </c>
      <c r="J204">
        <f>+'Investigacion 1'!J204-'Investigacion 1'!J192</f>
        <v>-0.99000000000000021</v>
      </c>
      <c r="K204">
        <f>+'Investigacion 1'!K204-'Investigacion 1'!K192</f>
        <v>-0.83999999999999986</v>
      </c>
      <c r="L204" s="30">
        <f t="shared" si="10"/>
        <v>-6.9901474465559055E-3</v>
      </c>
      <c r="M204" s="30">
        <f t="shared" si="11"/>
        <v>-1.0116649376119113E-2</v>
      </c>
      <c r="N204" s="30">
        <f t="shared" si="12"/>
        <v>1.3622084091662767E-2</v>
      </c>
      <c r="O204" s="30">
        <f t="shared" si="13"/>
        <v>5.6861842606972246E-3</v>
      </c>
      <c r="P204">
        <v>6.9901474465559055E-3</v>
      </c>
      <c r="Q204">
        <v>1.6921133928896825E-2</v>
      </c>
      <c r="R204">
        <v>2.5429606245415126E-2</v>
      </c>
      <c r="S204">
        <v>-3.1047094114698748E-2</v>
      </c>
      <c r="T204">
        <v>7.8854655511961802E-3</v>
      </c>
      <c r="U204">
        <v>-3.4432276705007148E-2</v>
      </c>
      <c r="V204">
        <v>2.7037738140879064E-2</v>
      </c>
      <c r="W204">
        <v>-2.8254232579155936E-2</v>
      </c>
    </row>
    <row r="205" spans="1:23" x14ac:dyDescent="0.35">
      <c r="A205" s="8" t="s">
        <v>214</v>
      </c>
      <c r="B205" s="29">
        <f>+LN((100-'Investigacion 1'!B205)/'Investigacion 1'!B205)</f>
        <v>3.2329894239505537</v>
      </c>
      <c r="C205" s="29">
        <f>+LN((100-'Investigacion 1'!C205)/'Investigacion 1'!C205)</f>
        <v>3.5602989445186748</v>
      </c>
      <c r="D205" s="29">
        <f>+LN((100-'Investigacion 1'!D205)/'Investigacion 1'!D205)</f>
        <v>3.8449634939179798</v>
      </c>
      <c r="E205" s="29">
        <f>+LN((100-'Investigacion 1'!E205)/'Investigacion 1'!E205)</f>
        <v>3.4623237866767478</v>
      </c>
      <c r="F205" s="12">
        <f>('Investigacion 1'!F205/'Investigacion 1'!F193-1)*100</f>
        <v>-0.99775426868479178</v>
      </c>
      <c r="G205" s="12">
        <f>('Investigacion 1'!G205/'Investigacion 1'!G193-1)*100</f>
        <v>2.1467111833229691</v>
      </c>
      <c r="H205" s="12">
        <f>('Investigacion 1'!H205/'Investigacion 1'!H193-1)*100</f>
        <v>1.5448338554867602</v>
      </c>
      <c r="I205" s="12">
        <f>('Investigacion 1'!I205/'Investigacion 1'!I193-1)*100</f>
        <v>-3.6914897677317926</v>
      </c>
      <c r="J205">
        <f>+'Investigacion 1'!J205-'Investigacion 1'!J193</f>
        <v>-2.1300000000000008</v>
      </c>
      <c r="K205">
        <f>+'Investigacion 1'!K205-'Investigacion 1'!K193</f>
        <v>-0.79999999999999982</v>
      </c>
      <c r="L205" s="30">
        <f t="shared" si="10"/>
        <v>6.9901474465559055E-3</v>
      </c>
      <c r="M205" s="30">
        <f t="shared" si="11"/>
        <v>7.8854655511961802E-3</v>
      </c>
      <c r="N205" s="30">
        <f t="shared" si="12"/>
        <v>2.5429606245415126E-2</v>
      </c>
      <c r="O205" s="30">
        <f t="shared" si="13"/>
        <v>2.7037738140879064E-2</v>
      </c>
      <c r="P205">
        <v>1.6921133928896825E-2</v>
      </c>
      <c r="Q205">
        <v>9.5766151087999241E-3</v>
      </c>
      <c r="R205">
        <v>-3.1047094114698748E-2</v>
      </c>
      <c r="S205">
        <v>-7.9301852590416999E-2</v>
      </c>
      <c r="T205">
        <v>-3.4432276705007148E-2</v>
      </c>
      <c r="U205">
        <v>-1.4037827450542828E-2</v>
      </c>
      <c r="V205">
        <v>-2.8254232579155936E-2</v>
      </c>
      <c r="W205">
        <v>-3.7725341801028822E-2</v>
      </c>
    </row>
    <row r="206" spans="1:23" x14ac:dyDescent="0.35">
      <c r="A206" s="8" t="s">
        <v>215</v>
      </c>
      <c r="B206" s="29">
        <f>+LN((100-'Investigacion 1'!B206)/'Investigacion 1'!B206)</f>
        <v>3.2499105578794505</v>
      </c>
      <c r="C206" s="29">
        <f>+LN((100-'Investigacion 1'!C206)/'Investigacion 1'!C206)</f>
        <v>3.5258666678136676</v>
      </c>
      <c r="D206" s="29">
        <f>+LN((100-'Investigacion 1'!D206)/'Investigacion 1'!D206)</f>
        <v>3.813916399803281</v>
      </c>
      <c r="E206" s="29">
        <f>+LN((100-'Investigacion 1'!E206)/'Investigacion 1'!E206)</f>
        <v>3.4340695540975918</v>
      </c>
      <c r="F206" s="12">
        <f>('Investigacion 1'!F206/'Investigacion 1'!F194-1)*100</f>
        <v>-0.17129494241225895</v>
      </c>
      <c r="G206" s="12">
        <f>('Investigacion 1'!G206/'Investigacion 1'!G194-1)*100</f>
        <v>1.9712135676972498</v>
      </c>
      <c r="H206" s="12">
        <f>('Investigacion 1'!H206/'Investigacion 1'!H194-1)*100</f>
        <v>2.4024971858207289</v>
      </c>
      <c r="I206" s="12">
        <f>('Investigacion 1'!I206/'Investigacion 1'!I194-1)*100</f>
        <v>-2.9604909103766008</v>
      </c>
      <c r="J206">
        <f>+'Investigacion 1'!J206-'Investigacion 1'!J194</f>
        <v>-2.1300000000000008</v>
      </c>
      <c r="K206">
        <f>+'Investigacion 1'!K206-'Investigacion 1'!K194</f>
        <v>-0.54</v>
      </c>
      <c r="L206" s="30">
        <f t="shared" si="10"/>
        <v>1.6921133928896825E-2</v>
      </c>
      <c r="M206" s="30">
        <f t="shared" si="11"/>
        <v>-3.4432276705007148E-2</v>
      </c>
      <c r="N206" s="30">
        <f t="shared" si="12"/>
        <v>-3.1047094114698748E-2</v>
      </c>
      <c r="O206" s="30">
        <f t="shared" si="13"/>
        <v>-2.8254232579155936E-2</v>
      </c>
      <c r="P206">
        <v>9.5766151087999241E-3</v>
      </c>
      <c r="Q206">
        <v>5.6184844547220614E-2</v>
      </c>
      <c r="R206">
        <v>-7.9301852590416999E-2</v>
      </c>
      <c r="S206">
        <v>7.7040719470939045E-2</v>
      </c>
      <c r="T206">
        <v>-1.4037827450542828E-2</v>
      </c>
      <c r="U206">
        <v>1.7462242283186491E-2</v>
      </c>
      <c r="V206">
        <v>-3.7725341801028822E-2</v>
      </c>
      <c r="W206">
        <v>5.5945225690319678E-2</v>
      </c>
    </row>
    <row r="207" spans="1:23" x14ac:dyDescent="0.35">
      <c r="A207" s="8" t="s">
        <v>216</v>
      </c>
      <c r="B207" s="29">
        <f>+LN((100-'Investigacion 1'!B207)/'Investigacion 1'!B207)</f>
        <v>3.2594871729882504</v>
      </c>
      <c r="C207" s="29">
        <f>+LN((100-'Investigacion 1'!C207)/'Investigacion 1'!C207)</f>
        <v>3.5118288403631248</v>
      </c>
      <c r="D207" s="29">
        <f>+LN((100-'Investigacion 1'!D207)/'Investigacion 1'!D207)</f>
        <v>3.734614547212864</v>
      </c>
      <c r="E207" s="29">
        <f>+LN((100-'Investigacion 1'!E207)/'Investigacion 1'!E207)</f>
        <v>3.396344212296563</v>
      </c>
      <c r="F207" s="12">
        <f>('Investigacion 1'!F207/'Investigacion 1'!F195-1)*100</f>
        <v>-0.54907033907357627</v>
      </c>
      <c r="G207" s="12">
        <f>('Investigacion 1'!G207/'Investigacion 1'!G195-1)*100</f>
        <v>1.9667281945832116</v>
      </c>
      <c r="H207" s="12">
        <f>('Investigacion 1'!H207/'Investigacion 1'!H195-1)*100</f>
        <v>2.7491047760660248</v>
      </c>
      <c r="I207" s="12">
        <f>('Investigacion 1'!I207/'Investigacion 1'!I195-1)*100</f>
        <v>0.66537102541381898</v>
      </c>
      <c r="J207">
        <f>+'Investigacion 1'!J207-'Investigacion 1'!J195</f>
        <v>-1.4299999999999979</v>
      </c>
      <c r="K207">
        <f>+'Investigacion 1'!K207-'Investigacion 1'!K195</f>
        <v>-0.26999999999999957</v>
      </c>
      <c r="L207" s="30">
        <f t="shared" si="10"/>
        <v>9.5766151087999241E-3</v>
      </c>
      <c r="M207" s="30">
        <f t="shared" si="11"/>
        <v>-1.4037827450542828E-2</v>
      </c>
      <c r="N207" s="30">
        <f t="shared" si="12"/>
        <v>-7.9301852590416999E-2</v>
      </c>
      <c r="O207" s="30">
        <f t="shared" si="13"/>
        <v>-3.7725341801028822E-2</v>
      </c>
      <c r="P207">
        <v>5.6184844547220614E-2</v>
      </c>
      <c r="Q207">
        <v>-8.6690218281866294E-3</v>
      </c>
      <c r="R207">
        <v>7.7040719470939045E-2</v>
      </c>
      <c r="S207">
        <v>-1.5606503830864593E-2</v>
      </c>
      <c r="T207">
        <v>1.7462242283186491E-2</v>
      </c>
      <c r="U207">
        <v>-1.522927101539695E-2</v>
      </c>
      <c r="V207">
        <v>5.5945225690319678E-2</v>
      </c>
      <c r="W207">
        <v>-1.2818365815887134E-2</v>
      </c>
    </row>
    <row r="208" spans="1:23" x14ac:dyDescent="0.35">
      <c r="A208" s="8" t="s">
        <v>217</v>
      </c>
      <c r="B208" s="29">
        <f>+LN((100-'Investigacion 1'!B208)/'Investigacion 1'!B208)</f>
        <v>3.315672017535471</v>
      </c>
      <c r="C208" s="29">
        <f>+LN((100-'Investigacion 1'!C208)/'Investigacion 1'!C208)</f>
        <v>3.5292910826463113</v>
      </c>
      <c r="D208" s="29">
        <f>+LN((100-'Investigacion 1'!D208)/'Investigacion 1'!D208)</f>
        <v>3.8116552666838031</v>
      </c>
      <c r="E208" s="29">
        <f>+LN((100-'Investigacion 1'!E208)/'Investigacion 1'!E208)</f>
        <v>3.4522894379868827</v>
      </c>
      <c r="F208" s="12">
        <f>('Investigacion 1'!F208/'Investigacion 1'!F196-1)*100</f>
        <v>-0.33028103578446322</v>
      </c>
      <c r="G208" s="12">
        <f>('Investigacion 1'!G208/'Investigacion 1'!G196-1)*100</f>
        <v>1.9850972240339715</v>
      </c>
      <c r="H208" s="12">
        <f>('Investigacion 1'!H208/'Investigacion 1'!H196-1)*100</f>
        <v>3.7281314669859178</v>
      </c>
      <c r="I208" s="12">
        <f>('Investigacion 1'!I208/'Investigacion 1'!I196-1)*100</f>
        <v>1.6193875531277824</v>
      </c>
      <c r="J208">
        <f>+'Investigacion 1'!J208-'Investigacion 1'!J196</f>
        <v>-2.8999999999999986</v>
      </c>
      <c r="K208">
        <f>+'Investigacion 1'!K208-'Investigacion 1'!K196</f>
        <v>-0.17999999999999972</v>
      </c>
      <c r="L208" s="30">
        <f t="shared" ref="L208:L214" si="14">+B208-B207</f>
        <v>5.6184844547220614E-2</v>
      </c>
      <c r="M208" s="30">
        <f t="shared" ref="M208:M214" si="15">+C208-C207</f>
        <v>1.7462242283186491E-2</v>
      </c>
      <c r="N208" s="30">
        <f t="shared" ref="N208:N214" si="16">+D208-D207</f>
        <v>7.7040719470939045E-2</v>
      </c>
      <c r="O208" s="30">
        <f t="shared" ref="O208:O214" si="17">+E208-E207</f>
        <v>5.5945225690319678E-2</v>
      </c>
      <c r="P208">
        <v>-8.6690218281866294E-3</v>
      </c>
      <c r="Q208">
        <v>-3.1438529803155646E-2</v>
      </c>
      <c r="R208">
        <v>-1.5606503830864593E-2</v>
      </c>
      <c r="S208">
        <v>-2.3827098999351648E-4</v>
      </c>
      <c r="T208">
        <v>-1.522927101539695E-2</v>
      </c>
      <c r="U208">
        <v>-1.9737265417056449E-2</v>
      </c>
      <c r="V208">
        <v>-1.2818365815887134E-2</v>
      </c>
      <c r="W208">
        <v>-1.014008426265578E-2</v>
      </c>
    </row>
    <row r="209" spans="1:23" x14ac:dyDescent="0.35">
      <c r="A209" s="8" t="s">
        <v>218</v>
      </c>
      <c r="B209" s="29">
        <f>+LN((100-'Investigacion 1'!B209)/'Investigacion 1'!B209)</f>
        <v>3.3070029957072844</v>
      </c>
      <c r="C209" s="29">
        <f>+LN((100-'Investigacion 1'!C209)/'Investigacion 1'!C209)</f>
        <v>3.5140618116309144</v>
      </c>
      <c r="D209" s="29">
        <f>+LN((100-'Investigacion 1'!D209)/'Investigacion 1'!D209)</f>
        <v>3.7960487628529385</v>
      </c>
      <c r="E209" s="29">
        <f>+LN((100-'Investigacion 1'!E209)/'Investigacion 1'!E209)</f>
        <v>3.4394710721709956</v>
      </c>
      <c r="F209" s="12">
        <f>('Investigacion 1'!F209/'Investigacion 1'!F197-1)*100</f>
        <v>-0.27915432758061076</v>
      </c>
      <c r="G209" s="12">
        <f>('Investigacion 1'!G209/'Investigacion 1'!G197-1)*100</f>
        <v>1.9069223821688519</v>
      </c>
      <c r="H209" s="12">
        <f>('Investigacion 1'!H209/'Investigacion 1'!H197-1)*100</f>
        <v>7.9587074774506883</v>
      </c>
      <c r="I209" s="12">
        <f>('Investigacion 1'!I209/'Investigacion 1'!I197-1)*100</f>
        <v>1.4428101879162991</v>
      </c>
      <c r="J209">
        <f>+'Investigacion 1'!J209-'Investigacion 1'!J197</f>
        <v>-2.6999999999999993</v>
      </c>
      <c r="K209">
        <f>+'Investigacion 1'!K209-'Investigacion 1'!K197</f>
        <v>-5.0000000000000711E-2</v>
      </c>
      <c r="L209" s="30">
        <f t="shared" si="14"/>
        <v>-8.6690218281866294E-3</v>
      </c>
      <c r="M209" s="30">
        <f t="shared" si="15"/>
        <v>-1.522927101539695E-2</v>
      </c>
      <c r="N209" s="30">
        <f t="shared" si="16"/>
        <v>-1.5606503830864593E-2</v>
      </c>
      <c r="O209" s="30">
        <f t="shared" si="17"/>
        <v>-1.2818365815887134E-2</v>
      </c>
      <c r="P209">
        <v>-3.1438529803155646E-2</v>
      </c>
      <c r="Q209">
        <v>5.9676279645336283E-2</v>
      </c>
      <c r="R209">
        <v>-2.3827098999351648E-4</v>
      </c>
      <c r="S209">
        <v>-5.6817092969341232E-3</v>
      </c>
      <c r="T209">
        <v>-1.9737265417056449E-2</v>
      </c>
      <c r="U209">
        <v>2.7085743406071394E-2</v>
      </c>
      <c r="V209">
        <v>-1.014008426265578E-2</v>
      </c>
      <c r="W209">
        <v>1.1546833298836656E-2</v>
      </c>
    </row>
    <row r="210" spans="1:23" x14ac:dyDescent="0.35">
      <c r="A210" s="8" t="s">
        <v>219</v>
      </c>
      <c r="B210" s="29">
        <f>+LN((100-'Investigacion 1'!B210)/'Investigacion 1'!B210)</f>
        <v>3.2755644659041288</v>
      </c>
      <c r="C210" s="29">
        <f>+LN((100-'Investigacion 1'!C210)/'Investigacion 1'!C210)</f>
        <v>3.4943245462138579</v>
      </c>
      <c r="D210" s="29">
        <f>+LN((100-'Investigacion 1'!D210)/'Investigacion 1'!D210)</f>
        <v>3.7958104918629449</v>
      </c>
      <c r="E210" s="29">
        <f>+LN((100-'Investigacion 1'!E210)/'Investigacion 1'!E210)</f>
        <v>3.4293309879083398</v>
      </c>
      <c r="F210" s="12">
        <f>('Investigacion 1'!F210/'Investigacion 1'!F198-1)*100</f>
        <v>0.22727382461862344</v>
      </c>
      <c r="G210" s="12">
        <f>('Investigacion 1'!G210/'Investigacion 1'!G198-1)*100</f>
        <v>1.9984740920425681</v>
      </c>
      <c r="H210" s="12">
        <f>('Investigacion 1'!H210/'Investigacion 1'!H198-1)*100</f>
        <v>6.1810674725195414</v>
      </c>
      <c r="I210" s="12">
        <f>('Investigacion 1'!I210/'Investigacion 1'!I198-1)*100</f>
        <v>1.8764131485062618</v>
      </c>
      <c r="J210">
        <f>+'Investigacion 1'!J210-'Investigacion 1'!J198</f>
        <v>-2.8000000000000007</v>
      </c>
      <c r="K210">
        <f>+'Investigacion 1'!K210-'Investigacion 1'!K198</f>
        <v>8.9999999999999858E-2</v>
      </c>
      <c r="L210" s="30">
        <f t="shared" si="14"/>
        <v>-3.1438529803155646E-2</v>
      </c>
      <c r="M210" s="30">
        <f t="shared" si="15"/>
        <v>-1.9737265417056449E-2</v>
      </c>
      <c r="N210" s="30">
        <f t="shared" si="16"/>
        <v>-2.3827098999351648E-4</v>
      </c>
      <c r="O210" s="30">
        <f t="shared" si="17"/>
        <v>-1.014008426265578E-2</v>
      </c>
      <c r="P210">
        <v>5.9676279645336283E-2</v>
      </c>
      <c r="Q210">
        <v>-4.5729012926876145E-3</v>
      </c>
      <c r="R210">
        <v>-5.6817092969341232E-3</v>
      </c>
      <c r="S210">
        <v>-4.1819470547845849E-2</v>
      </c>
      <c r="T210">
        <v>2.7085743406071394E-2</v>
      </c>
      <c r="U210">
        <v>-2.9069790798537998E-2</v>
      </c>
      <c r="V210">
        <v>1.1546833298836656E-2</v>
      </c>
      <c r="W210">
        <v>-2.6022029523876444E-2</v>
      </c>
    </row>
    <row r="211" spans="1:23" x14ac:dyDescent="0.35">
      <c r="A211" s="8" t="s">
        <v>220</v>
      </c>
      <c r="B211" s="29">
        <f>+LN((100-'Investigacion 1'!B211)/'Investigacion 1'!B211)</f>
        <v>3.335240745549465</v>
      </c>
      <c r="C211" s="29">
        <f>+LN((100-'Investigacion 1'!C211)/'Investigacion 1'!C211)</f>
        <v>3.5214102896199293</v>
      </c>
      <c r="D211" s="29">
        <f>+LN((100-'Investigacion 1'!D211)/'Investigacion 1'!D211)</f>
        <v>3.7901287825660108</v>
      </c>
      <c r="E211" s="29">
        <f>+LN((100-'Investigacion 1'!E211)/'Investigacion 1'!E211)</f>
        <v>3.4408778212071764</v>
      </c>
      <c r="F211" s="12">
        <f>('Investigacion 1'!F211/'Investigacion 1'!F199-1)*100</f>
        <v>-0.11046787444146666</v>
      </c>
      <c r="G211" s="12">
        <f>('Investigacion 1'!G211/'Investigacion 1'!G199-1)*100</f>
        <v>2.2256114866158416</v>
      </c>
      <c r="H211" s="12">
        <f>('Investigacion 1'!H211/'Investigacion 1'!H199-1)*100</f>
        <v>2.405849929477788</v>
      </c>
      <c r="I211" s="12">
        <f>('Investigacion 1'!I211/'Investigacion 1'!I199-1)*100</f>
        <v>1.5196560014228311</v>
      </c>
      <c r="J211">
        <f>+'Investigacion 1'!J211-'Investigacion 1'!J199</f>
        <v>-3.0499999999999989</v>
      </c>
      <c r="K211">
        <f>+'Investigacion 1'!K211-'Investigacion 1'!K199</f>
        <v>0.41000000000000014</v>
      </c>
      <c r="L211" s="30">
        <f t="shared" si="14"/>
        <v>5.9676279645336283E-2</v>
      </c>
      <c r="M211" s="30">
        <f t="shared" si="15"/>
        <v>2.7085743406071394E-2</v>
      </c>
      <c r="N211" s="30">
        <f t="shared" si="16"/>
        <v>-5.6817092969341232E-3</v>
      </c>
      <c r="O211" s="30">
        <f t="shared" si="17"/>
        <v>1.1546833298836656E-2</v>
      </c>
      <c r="P211">
        <v>-4.5729012926876145E-3</v>
      </c>
      <c r="Q211">
        <v>-4.5296486884680576E-3</v>
      </c>
      <c r="R211">
        <v>-4.1819470547845849E-2</v>
      </c>
      <c r="S211">
        <v>-2.727914480562843E-2</v>
      </c>
      <c r="T211">
        <v>-2.9069790798537998E-2</v>
      </c>
      <c r="U211">
        <v>3.6212027729076723E-4</v>
      </c>
      <c r="V211">
        <v>-2.6022029523876444E-2</v>
      </c>
      <c r="W211">
        <v>-1.3658679467891233E-2</v>
      </c>
    </row>
    <row r="212" spans="1:23" x14ac:dyDescent="0.35">
      <c r="A212" s="8" t="s">
        <v>221</v>
      </c>
      <c r="B212" s="29">
        <f>+LN((100-'Investigacion 1'!B212)/'Investigacion 1'!B212)</f>
        <v>3.3306678442567774</v>
      </c>
      <c r="C212" s="29">
        <f>+LN((100-'Investigacion 1'!C212)/'Investigacion 1'!C212)</f>
        <v>3.4923404988213913</v>
      </c>
      <c r="D212" s="29">
        <f>+LN((100-'Investigacion 1'!D212)/'Investigacion 1'!D212)</f>
        <v>3.748309312018165</v>
      </c>
      <c r="E212" s="29">
        <f>+LN((100-'Investigacion 1'!E212)/'Investigacion 1'!E212)</f>
        <v>3.4148557916833</v>
      </c>
      <c r="F212" s="12">
        <f>('Investigacion 1'!F212/'Investigacion 1'!F200-1)*100</f>
        <v>-0.31062540064031863</v>
      </c>
      <c r="G212" s="12">
        <f>('Investigacion 1'!G212/'Investigacion 1'!G200-1)*100</f>
        <v>2.3330998908895229</v>
      </c>
      <c r="H212" s="12">
        <f>('Investigacion 1'!H212/'Investigacion 1'!H200-1)*100</f>
        <v>2.9676445594959189</v>
      </c>
      <c r="I212" s="12">
        <f>('Investigacion 1'!I212/'Investigacion 1'!I200-1)*100</f>
        <v>2.1751810157742746</v>
      </c>
      <c r="J212">
        <f>+'Investigacion 1'!J212-'Investigacion 1'!J200</f>
        <v>-2.99</v>
      </c>
      <c r="K212">
        <f>+'Investigacion 1'!K212-'Investigacion 1'!K200</f>
        <v>0.85000000000000053</v>
      </c>
      <c r="L212" s="30">
        <f t="shared" si="14"/>
        <v>-4.5729012926876145E-3</v>
      </c>
      <c r="M212" s="30">
        <f t="shared" si="15"/>
        <v>-2.9069790798537998E-2</v>
      </c>
      <c r="N212" s="30">
        <f t="shared" si="16"/>
        <v>-4.1819470547845849E-2</v>
      </c>
      <c r="O212" s="30">
        <f t="shared" si="17"/>
        <v>-2.6022029523876444E-2</v>
      </c>
      <c r="P212">
        <v>-4.5296486884680576E-3</v>
      </c>
      <c r="Q212">
        <v>0.13339617697226647</v>
      </c>
      <c r="R212">
        <v>-2.727914480562843E-2</v>
      </c>
      <c r="S212">
        <v>4.4001165600617398E-2</v>
      </c>
      <c r="T212">
        <v>3.6212027729076723E-4</v>
      </c>
      <c r="U212">
        <v>1.9454556877960716E-2</v>
      </c>
      <c r="V212">
        <v>-1.3658679467891233E-2</v>
      </c>
      <c r="W212">
        <v>5.1310607624797111E-2</v>
      </c>
    </row>
    <row r="213" spans="1:23" x14ac:dyDescent="0.35">
      <c r="A213" s="8" t="s">
        <v>222</v>
      </c>
      <c r="B213" s="29">
        <f>+LN((100-'Investigacion 1'!B213)/'Investigacion 1'!B213)</f>
        <v>3.3261381955683094</v>
      </c>
      <c r="C213" s="29">
        <f>+LN((100-'Investigacion 1'!C213)/'Investigacion 1'!C213)</f>
        <v>3.4927026190986821</v>
      </c>
      <c r="D213" s="29">
        <f>+LN((100-'Investigacion 1'!D213)/'Investigacion 1'!D213)</f>
        <v>3.7210301672125365</v>
      </c>
      <c r="E213" s="29">
        <f>+LN((100-'Investigacion 1'!E213)/'Investigacion 1'!E213)</f>
        <v>3.4011971122154088</v>
      </c>
      <c r="F213" s="12">
        <f>('Investigacion 1'!F213/'Investigacion 1'!F201-1)*100</f>
        <v>-0.29612877101914403</v>
      </c>
      <c r="G213" s="12">
        <f>('Investigacion 1'!G213/'Investigacion 1'!G201-1)*100</f>
        <v>2.0366504424321974</v>
      </c>
      <c r="H213" s="12">
        <f>('Investigacion 1'!H213/'Investigacion 1'!H201-1)*100</f>
        <v>2.4309537961033856</v>
      </c>
      <c r="I213" s="12">
        <f>('Investigacion 1'!I213/'Investigacion 1'!I201-1)*100</f>
        <v>3.0733973066494613</v>
      </c>
      <c r="J213">
        <f>+'Investigacion 1'!J213-'Investigacion 1'!J201</f>
        <v>-2.9499999999999993</v>
      </c>
      <c r="K213">
        <f>+'Investigacion 1'!K213-'Investigacion 1'!K201</f>
        <v>0.97999999999999954</v>
      </c>
      <c r="L213" s="30">
        <f t="shared" si="14"/>
        <v>-4.5296486884680576E-3</v>
      </c>
      <c r="M213" s="30">
        <f t="shared" si="15"/>
        <v>3.6212027729076723E-4</v>
      </c>
      <c r="N213" s="30">
        <f t="shared" si="16"/>
        <v>-2.727914480562843E-2</v>
      </c>
      <c r="O213" s="30">
        <f t="shared" si="17"/>
        <v>-1.3658679467891233E-2</v>
      </c>
      <c r="P213">
        <v>0.13339617697226647</v>
      </c>
      <c r="Q213">
        <f>AVERAGE(Q14:Q212)</f>
        <v>6.4922423877943536E-3</v>
      </c>
      <c r="R213">
        <v>4.4001165600617398E-2</v>
      </c>
      <c r="S213">
        <f>AVERAGE(S14:S212)</f>
        <v>7.0962186433733351E-3</v>
      </c>
      <c r="T213">
        <v>1.9454556877960716E-2</v>
      </c>
      <c r="U213">
        <f>AVERAGE(U14:U212)</f>
        <v>4.6505921199934668E-3</v>
      </c>
      <c r="V213">
        <v>5.1310607624797111E-2</v>
      </c>
      <c r="W213">
        <f>AVERAGE(W14:W212)</f>
        <v>5.7534163748415483E-3</v>
      </c>
    </row>
    <row r="214" spans="1:23" x14ac:dyDescent="0.35">
      <c r="A214" s="8" t="s">
        <v>223</v>
      </c>
      <c r="B214" s="29">
        <f>+LN((100-'Investigacion 1'!B214)/'Investigacion 1'!B214)</f>
        <v>3.4595343725405758</v>
      </c>
      <c r="C214" s="29">
        <f>+LN((100-'Investigacion 1'!C214)/'Investigacion 1'!C214)</f>
        <v>3.5121571759766428</v>
      </c>
      <c r="D214" s="29">
        <f>+LN((100-'Investigacion 1'!D214)/'Investigacion 1'!D214)</f>
        <v>3.7650313328131539</v>
      </c>
      <c r="E214" s="29">
        <f>+LN((100-'Investigacion 1'!E214)/'Investigacion 1'!E214)</f>
        <v>3.4525077198402059</v>
      </c>
      <c r="F214" s="12">
        <f>('Investigacion 1'!F214/'Investigacion 1'!F202-1)*100</f>
        <v>0.59713884516787719</v>
      </c>
      <c r="G214" s="12">
        <f>('Investigacion 1'!G214/'Investigacion 1'!G202-1)*100</f>
        <v>2.088699582702791</v>
      </c>
      <c r="H214" s="12">
        <f>('Investigacion 1'!H214/'Investigacion 1'!H202-1)*100</f>
        <v>2.2282556401746145</v>
      </c>
      <c r="I214" s="12">
        <f>('Investigacion 1'!I214/'Investigacion 1'!I202-1)*100</f>
        <v>3.0110844314999996</v>
      </c>
      <c r="J214">
        <f>+'Investigacion 1'!J214-'Investigacion 1'!J202</f>
        <v>-1.9599999999999991</v>
      </c>
      <c r="K214">
        <f>+'Investigacion 1'!K214-'Investigacion 1'!K202</f>
        <v>1.1100000000000003</v>
      </c>
      <c r="L214" s="30">
        <f t="shared" si="14"/>
        <v>0.13339617697226647</v>
      </c>
      <c r="M214" s="30">
        <f t="shared" si="15"/>
        <v>1.9454556877960716E-2</v>
      </c>
      <c r="N214" s="30">
        <f t="shared" si="16"/>
        <v>4.4001165600617398E-2</v>
      </c>
      <c r="O214" s="30">
        <f t="shared" si="17"/>
        <v>5.1310607624797111E-2</v>
      </c>
      <c r="P214">
        <f>AVERAGE(P14:P213)</f>
        <v>6.7823841889469924E-3</v>
      </c>
      <c r="Q214">
        <f>AVERAGE(Q15:Q213)</f>
        <v>6.1600395759942306E-3</v>
      </c>
      <c r="R214">
        <f>AVERAGE(R14:R213)</f>
        <v>7.2408471253397203E-3</v>
      </c>
      <c r="S214">
        <f>AVERAGE(S15:S213)</f>
        <v>7.1773851028770069E-3</v>
      </c>
      <c r="T214">
        <f>AVERAGE(T15:T213)</f>
        <v>4.6505921199934668E-3</v>
      </c>
      <c r="U214">
        <f>AVERAGE(U15:U213)</f>
        <v>4.6430036896108317E-3</v>
      </c>
      <c r="V214">
        <f>AVERAGE(V15:V213)</f>
        <v>5.7534163748415483E-3</v>
      </c>
      <c r="W214">
        <f>AVERAGE(W15:W213)</f>
        <v>5.7489380011681588E-3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08B95-460A-4859-876D-768749547C8B}">
  <dimension ref="A1:Z1164"/>
  <sheetViews>
    <sheetView workbookViewId="0">
      <selection activeCell="D3" sqref="D3"/>
    </sheetView>
  </sheetViews>
  <sheetFormatPr defaultColWidth="11.453125" defaultRowHeight="14.5" x14ac:dyDescent="0.35"/>
  <cols>
    <col min="1" max="1" width="13.81640625" customWidth="1"/>
  </cols>
  <sheetData>
    <row r="1" spans="1:26" ht="43.5" x14ac:dyDescent="0.35">
      <c r="A1" s="18" t="s">
        <v>224</v>
      </c>
      <c r="B1" s="18" t="s">
        <v>0</v>
      </c>
      <c r="C1" s="19" t="s">
        <v>225</v>
      </c>
      <c r="D1" s="19" t="s">
        <v>226</v>
      </c>
      <c r="E1" s="19" t="s">
        <v>227</v>
      </c>
      <c r="F1" s="19" t="s">
        <v>228</v>
      </c>
      <c r="G1" s="20" t="s">
        <v>5</v>
      </c>
      <c r="H1" s="20" t="s">
        <v>6</v>
      </c>
      <c r="I1" s="20" t="s">
        <v>7</v>
      </c>
      <c r="J1" s="20" t="s">
        <v>8</v>
      </c>
      <c r="K1" s="20" t="s">
        <v>9</v>
      </c>
      <c r="L1" s="20" t="s">
        <v>10</v>
      </c>
      <c r="M1" s="21" t="s">
        <v>229</v>
      </c>
      <c r="N1" s="21" t="s">
        <v>230</v>
      </c>
      <c r="O1" s="22" t="s">
        <v>231</v>
      </c>
      <c r="P1" s="22" t="s">
        <v>232</v>
      </c>
      <c r="Q1" s="22" t="s">
        <v>233</v>
      </c>
      <c r="R1" s="23" t="s">
        <v>234</v>
      </c>
      <c r="S1" s="23" t="s">
        <v>235</v>
      </c>
      <c r="T1" s="23" t="s">
        <v>236</v>
      </c>
      <c r="U1" s="23" t="s">
        <v>237</v>
      </c>
      <c r="V1" s="24" t="s">
        <v>238</v>
      </c>
      <c r="W1" s="24" t="s">
        <v>239</v>
      </c>
      <c r="X1" s="24" t="s">
        <v>240</v>
      </c>
      <c r="Y1" s="24" t="s">
        <v>241</v>
      </c>
      <c r="Z1" s="22" t="s">
        <v>242</v>
      </c>
    </row>
    <row r="2" spans="1:26" x14ac:dyDescent="0.35">
      <c r="A2" s="25" t="s">
        <v>243</v>
      </c>
      <c r="B2" s="26" t="s">
        <v>211</v>
      </c>
      <c r="C2" s="25">
        <v>3.6661606102886823</v>
      </c>
      <c r="D2" s="25">
        <v>2.9995905035336108</v>
      </c>
      <c r="E2" s="25">
        <v>2.8646753443480706</v>
      </c>
      <c r="F2" s="25">
        <v>2.9940631104959081</v>
      </c>
      <c r="G2" s="25">
        <v>112.424867218822</v>
      </c>
      <c r="H2" s="25">
        <v>121.322594291991</v>
      </c>
      <c r="I2" s="25">
        <v>162.54284000000001</v>
      </c>
      <c r="J2" s="25">
        <v>96.850834383854604</v>
      </c>
      <c r="K2" s="25">
        <v>16.309999999999999</v>
      </c>
      <c r="L2" s="25">
        <v>6.67</v>
      </c>
      <c r="M2" s="25">
        <v>22.07</v>
      </c>
      <c r="N2" s="25">
        <v>2.4700000000000002</v>
      </c>
      <c r="O2" s="27">
        <v>106.11103535590438</v>
      </c>
      <c r="P2" s="27">
        <v>11.652790684063088</v>
      </c>
      <c r="Q2" s="27">
        <v>52.848931214031239</v>
      </c>
      <c r="R2">
        <v>1.186132625081493</v>
      </c>
      <c r="S2">
        <v>1.0757209163645198</v>
      </c>
      <c r="T2">
        <v>-0.22365228115960312</v>
      </c>
      <c r="U2">
        <v>0.17412673276273605</v>
      </c>
      <c r="V2">
        <v>24.197057412996585</v>
      </c>
      <c r="W2">
        <v>31.569003294683128</v>
      </c>
      <c r="X2">
        <v>35.133498404034732</v>
      </c>
      <c r="Y2">
        <v>32.561241371582142</v>
      </c>
      <c r="Z2">
        <v>34.237397801914341</v>
      </c>
    </row>
    <row r="3" spans="1:26" x14ac:dyDescent="0.35">
      <c r="A3" s="25" t="s">
        <v>243</v>
      </c>
      <c r="B3" s="26" t="s">
        <v>210</v>
      </c>
      <c r="C3" s="25">
        <v>3.4687265409370158</v>
      </c>
      <c r="D3" s="25">
        <v>3.0259432584916715</v>
      </c>
      <c r="E3" s="25">
        <v>2.7998461045828438</v>
      </c>
      <c r="F3" s="25">
        <v>2.9251939691366928</v>
      </c>
      <c r="G3" s="25">
        <v>112.37881568944201</v>
      </c>
      <c r="H3" s="25">
        <v>121.331944656049</v>
      </c>
      <c r="I3" s="25">
        <v>162.22398000000001</v>
      </c>
      <c r="J3" s="25">
        <v>96.185026323453798</v>
      </c>
      <c r="K3" s="25">
        <v>17.2</v>
      </c>
      <c r="L3" s="25">
        <v>6.73</v>
      </c>
      <c r="M3" s="28">
        <v>22.54</v>
      </c>
      <c r="N3" s="28">
        <v>2.5099999999999998</v>
      </c>
      <c r="O3" s="27">
        <v>106.53094037493551</v>
      </c>
      <c r="P3" s="27">
        <v>11.604180612336926</v>
      </c>
      <c r="Q3" s="27">
        <v>52.610783005014618</v>
      </c>
      <c r="R3">
        <v>0.60481139602182044</v>
      </c>
      <c r="S3">
        <v>0.55783433958196404</v>
      </c>
      <c r="T3">
        <v>-1.4646172613254849</v>
      </c>
      <c r="U3">
        <v>-0.8707168552930189</v>
      </c>
      <c r="V3">
        <v>24.038732234534162</v>
      </c>
      <c r="W3">
        <v>31.600698324443716</v>
      </c>
      <c r="X3">
        <v>35.571200675912031</v>
      </c>
      <c r="Y3">
        <v>32.815511357121167</v>
      </c>
      <c r="Z3">
        <v>34.220323628143618</v>
      </c>
    </row>
    <row r="4" spans="1:26" x14ac:dyDescent="0.35">
      <c r="A4" s="25" t="s">
        <v>243</v>
      </c>
      <c r="B4" s="26" t="s">
        <v>209</v>
      </c>
      <c r="C4" s="25">
        <v>3.4269816278236997</v>
      </c>
      <c r="D4" s="25">
        <v>3.0485672638642582</v>
      </c>
      <c r="E4" s="25">
        <v>2.7744916847535328</v>
      </c>
      <c r="F4" s="25">
        <v>2.9035563677414991</v>
      </c>
      <c r="G4" s="25">
        <v>112.822747269407</v>
      </c>
      <c r="H4" s="25">
        <v>120.86930377167999</v>
      </c>
      <c r="I4" s="25">
        <v>161.39635000000001</v>
      </c>
      <c r="J4" s="25">
        <v>96.765573454844898</v>
      </c>
      <c r="K4" s="25">
        <v>17.12</v>
      </c>
      <c r="L4" s="25">
        <v>6.81</v>
      </c>
      <c r="M4" s="25">
        <v>22.43</v>
      </c>
      <c r="N4" s="25">
        <v>2.4700000000000002</v>
      </c>
      <c r="O4" s="27">
        <v>108.23665746116404</v>
      </c>
      <c r="P4" s="27">
        <v>11.28543202095671</v>
      </c>
      <c r="Q4" s="27">
        <v>53.312538647005084</v>
      </c>
      <c r="R4">
        <v>-1.2791265827369447</v>
      </c>
      <c r="S4">
        <v>-0.20014157592288528</v>
      </c>
      <c r="T4">
        <v>3.1149989084899632</v>
      </c>
      <c r="U4">
        <v>1.9801246598325495</v>
      </c>
      <c r="V4">
        <v>24.056841762338863</v>
      </c>
      <c r="W4">
        <v>31.63050981031099</v>
      </c>
      <c r="X4">
        <v>36.113402963689843</v>
      </c>
      <c r="Y4">
        <v>33.188678832137512</v>
      </c>
      <c r="Z4">
        <v>34.98217353286249</v>
      </c>
    </row>
    <row r="5" spans="1:26" x14ac:dyDescent="0.35">
      <c r="A5" s="25" t="s">
        <v>243</v>
      </c>
      <c r="B5" s="26" t="s">
        <v>208</v>
      </c>
      <c r="C5" s="25">
        <v>3.5151322127394886</v>
      </c>
      <c r="D5" s="25">
        <v>3.0477627918565213</v>
      </c>
      <c r="E5" s="25">
        <v>2.7503036429962138</v>
      </c>
      <c r="F5" s="25">
        <v>2.9021168713443131</v>
      </c>
      <c r="G5" s="25">
        <v>112.97855236378</v>
      </c>
      <c r="H5" s="25">
        <v>120.668354031215</v>
      </c>
      <c r="I5" s="25">
        <v>162.5729</v>
      </c>
      <c r="J5" s="25">
        <v>97.588177978119305</v>
      </c>
      <c r="K5" s="25">
        <v>17.2</v>
      </c>
      <c r="L5" s="25">
        <v>7.01</v>
      </c>
      <c r="M5" s="28">
        <v>22.37</v>
      </c>
      <c r="N5" s="28">
        <v>2.4500000000000002</v>
      </c>
      <c r="O5" s="27">
        <v>107.14685083301443</v>
      </c>
      <c r="P5" s="27">
        <v>11.177339166278514</v>
      </c>
      <c r="Q5" s="27">
        <v>53.563223952438456</v>
      </c>
      <c r="R5">
        <v>0.24661648339350251</v>
      </c>
      <c r="S5">
        <v>0.88512673678111664</v>
      </c>
      <c r="T5">
        <v>-2.2038980349941673</v>
      </c>
      <c r="U5">
        <v>-1.3849214531462817</v>
      </c>
      <c r="V5">
        <v>24.236830860484471</v>
      </c>
      <c r="W5">
        <v>31.719440384108811</v>
      </c>
      <c r="X5">
        <v>35.523656420654333</v>
      </c>
      <c r="Y5">
        <v>32.818428205360263</v>
      </c>
      <c r="Z5">
        <v>34.560782999714732</v>
      </c>
    </row>
    <row r="6" spans="1:26" x14ac:dyDescent="0.35">
      <c r="A6" s="25" t="s">
        <v>243</v>
      </c>
      <c r="B6" s="26" t="s">
        <v>207</v>
      </c>
      <c r="C6" s="25">
        <v>3.7425162232184084</v>
      </c>
      <c r="D6" s="25">
        <v>3.0353700064638356</v>
      </c>
      <c r="E6" s="25">
        <v>2.7319887359644559</v>
      </c>
      <c r="F6" s="25">
        <v>2.9145777283276124</v>
      </c>
      <c r="G6" s="25">
        <v>112.273166772804</v>
      </c>
      <c r="H6" s="25">
        <v>120.60173064999</v>
      </c>
      <c r="I6" s="25">
        <v>160.44946999999999</v>
      </c>
      <c r="J6" s="25">
        <v>97.495357215111696</v>
      </c>
      <c r="K6" s="25">
        <v>16.91</v>
      </c>
      <c r="L6" s="25">
        <v>7.28</v>
      </c>
      <c r="M6" s="25">
        <v>22.12</v>
      </c>
      <c r="N6" s="25">
        <v>2.4</v>
      </c>
      <c r="O6" s="27">
        <v>108.96599578407378</v>
      </c>
      <c r="P6" s="27">
        <v>10.930611780513035</v>
      </c>
      <c r="Q6" s="27">
        <v>53.09712626389026</v>
      </c>
      <c r="R6">
        <v>-0.17514774833823354</v>
      </c>
      <c r="S6">
        <v>0.71443176571270861</v>
      </c>
      <c r="T6">
        <v>5.6288019937289491E-3</v>
      </c>
      <c r="U6">
        <v>9.418687730562425E-2</v>
      </c>
      <c r="V6">
        <v>24.5666065584685</v>
      </c>
      <c r="W6">
        <v>31.660103368839209</v>
      </c>
      <c r="X6">
        <v>35.947831450587032</v>
      </c>
      <c r="Y6">
        <v>33.189022349841224</v>
      </c>
      <c r="Z6">
        <v>34.382705333135938</v>
      </c>
    </row>
    <row r="7" spans="1:26" x14ac:dyDescent="0.35">
      <c r="A7" s="25" t="s">
        <v>243</v>
      </c>
      <c r="B7" s="26" t="s">
        <v>206</v>
      </c>
      <c r="C7" s="25">
        <v>3.5809400301241259</v>
      </c>
      <c r="D7" s="25">
        <v>2.9251785743709497</v>
      </c>
      <c r="E7" s="25">
        <v>2.7542496966549224</v>
      </c>
      <c r="F7" s="25">
        <v>2.8913986180269262</v>
      </c>
      <c r="G7" s="25">
        <v>111.476191475533</v>
      </c>
      <c r="H7" s="25">
        <v>120.50674703704399</v>
      </c>
      <c r="I7" s="25">
        <v>158.45386999999999</v>
      </c>
      <c r="J7" s="25">
        <v>96.243881763210396</v>
      </c>
      <c r="K7" s="25">
        <v>16.77</v>
      </c>
      <c r="L7" s="25">
        <v>7.32</v>
      </c>
      <c r="M7" s="28">
        <v>22.81</v>
      </c>
      <c r="N7" s="28">
        <v>2.4500000000000002</v>
      </c>
      <c r="O7" s="27">
        <v>110.50392117186885</v>
      </c>
      <c r="P7" s="27">
        <v>10.772244889498724</v>
      </c>
      <c r="Q7" s="27">
        <v>52.612289768312358</v>
      </c>
      <c r="R7">
        <v>-0.55832271652932475</v>
      </c>
      <c r="S7">
        <v>8.9990465217115734E-2</v>
      </c>
      <c r="T7">
        <v>2.0052466613000197</v>
      </c>
      <c r="U7">
        <v>1.3495006608961191</v>
      </c>
      <c r="V7">
        <v>24.574676548392244</v>
      </c>
      <c r="W7">
        <v>31.697279434403807</v>
      </c>
      <c r="X7">
        <v>36.070721549798826</v>
      </c>
      <c r="Y7">
        <v>33.270586529163523</v>
      </c>
      <c r="Z7">
        <v>34.32080816543769</v>
      </c>
    </row>
    <row r="8" spans="1:26" x14ac:dyDescent="0.35">
      <c r="A8" s="25" t="s">
        <v>243</v>
      </c>
      <c r="B8" s="26" t="s">
        <v>205</v>
      </c>
      <c r="C8" s="25">
        <v>3.7743341746784012</v>
      </c>
      <c r="D8" s="25">
        <v>2.9482412262117612</v>
      </c>
      <c r="E8" s="25">
        <v>2.7724005547081267</v>
      </c>
      <c r="F8" s="25">
        <v>2.9365554085508161</v>
      </c>
      <c r="G8" s="25">
        <v>110.07347137007299</v>
      </c>
      <c r="H8" s="25">
        <v>120.40111006785099</v>
      </c>
      <c r="I8" s="25">
        <v>158.21706</v>
      </c>
      <c r="J8" s="25">
        <v>96.194405397080303</v>
      </c>
      <c r="K8" s="25">
        <v>16.97</v>
      </c>
      <c r="L8" s="25">
        <v>7.35</v>
      </c>
      <c r="M8" s="25">
        <v>22.88</v>
      </c>
      <c r="N8" s="25">
        <v>2.44</v>
      </c>
      <c r="O8" s="27">
        <v>109.2554586927659</v>
      </c>
      <c r="P8" s="27">
        <v>10.614826351747714</v>
      </c>
      <c r="Q8" s="27">
        <v>51.004784291633477</v>
      </c>
      <c r="R8">
        <v>-0.80203914361135498</v>
      </c>
      <c r="S8">
        <v>0.87874968550010202</v>
      </c>
      <c r="T8">
        <v>-3.0979218709677014</v>
      </c>
      <c r="U8">
        <v>-2.1704798627135702</v>
      </c>
      <c r="V8">
        <v>24.748339920444383</v>
      </c>
      <c r="W8">
        <v>31.748509369873457</v>
      </c>
      <c r="X8">
        <v>35.468022460974048</v>
      </c>
      <c r="Y8">
        <v>32.914392168315644</v>
      </c>
      <c r="Z8">
        <v>34.362636941367668</v>
      </c>
    </row>
    <row r="9" spans="1:26" x14ac:dyDescent="0.35">
      <c r="A9" s="25" t="s">
        <v>243</v>
      </c>
      <c r="B9" s="26" t="s">
        <v>204</v>
      </c>
      <c r="C9" s="25">
        <v>3.6363742057478445</v>
      </c>
      <c r="D9" s="25">
        <v>2.804168959266053</v>
      </c>
      <c r="E9" s="25">
        <v>2.6229905648537493</v>
      </c>
      <c r="F9" s="25">
        <v>2.7867800730768688</v>
      </c>
      <c r="G9" s="25">
        <v>109.335538922556</v>
      </c>
      <c r="H9" s="25">
        <v>119.40207876415</v>
      </c>
      <c r="I9" s="25">
        <v>158.60836</v>
      </c>
      <c r="J9" s="25">
        <v>97.253401209432695</v>
      </c>
      <c r="K9" s="25">
        <v>17.079999999999998</v>
      </c>
      <c r="L9" s="25">
        <v>7.43</v>
      </c>
      <c r="M9" s="28">
        <v>22.85</v>
      </c>
      <c r="N9" s="28">
        <v>2.41</v>
      </c>
      <c r="O9" s="27">
        <v>110.89993040145603</v>
      </c>
      <c r="P9" s="27">
        <v>11.564365768694106</v>
      </c>
      <c r="Q9" s="27">
        <v>48.557861911077659</v>
      </c>
      <c r="R9">
        <v>-0.216240095936171</v>
      </c>
      <c r="S9">
        <v>9.4959242769365737E-2</v>
      </c>
      <c r="T9">
        <v>0.86226287617452435</v>
      </c>
      <c r="U9">
        <v>0.59654796340664618</v>
      </c>
      <c r="V9">
        <v>24.94688378230034</v>
      </c>
      <c r="W9">
        <v>31.711329651026205</v>
      </c>
      <c r="X9">
        <v>36.61516066282114</v>
      </c>
      <c r="Y9">
        <v>33.694639395784421</v>
      </c>
      <c r="Z9">
        <v>34.364317335390801</v>
      </c>
    </row>
    <row r="10" spans="1:26" x14ac:dyDescent="0.35">
      <c r="A10" s="25" t="s">
        <v>243</v>
      </c>
      <c r="B10" s="26" t="s">
        <v>203</v>
      </c>
      <c r="C10" s="25">
        <v>3.6851961837331748</v>
      </c>
      <c r="D10" s="25">
        <v>2.7124397577473567</v>
      </c>
      <c r="E10" s="25">
        <v>2.6056662671122153</v>
      </c>
      <c r="F10" s="25">
        <v>2.7679532172935071</v>
      </c>
      <c r="G10" s="25">
        <v>110.589146315299</v>
      </c>
      <c r="H10" s="25">
        <v>119.23515084946899</v>
      </c>
      <c r="I10" s="25">
        <v>159.74462</v>
      </c>
      <c r="J10" s="25">
        <v>99.653839327191406</v>
      </c>
      <c r="K10" s="25">
        <v>17.98</v>
      </c>
      <c r="L10" s="25">
        <v>7.58</v>
      </c>
      <c r="M10" s="25">
        <v>23.55</v>
      </c>
      <c r="N10" s="25">
        <v>2.44</v>
      </c>
      <c r="O10" s="27">
        <v>113.04500521003453</v>
      </c>
      <c r="P10" s="27">
        <v>11.542196256090833</v>
      </c>
      <c r="Q10" s="27">
        <v>38.459709023979158</v>
      </c>
      <c r="R10">
        <v>-0.71171700528631643</v>
      </c>
      <c r="S10">
        <v>-0.26814542879955994</v>
      </c>
      <c r="T10">
        <v>-1.0800601108781449</v>
      </c>
      <c r="U10">
        <v>-0.90400431334882736</v>
      </c>
      <c r="V10">
        <v>25.087020959323276</v>
      </c>
      <c r="W10">
        <v>31.787235469475156</v>
      </c>
      <c r="X10">
        <v>36.225993922037318</v>
      </c>
      <c r="Y10">
        <v>33.488082442018516</v>
      </c>
      <c r="Z10">
        <v>33.937847649016383</v>
      </c>
    </row>
    <row r="11" spans="1:26" x14ac:dyDescent="0.35">
      <c r="A11" s="25" t="s">
        <v>243</v>
      </c>
      <c r="B11" s="26" t="s">
        <v>202</v>
      </c>
      <c r="C11" s="25">
        <v>3.7179970495794454</v>
      </c>
      <c r="D11" s="25">
        <v>2.711530320969723</v>
      </c>
      <c r="E11" s="25">
        <v>2.514040992515937</v>
      </c>
      <c r="F11" s="25">
        <v>2.7068152812516422</v>
      </c>
      <c r="G11" s="25">
        <v>116.241448844896</v>
      </c>
      <c r="H11" s="25">
        <v>119.184795471859</v>
      </c>
      <c r="I11" s="25">
        <v>160.03598</v>
      </c>
      <c r="J11" s="25">
        <v>100.95809335725301</v>
      </c>
      <c r="K11" s="25">
        <v>17.91</v>
      </c>
      <c r="L11" s="25">
        <v>7.46</v>
      </c>
      <c r="M11" s="28">
        <v>23.49</v>
      </c>
      <c r="N11" s="28">
        <v>2.41</v>
      </c>
      <c r="O11" s="27">
        <v>118.42126307847631</v>
      </c>
      <c r="P11" s="27">
        <v>11.486426388559432</v>
      </c>
      <c r="Q11" s="27">
        <v>54.461642175841995</v>
      </c>
      <c r="R11">
        <v>-1.1881181639389005</v>
      </c>
      <c r="S11">
        <v>-0.15978433661458791</v>
      </c>
      <c r="T11">
        <v>-3.204411660773232E-2</v>
      </c>
      <c r="U11">
        <v>-0.20904045147343009</v>
      </c>
      <c r="V11">
        <v>25.185811849216339</v>
      </c>
      <c r="W11">
        <v>31.788405172612379</v>
      </c>
      <c r="X11">
        <v>36.028348594277091</v>
      </c>
      <c r="Y11">
        <v>33.399509039840162</v>
      </c>
      <c r="Z11">
        <v>33.330993236617566</v>
      </c>
    </row>
    <row r="12" spans="1:26" x14ac:dyDescent="0.35">
      <c r="A12" s="25" t="s">
        <v>243</v>
      </c>
      <c r="B12" s="26" t="s">
        <v>201</v>
      </c>
      <c r="C12" s="25">
        <v>3.8659714744308382</v>
      </c>
      <c r="D12" s="25">
        <v>2.7453376618387222</v>
      </c>
      <c r="E12" s="25">
        <v>2.5949242821062053</v>
      </c>
      <c r="F12" s="25">
        <v>2.7910755151010069</v>
      </c>
      <c r="G12" s="25">
        <v>115.659115872943</v>
      </c>
      <c r="H12" s="25">
        <v>118.738204156111</v>
      </c>
      <c r="I12" s="25">
        <v>158.79732000000001</v>
      </c>
      <c r="J12" s="25">
        <v>101.48714463154</v>
      </c>
      <c r="K12" s="25">
        <v>16.96</v>
      </c>
      <c r="L12" s="25">
        <v>7.6</v>
      </c>
      <c r="M12" s="25">
        <v>23.6</v>
      </c>
      <c r="N12" s="25">
        <v>2.39</v>
      </c>
      <c r="O12" s="27">
        <v>111.68169986846999</v>
      </c>
      <c r="P12" s="27">
        <v>10.921468123741306</v>
      </c>
      <c r="Q12" s="27">
        <v>53.574830507483995</v>
      </c>
      <c r="R12">
        <v>1.2736122527150062</v>
      </c>
      <c r="S12">
        <v>2.8450756920594955E-2</v>
      </c>
      <c r="T12">
        <v>2.4088830588432142</v>
      </c>
      <c r="U12">
        <v>1.8761678526824754</v>
      </c>
      <c r="V12">
        <v>25.500668581813596</v>
      </c>
      <c r="W12">
        <v>31.858955803742184</v>
      </c>
      <c r="X12">
        <v>36.09635385800258</v>
      </c>
      <c r="Y12">
        <v>33.510160284347677</v>
      </c>
      <c r="Z12">
        <v>34.312458425918592</v>
      </c>
    </row>
    <row r="13" spans="1:26" x14ac:dyDescent="0.35">
      <c r="A13" s="25" t="s">
        <v>243</v>
      </c>
      <c r="B13" s="26" t="s">
        <v>200</v>
      </c>
      <c r="C13" s="25">
        <v>3.8052281083618618</v>
      </c>
      <c r="D13" s="25">
        <v>2.7013236368139744</v>
      </c>
      <c r="E13" s="25">
        <v>2.6678121591216795</v>
      </c>
      <c r="F13" s="25">
        <v>2.8286160356173911</v>
      </c>
      <c r="G13" s="25">
        <v>115.266599109037</v>
      </c>
      <c r="H13" s="25">
        <v>118.566168264035</v>
      </c>
      <c r="I13" s="25">
        <v>157.04882000000001</v>
      </c>
      <c r="J13" s="25">
        <v>101.43254617034</v>
      </c>
      <c r="K13" s="25">
        <v>17.12</v>
      </c>
      <c r="L13" s="25">
        <v>7.58</v>
      </c>
      <c r="M13" s="28">
        <v>23.6</v>
      </c>
      <c r="N13" s="28">
        <v>2.37</v>
      </c>
      <c r="O13" s="27">
        <v>110.38324586125327</v>
      </c>
      <c r="P13" s="27">
        <v>10.830352184293897</v>
      </c>
      <c r="Q13" s="27">
        <v>53.668799948840196</v>
      </c>
      <c r="R13">
        <v>0.70017381703486592</v>
      </c>
      <c r="S13">
        <v>-1.3687452301678893</v>
      </c>
      <c r="T13">
        <v>-1.4759484234106668</v>
      </c>
      <c r="U13">
        <v>-1.1669433490420822</v>
      </c>
      <c r="V13">
        <v>25.500113649727446</v>
      </c>
      <c r="W13">
        <v>31.970257525345179</v>
      </c>
      <c r="X13">
        <v>35.705706182045816</v>
      </c>
      <c r="Y13">
        <v>33.269032651354344</v>
      </c>
      <c r="Z13">
        <v>34.334107554171375</v>
      </c>
    </row>
    <row r="14" spans="1:26" x14ac:dyDescent="0.35">
      <c r="A14" s="25" t="s">
        <v>243</v>
      </c>
      <c r="B14" s="26" t="s">
        <v>199</v>
      </c>
      <c r="C14" s="25">
        <v>3.7595054590314354</v>
      </c>
      <c r="D14" s="25">
        <v>2.7038945382397999</v>
      </c>
      <c r="E14" s="25">
        <v>2.5497705684588698</v>
      </c>
      <c r="F14" s="25">
        <v>2.7365727169801608</v>
      </c>
      <c r="G14" s="25">
        <v>113.818103443333</v>
      </c>
      <c r="H14" s="25">
        <v>118.41896859000499</v>
      </c>
      <c r="I14" s="25">
        <v>157.93287000000001</v>
      </c>
      <c r="J14" s="25">
        <v>101.615130761122</v>
      </c>
      <c r="K14" s="25">
        <v>17.16</v>
      </c>
      <c r="L14" s="25">
        <v>7.76</v>
      </c>
      <c r="M14" s="25">
        <v>23.62</v>
      </c>
      <c r="N14" s="25">
        <v>2.35</v>
      </c>
      <c r="O14" s="27">
        <v>114.6402125880895</v>
      </c>
      <c r="P14" s="27">
        <v>10.727691779435029</v>
      </c>
      <c r="Q14" s="27">
        <v>54.202755804967438</v>
      </c>
      <c r="R14">
        <v>0.84551320523456042</v>
      </c>
      <c r="S14">
        <v>0.54678414800375386</v>
      </c>
      <c r="T14">
        <v>1.1827640135323003</v>
      </c>
      <c r="U14">
        <v>1.0358701506776313</v>
      </c>
      <c r="V14">
        <v>25.496964700056328</v>
      </c>
      <c r="W14">
        <v>32.170988549042526</v>
      </c>
      <c r="X14">
        <v>35.991233569376327</v>
      </c>
      <c r="Y14">
        <v>33.508467409756783</v>
      </c>
      <c r="Z14">
        <v>33.655714818850576</v>
      </c>
    </row>
    <row r="15" spans="1:26" x14ac:dyDescent="0.35">
      <c r="A15" s="25" t="s">
        <v>243</v>
      </c>
      <c r="B15" s="26" t="s">
        <v>198</v>
      </c>
      <c r="C15" s="25">
        <v>3.8535723467966729</v>
      </c>
      <c r="D15" s="25">
        <v>2.6717023997348091</v>
      </c>
      <c r="E15" s="25">
        <v>2.6351138539727255</v>
      </c>
      <c r="F15" s="25">
        <v>2.8047449085708864</v>
      </c>
      <c r="G15" s="25">
        <v>112.77483835075</v>
      </c>
      <c r="H15" s="25">
        <v>118.28777454957699</v>
      </c>
      <c r="I15" s="25">
        <v>158.33634000000001</v>
      </c>
      <c r="J15" s="25">
        <v>100.101600966826</v>
      </c>
      <c r="K15" s="25">
        <v>16.649999999999999</v>
      </c>
      <c r="L15" s="25">
        <v>7.85</v>
      </c>
      <c r="M15" s="28">
        <v>23.31</v>
      </c>
      <c r="N15" s="28">
        <v>2.29</v>
      </c>
      <c r="O15" s="27">
        <v>111.98670989764668</v>
      </c>
      <c r="P15" s="27">
        <v>10.535614131766449</v>
      </c>
      <c r="Q15" s="27">
        <v>54.612978402224414</v>
      </c>
      <c r="R15">
        <v>1.0165154491769579</v>
      </c>
      <c r="S15">
        <v>0.61467743610441605</v>
      </c>
      <c r="T15">
        <v>-0.14974769108646591</v>
      </c>
      <c r="U15">
        <v>0.12712371158796199</v>
      </c>
      <c r="V15">
        <v>25.438858956366399</v>
      </c>
      <c r="W15">
        <v>32.060662363551565</v>
      </c>
      <c r="X15">
        <v>35.661460828500601</v>
      </c>
      <c r="Y15">
        <v>33.267753069605618</v>
      </c>
      <c r="Z15">
        <v>33.569932633581068</v>
      </c>
    </row>
    <row r="16" spans="1:26" x14ac:dyDescent="0.35">
      <c r="A16" s="25" t="s">
        <v>243</v>
      </c>
      <c r="B16" s="26" t="s">
        <v>197</v>
      </c>
      <c r="C16" s="25">
        <v>3.8273715093417282</v>
      </c>
      <c r="D16" s="25">
        <v>2.5433956975156686</v>
      </c>
      <c r="E16" s="25">
        <v>2.6009987235439795</v>
      </c>
      <c r="F16" s="25">
        <v>2.7552453109460471</v>
      </c>
      <c r="G16" s="25">
        <v>113.06204728511</v>
      </c>
      <c r="H16" s="25">
        <v>118.084972274877</v>
      </c>
      <c r="I16" s="25">
        <v>157.47554</v>
      </c>
      <c r="J16" s="25">
        <v>99.334933797706</v>
      </c>
      <c r="K16" s="25">
        <v>16.350000000000001</v>
      </c>
      <c r="L16" s="25">
        <v>7.84</v>
      </c>
      <c r="M16" s="25">
        <v>23.36</v>
      </c>
      <c r="N16" s="25">
        <v>2.2799999999999998</v>
      </c>
      <c r="O16" s="27">
        <v>113.22158055163656</v>
      </c>
      <c r="P16" s="27">
        <v>10.293240958961594</v>
      </c>
      <c r="Q16" s="27">
        <v>54.635378541177325</v>
      </c>
      <c r="R16">
        <v>-0.79796834928748117</v>
      </c>
      <c r="S16">
        <v>0.65603734875692155</v>
      </c>
      <c r="T16">
        <v>0.77948533647036466</v>
      </c>
      <c r="U16">
        <v>0.54686111486679234</v>
      </c>
      <c r="V16">
        <v>25.429160540957103</v>
      </c>
      <c r="W16">
        <v>32.100528761435349</v>
      </c>
      <c r="X16">
        <v>35.755087138501736</v>
      </c>
      <c r="Y16">
        <v>33.347526796864628</v>
      </c>
      <c r="Z16">
        <v>33.700623016695801</v>
      </c>
    </row>
    <row r="17" spans="1:26" x14ac:dyDescent="0.35">
      <c r="A17" s="25" t="s">
        <v>243</v>
      </c>
      <c r="B17" s="26" t="s">
        <v>196</v>
      </c>
      <c r="C17" s="25">
        <v>3.8211184461055323</v>
      </c>
      <c r="D17" s="25">
        <v>2.441389436810486</v>
      </c>
      <c r="E17" s="25">
        <v>2.6034304608453511</v>
      </c>
      <c r="F17" s="25">
        <v>2.7421503626396837</v>
      </c>
      <c r="G17" s="25">
        <v>112.678341170753</v>
      </c>
      <c r="H17" s="25">
        <v>117.861849345404</v>
      </c>
      <c r="I17" s="25">
        <v>156.35706999999999</v>
      </c>
      <c r="J17" s="25">
        <v>100.11563022638801</v>
      </c>
      <c r="K17" s="25">
        <v>16.37</v>
      </c>
      <c r="L17" s="25">
        <v>7.75</v>
      </c>
      <c r="M17" s="28">
        <v>23.52</v>
      </c>
      <c r="N17" s="28">
        <v>2.2799999999999998</v>
      </c>
      <c r="O17" s="27">
        <v>110.98624826894262</v>
      </c>
      <c r="P17" s="27">
        <v>10.034945082567233</v>
      </c>
      <c r="Q17" s="27">
        <v>54.094069059045268</v>
      </c>
      <c r="R17">
        <v>0.3283118645444727</v>
      </c>
      <c r="S17">
        <v>5.5852198787742502E-2</v>
      </c>
      <c r="T17">
        <v>-1.1844255190526898</v>
      </c>
      <c r="U17">
        <v>-0.78718111454245676</v>
      </c>
      <c r="V17">
        <v>25.580466261565764</v>
      </c>
      <c r="W17">
        <v>32.134093612075844</v>
      </c>
      <c r="X17">
        <v>36.199393555400121</v>
      </c>
      <c r="Y17">
        <v>33.638101975282758</v>
      </c>
      <c r="Z17">
        <v>34.570274905655026</v>
      </c>
    </row>
    <row r="18" spans="1:26" x14ac:dyDescent="0.35">
      <c r="A18" s="25" t="s">
        <v>243</v>
      </c>
      <c r="B18" s="26" t="s">
        <v>195</v>
      </c>
      <c r="C18" s="25">
        <v>3.8785231473658208</v>
      </c>
      <c r="D18" s="25">
        <v>2.3864911892099196</v>
      </c>
      <c r="E18" s="25">
        <v>2.7119633934782277</v>
      </c>
      <c r="F18" s="25">
        <v>2.8165186922965839</v>
      </c>
      <c r="G18" s="25">
        <v>111.87637630322</v>
      </c>
      <c r="H18" s="25">
        <v>117.616950059348</v>
      </c>
      <c r="I18" s="25">
        <v>155.83886999999999</v>
      </c>
      <c r="J18" s="25">
        <v>100.444002280021</v>
      </c>
      <c r="K18" s="25">
        <v>16.22</v>
      </c>
      <c r="L18" s="25">
        <v>7.65</v>
      </c>
      <c r="M18" s="25">
        <v>23.96</v>
      </c>
      <c r="N18" s="25">
        <v>2.31</v>
      </c>
      <c r="O18" s="27">
        <v>106.52995861693175</v>
      </c>
      <c r="P18" s="27">
        <v>9.6657540946223399</v>
      </c>
      <c r="Q18" s="27">
        <v>52.816201585577126</v>
      </c>
      <c r="R18">
        <v>1.1016333156940616</v>
      </c>
      <c r="S18">
        <v>1.5763015082685294</v>
      </c>
      <c r="T18">
        <v>-0.38367310149680645</v>
      </c>
      <c r="U18">
        <v>0.11682815776985489</v>
      </c>
      <c r="V18">
        <v>25.724779147032745</v>
      </c>
      <c r="W18">
        <v>32.199885198396025</v>
      </c>
      <c r="X18">
        <v>36.387212083713699</v>
      </c>
      <c r="Y18">
        <v>33.822746036485889</v>
      </c>
      <c r="Z18">
        <v>34.552276579984309</v>
      </c>
    </row>
    <row r="19" spans="1:26" x14ac:dyDescent="0.35">
      <c r="A19" s="25" t="s">
        <v>243</v>
      </c>
      <c r="B19" s="26" t="s">
        <v>194</v>
      </c>
      <c r="C19" s="25">
        <v>3.7119069854998168</v>
      </c>
      <c r="D19" s="25">
        <v>2.3437126616043726</v>
      </c>
      <c r="E19" s="25">
        <v>2.6202518305973612</v>
      </c>
      <c r="F19" s="25">
        <v>2.7217118630320303</v>
      </c>
      <c r="G19" s="25">
        <v>111.20084420891899</v>
      </c>
      <c r="H19" s="25">
        <v>117.238687441317</v>
      </c>
      <c r="I19" s="25">
        <v>156.58989</v>
      </c>
      <c r="J19" s="25">
        <v>99.281232144026603</v>
      </c>
      <c r="K19" s="25">
        <v>15.99</v>
      </c>
      <c r="L19" s="25">
        <v>7.53</v>
      </c>
      <c r="M19" s="28">
        <v>23.25</v>
      </c>
      <c r="N19" s="28">
        <v>2.2400000000000002</v>
      </c>
      <c r="O19" s="27">
        <v>108.48514158459119</v>
      </c>
      <c r="P19" s="27">
        <v>9.5325940562574019</v>
      </c>
      <c r="Q19" s="27">
        <v>55.488354849866518</v>
      </c>
      <c r="R19">
        <v>0.26543975953898791</v>
      </c>
      <c r="S19">
        <v>-0.34535905995555227</v>
      </c>
      <c r="T19">
        <v>-0.50669711464471634</v>
      </c>
      <c r="U19">
        <v>-0.38022300413411703</v>
      </c>
      <c r="V19">
        <v>25.786457784570189</v>
      </c>
      <c r="W19">
        <v>32.157621661618812</v>
      </c>
      <c r="X19">
        <v>36.567731989555703</v>
      </c>
      <c r="Y19">
        <v>33.966976539529313</v>
      </c>
      <c r="Z19">
        <v>34.508553512164362</v>
      </c>
    </row>
    <row r="20" spans="1:26" x14ac:dyDescent="0.35">
      <c r="A20" s="25" t="s">
        <v>243</v>
      </c>
      <c r="B20" s="26" t="s">
        <v>193</v>
      </c>
      <c r="C20" s="25">
        <v>3.6254543768661591</v>
      </c>
      <c r="D20" s="25">
        <v>2.3227825692669355</v>
      </c>
      <c r="E20" s="25">
        <v>2.4381522872766372</v>
      </c>
      <c r="F20" s="25">
        <v>2.5762607386287839</v>
      </c>
      <c r="G20" s="25">
        <v>109.369781833752</v>
      </c>
      <c r="H20" s="25">
        <v>117.20766276329999</v>
      </c>
      <c r="I20" s="25">
        <v>155.94654</v>
      </c>
      <c r="J20" s="25">
        <v>101.99189600958501</v>
      </c>
      <c r="K20" s="25">
        <v>16.12</v>
      </c>
      <c r="L20" s="25">
        <v>7.68</v>
      </c>
      <c r="M20" s="25">
        <v>23.38</v>
      </c>
      <c r="N20" s="25">
        <v>2.25</v>
      </c>
      <c r="O20" s="27">
        <v>106.41379231740473</v>
      </c>
      <c r="P20" s="27">
        <v>9.2567268795286459</v>
      </c>
      <c r="Q20" s="27">
        <v>54.83304822549534</v>
      </c>
      <c r="R20">
        <v>-1.0020417739760146</v>
      </c>
      <c r="S20">
        <v>-0.97151764062226587</v>
      </c>
      <c r="T20">
        <v>0.55183858364566962</v>
      </c>
      <c r="U20">
        <v>0.10655563154813308</v>
      </c>
      <c r="V20">
        <v>25.837288773852261</v>
      </c>
      <c r="W20">
        <v>32.280380120823324</v>
      </c>
      <c r="X20">
        <v>36.83132874268906</v>
      </c>
      <c r="Y20">
        <v>34.173537623933051</v>
      </c>
      <c r="Z20">
        <v>34.477229629696403</v>
      </c>
    </row>
    <row r="21" spans="1:26" x14ac:dyDescent="0.35">
      <c r="A21" s="25" t="s">
        <v>243</v>
      </c>
      <c r="B21" s="26" t="s">
        <v>192</v>
      </c>
      <c r="C21" s="25">
        <v>3.4840892681697904</v>
      </c>
      <c r="D21" s="25">
        <v>2.2505108067913091</v>
      </c>
      <c r="E21" s="25">
        <v>2.3885923214836406</v>
      </c>
      <c r="F21" s="25">
        <v>2.5124947038405154</v>
      </c>
      <c r="G21" s="25">
        <v>108.229783025171</v>
      </c>
      <c r="H21" s="25">
        <v>116.38760571863899</v>
      </c>
      <c r="I21" s="25">
        <v>156.71083999999999</v>
      </c>
      <c r="J21" s="25">
        <v>105.116014783095</v>
      </c>
      <c r="K21" s="25">
        <v>16.059999999999999</v>
      </c>
      <c r="L21" s="25">
        <v>8.09</v>
      </c>
      <c r="M21" s="28">
        <v>23.65</v>
      </c>
      <c r="N21" s="28">
        <v>2.2799999999999998</v>
      </c>
      <c r="O21" s="27">
        <v>105.51859595836524</v>
      </c>
      <c r="P21" s="27">
        <v>9.835573004031323</v>
      </c>
      <c r="Q21" s="27">
        <v>51.857282608695655</v>
      </c>
      <c r="R21">
        <v>0.33637591290833768</v>
      </c>
      <c r="S21">
        <v>0.64987840540311481</v>
      </c>
      <c r="T21">
        <v>-6.2579399933793134E-2</v>
      </c>
      <c r="U21">
        <v>0.10139245083518045</v>
      </c>
      <c r="V21">
        <v>26.101532520921968</v>
      </c>
      <c r="W21">
        <v>32.336380149054982</v>
      </c>
      <c r="X21">
        <v>36.143589313452821</v>
      </c>
      <c r="Y21">
        <v>33.792473899445739</v>
      </c>
      <c r="Z21">
        <v>34.545648076287293</v>
      </c>
    </row>
    <row r="22" spans="1:26" x14ac:dyDescent="0.35">
      <c r="A22" s="25" t="s">
        <v>243</v>
      </c>
      <c r="B22" s="26" t="s">
        <v>191</v>
      </c>
      <c r="C22" s="25">
        <v>3.6401175913391417</v>
      </c>
      <c r="D22" s="25">
        <v>2.1761302418849824</v>
      </c>
      <c r="E22" s="25">
        <v>2.4073771504280987</v>
      </c>
      <c r="F22" s="25">
        <v>2.5347216855332499</v>
      </c>
      <c r="G22" s="25">
        <v>109.729392923026</v>
      </c>
      <c r="H22" s="25">
        <v>115.785520753982</v>
      </c>
      <c r="I22" s="25">
        <v>152.99440000000001</v>
      </c>
      <c r="J22" s="25">
        <v>103.15433187285601</v>
      </c>
      <c r="K22" s="25">
        <v>16.3</v>
      </c>
      <c r="L22" s="25">
        <v>8.0500000000000007</v>
      </c>
      <c r="M22" s="25">
        <v>23.45</v>
      </c>
      <c r="N22" s="25">
        <v>2.25</v>
      </c>
      <c r="O22" s="27">
        <v>107.75568690219932</v>
      </c>
      <c r="P22" s="27">
        <v>9.9629049313381959</v>
      </c>
      <c r="Q22" s="27">
        <v>55.117378860960628</v>
      </c>
      <c r="R22">
        <v>-8.8091180641680644E-3</v>
      </c>
      <c r="S22">
        <v>0.64091271902497748</v>
      </c>
      <c r="T22">
        <v>2.4890533110742963</v>
      </c>
      <c r="U22">
        <v>1.8601077802633315</v>
      </c>
      <c r="V22">
        <v>26.217977105662314</v>
      </c>
      <c r="W22">
        <v>32.405795771562751</v>
      </c>
      <c r="X22">
        <v>36.308521135960547</v>
      </c>
      <c r="Y22">
        <v>33.939740276247313</v>
      </c>
      <c r="Z22">
        <v>34.015172007853486</v>
      </c>
    </row>
    <row r="23" spans="1:26" x14ac:dyDescent="0.35">
      <c r="A23" s="25" t="s">
        <v>243</v>
      </c>
      <c r="B23" s="26" t="s">
        <v>190</v>
      </c>
      <c r="C23" s="25">
        <v>3.2820622442204046</v>
      </c>
      <c r="D23" s="25">
        <v>2.1254391976479656</v>
      </c>
      <c r="E23" s="25">
        <v>2.3395460535607113</v>
      </c>
      <c r="F23" s="25">
        <v>2.4330241282479532</v>
      </c>
      <c r="G23" s="25">
        <v>115.463213470409</v>
      </c>
      <c r="H23" s="25">
        <v>115.86254415646501</v>
      </c>
      <c r="I23" s="25">
        <v>155.20769999999999</v>
      </c>
      <c r="J23" s="25">
        <v>101.724032036305</v>
      </c>
      <c r="K23" s="25">
        <v>16.260000000000002</v>
      </c>
      <c r="L23" s="25">
        <v>7.89</v>
      </c>
      <c r="M23" s="28">
        <v>25.76</v>
      </c>
      <c r="N23" s="28">
        <v>2.4700000000000002</v>
      </c>
      <c r="O23" s="27">
        <v>107.88289408955995</v>
      </c>
      <c r="P23" s="27">
        <v>9.8933588402107091</v>
      </c>
      <c r="Q23" s="27">
        <v>58.497009767229855</v>
      </c>
      <c r="R23">
        <v>-0.33040752315416366</v>
      </c>
      <c r="S23">
        <v>1.0322830958273244</v>
      </c>
      <c r="T23">
        <v>-0.40559943991789194</v>
      </c>
      <c r="U23">
        <v>-0.17121583780213001</v>
      </c>
      <c r="V23">
        <v>26.255715851944146</v>
      </c>
      <c r="W23">
        <v>32.431458463566415</v>
      </c>
      <c r="X23">
        <v>35.808776106682622</v>
      </c>
      <c r="Y23">
        <v>33.605463151773812</v>
      </c>
      <c r="Z23">
        <v>33.665784479836411</v>
      </c>
    </row>
    <row r="24" spans="1:26" x14ac:dyDescent="0.35">
      <c r="A24" s="25" t="s">
        <v>243</v>
      </c>
      <c r="B24" s="26" t="s">
        <v>189</v>
      </c>
      <c r="C24" s="25">
        <v>3.2400545110127883</v>
      </c>
      <c r="D24" s="25">
        <v>2.0928500165895749</v>
      </c>
      <c r="E24" s="25">
        <v>2.4891081594242479</v>
      </c>
      <c r="F24" s="25">
        <v>2.5288796784447571</v>
      </c>
      <c r="G24" s="25">
        <v>115.332213878137</v>
      </c>
      <c r="H24" s="25">
        <v>115.25639821425401</v>
      </c>
      <c r="I24" s="25">
        <v>153.16459</v>
      </c>
      <c r="J24" s="25">
        <v>101.132815027983</v>
      </c>
      <c r="K24" s="25">
        <v>16.11</v>
      </c>
      <c r="L24" s="25">
        <v>7.84</v>
      </c>
      <c r="M24" s="25">
        <v>25.92</v>
      </c>
      <c r="N24" s="25">
        <v>2.4700000000000002</v>
      </c>
      <c r="O24" s="27">
        <v>108.43608999776183</v>
      </c>
      <c r="P24" s="27">
        <v>9.7503978267672498</v>
      </c>
      <c r="Q24" s="27">
        <v>56.859828010674619</v>
      </c>
      <c r="R24">
        <v>1.6630070278656151</v>
      </c>
      <c r="S24">
        <v>1.2598766442606379</v>
      </c>
      <c r="T24">
        <v>2.0349960828328628</v>
      </c>
      <c r="U24">
        <v>1.863000445295282</v>
      </c>
      <c r="V24">
        <v>26.565095879648148</v>
      </c>
      <c r="W24">
        <v>32.407369912813863</v>
      </c>
      <c r="X24">
        <v>35.915308405590487</v>
      </c>
      <c r="Y24">
        <v>33.739717045599136</v>
      </c>
      <c r="Z24">
        <v>33.676114462823975</v>
      </c>
    </row>
    <row r="25" spans="1:26" x14ac:dyDescent="0.35">
      <c r="A25" s="25" t="s">
        <v>243</v>
      </c>
      <c r="B25" s="26" t="s">
        <v>188</v>
      </c>
      <c r="C25" s="25">
        <v>3.1659891339731314</v>
      </c>
      <c r="D25" s="25">
        <v>2.0742422728386378</v>
      </c>
      <c r="E25" s="25">
        <v>2.4302717366550333</v>
      </c>
      <c r="F25" s="25">
        <v>2.4741216978262157</v>
      </c>
      <c r="G25" s="25">
        <v>115.119557093704</v>
      </c>
      <c r="H25" s="25">
        <v>115.11590908285601</v>
      </c>
      <c r="I25" s="25">
        <v>153.20364000000001</v>
      </c>
      <c r="J25" s="25">
        <v>99.0051707223178</v>
      </c>
      <c r="K25" s="25">
        <v>16.190000000000001</v>
      </c>
      <c r="L25" s="25">
        <v>7.76</v>
      </c>
      <c r="M25" s="28">
        <v>25.08</v>
      </c>
      <c r="N25" s="28">
        <v>2.39</v>
      </c>
      <c r="O25" s="27">
        <v>111.03184179880779</v>
      </c>
      <c r="P25" s="27">
        <v>9.7609786801512044</v>
      </c>
      <c r="Q25" s="27">
        <v>56.416723602566279</v>
      </c>
      <c r="R25">
        <v>1.2169343729255822</v>
      </c>
      <c r="S25">
        <v>0.75461006700570099</v>
      </c>
      <c r="T25">
        <v>-0.16637504373513412</v>
      </c>
      <c r="U25">
        <v>0.16274520720318542</v>
      </c>
      <c r="V25">
        <v>26.559454660961123</v>
      </c>
      <c r="W25">
        <v>32.469820911841566</v>
      </c>
      <c r="X25">
        <v>35.955184135758095</v>
      </c>
      <c r="Y25">
        <v>33.767824718276955</v>
      </c>
      <c r="Z25">
        <v>33.575751906383189</v>
      </c>
    </row>
    <row r="26" spans="1:26" x14ac:dyDescent="0.35">
      <c r="A26" s="25" t="s">
        <v>243</v>
      </c>
      <c r="B26" s="26" t="s">
        <v>187</v>
      </c>
      <c r="C26" s="25">
        <v>3.0533731556273298</v>
      </c>
      <c r="D26" s="25">
        <v>1.9453738891736325</v>
      </c>
      <c r="E26" s="25">
        <v>2.3218154618373923</v>
      </c>
      <c r="F26" s="25">
        <v>2.3612142269470291</v>
      </c>
      <c r="G26" s="25">
        <v>113.137543364821</v>
      </c>
      <c r="H26" s="25">
        <v>114.956282707673</v>
      </c>
      <c r="I26" s="25">
        <v>151.57889</v>
      </c>
      <c r="J26" s="25">
        <v>98.282372368766403</v>
      </c>
      <c r="K26" s="25">
        <v>16.170000000000002</v>
      </c>
      <c r="L26" s="25">
        <v>7.67</v>
      </c>
      <c r="M26" s="25">
        <v>24.83</v>
      </c>
      <c r="N26" s="25">
        <v>2.36</v>
      </c>
      <c r="O26" s="27">
        <v>109.12855614452151</v>
      </c>
      <c r="P26" s="27">
        <v>9.3588419440082067</v>
      </c>
      <c r="Q26" s="27">
        <v>56.544843855393836</v>
      </c>
      <c r="R26">
        <v>1.1273371805872623</v>
      </c>
      <c r="S26">
        <v>1.0994322850448102</v>
      </c>
      <c r="T26">
        <v>0.66888655033472411</v>
      </c>
      <c r="U26">
        <v>0.79710268343409219</v>
      </c>
      <c r="V26">
        <v>26.602605509165983</v>
      </c>
      <c r="W26">
        <v>32.548994706497545</v>
      </c>
      <c r="X26">
        <v>36.235336112264271</v>
      </c>
      <c r="Y26">
        <v>33.984918146182402</v>
      </c>
      <c r="Z26">
        <v>34.580956186363046</v>
      </c>
    </row>
    <row r="27" spans="1:26" x14ac:dyDescent="0.35">
      <c r="A27" s="25" t="s">
        <v>243</v>
      </c>
      <c r="B27" s="26" t="s">
        <v>186</v>
      </c>
      <c r="C27" s="25">
        <v>3.0441722510089275</v>
      </c>
      <c r="D27" s="25">
        <v>1.9829326934182792</v>
      </c>
      <c r="E27" s="25">
        <v>2.3564136640995046</v>
      </c>
      <c r="F27" s="25">
        <v>2.3902736668690157</v>
      </c>
      <c r="G27" s="25">
        <v>112.16145610987</v>
      </c>
      <c r="H27" s="25">
        <v>114.89050064662401</v>
      </c>
      <c r="I27" s="25">
        <v>150.19956999999999</v>
      </c>
      <c r="J27" s="25">
        <v>99.066706583626001</v>
      </c>
      <c r="K27" s="25">
        <v>16.21</v>
      </c>
      <c r="L27" s="25">
        <v>7.59</v>
      </c>
      <c r="M27" s="28">
        <v>24.99</v>
      </c>
      <c r="N27" s="28">
        <v>2.38</v>
      </c>
      <c r="O27" s="27">
        <v>113.69175089491839</v>
      </c>
      <c r="P27" s="27">
        <v>9.5468939151057128</v>
      </c>
      <c r="Q27" s="27">
        <v>56.205731870587158</v>
      </c>
      <c r="R27">
        <v>2.4198022645247619</v>
      </c>
      <c r="S27">
        <v>1.1098031674843911</v>
      </c>
      <c r="T27">
        <v>5.674518472142065</v>
      </c>
      <c r="U27">
        <v>4.4971907198945837</v>
      </c>
      <c r="V27">
        <v>26.592624935987626</v>
      </c>
      <c r="W27">
        <v>32.469525455072471</v>
      </c>
      <c r="X27">
        <v>36.485779596094211</v>
      </c>
      <c r="Y27">
        <v>34.132139607369922</v>
      </c>
      <c r="Z27">
        <v>34.23924041385915</v>
      </c>
    </row>
    <row r="28" spans="1:26" x14ac:dyDescent="0.35">
      <c r="A28" s="25" t="s">
        <v>243</v>
      </c>
      <c r="B28" s="26" t="s">
        <v>185</v>
      </c>
      <c r="C28" s="25">
        <v>3.0800628657951834</v>
      </c>
      <c r="D28" s="25">
        <v>1.928181746753397</v>
      </c>
      <c r="E28" s="25">
        <v>2.459836231097059</v>
      </c>
      <c r="F28" s="25">
        <v>2.4589900767368431</v>
      </c>
      <c r="G28" s="25">
        <v>112.688991116666</v>
      </c>
      <c r="H28" s="25">
        <v>114.791881765196</v>
      </c>
      <c r="I28" s="25">
        <v>151.37379999999999</v>
      </c>
      <c r="J28" s="25">
        <v>97.825367628724194</v>
      </c>
      <c r="K28" s="25">
        <v>16.21</v>
      </c>
      <c r="L28" s="25">
        <v>7.73</v>
      </c>
      <c r="M28" s="25">
        <v>25.06</v>
      </c>
      <c r="N28" s="25">
        <v>2.38</v>
      </c>
      <c r="O28" s="27">
        <v>109.88064879650233</v>
      </c>
      <c r="P28" s="27">
        <v>9.701157051395132</v>
      </c>
      <c r="Q28" s="27">
        <v>55.593492089291871</v>
      </c>
      <c r="R28">
        <v>-2.0553681079945263</v>
      </c>
      <c r="S28">
        <v>-0.1198757836930131</v>
      </c>
      <c r="T28">
        <v>1.4797425606265513</v>
      </c>
      <c r="U28">
        <v>0.72476084909320893</v>
      </c>
      <c r="V28">
        <v>26.381204317926638</v>
      </c>
      <c r="W28">
        <v>32.532229438883633</v>
      </c>
      <c r="X28">
        <v>35.348168079892531</v>
      </c>
      <c r="Y28">
        <v>33.339104108739306</v>
      </c>
      <c r="Z28">
        <v>33.943045254317212</v>
      </c>
    </row>
    <row r="29" spans="1:26" x14ac:dyDescent="0.35">
      <c r="A29" s="25" t="s">
        <v>243</v>
      </c>
      <c r="B29" s="26" t="s">
        <v>184</v>
      </c>
      <c r="C29" s="25">
        <v>3.1304876446779604</v>
      </c>
      <c r="D29" s="25">
        <v>1.8962102991075913</v>
      </c>
      <c r="E29" s="25">
        <v>2.420129618210527</v>
      </c>
      <c r="F29" s="25">
        <v>2.4348556314268537</v>
      </c>
      <c r="G29" s="25">
        <v>112.680060082615</v>
      </c>
      <c r="H29" s="25">
        <v>114.11814002515599</v>
      </c>
      <c r="I29" s="25">
        <v>150.81197</v>
      </c>
      <c r="J29" s="25">
        <v>97.641652221260998</v>
      </c>
      <c r="K29" s="25">
        <v>16.29</v>
      </c>
      <c r="L29" s="25">
        <v>7.75</v>
      </c>
      <c r="M29" s="28">
        <v>25.49</v>
      </c>
      <c r="N29" s="28">
        <v>2.41</v>
      </c>
      <c r="O29" s="27">
        <v>111.37262890279294</v>
      </c>
      <c r="P29" s="27">
        <v>9.6310303308492333</v>
      </c>
      <c r="Q29" s="27">
        <v>54.306950983355492</v>
      </c>
      <c r="R29">
        <v>1.1139507556068518</v>
      </c>
      <c r="S29">
        <v>1.1107039524965945</v>
      </c>
      <c r="T29">
        <v>-1.6584777504904058</v>
      </c>
      <c r="U29">
        <v>-0.83708513067185519</v>
      </c>
      <c r="V29">
        <v>26.874757173196706</v>
      </c>
      <c r="W29">
        <v>32.691289482336302</v>
      </c>
      <c r="X29">
        <v>35.273292125262117</v>
      </c>
      <c r="Y29">
        <v>33.382971667765744</v>
      </c>
      <c r="Z29">
        <v>34.329725831086698</v>
      </c>
    </row>
    <row r="30" spans="1:26" x14ac:dyDescent="0.35">
      <c r="A30" s="25" t="s">
        <v>243</v>
      </c>
      <c r="B30" s="26" t="s">
        <v>183</v>
      </c>
      <c r="C30" s="25">
        <v>3.0921185602203081</v>
      </c>
      <c r="D30" s="25">
        <v>1.8720015180722842</v>
      </c>
      <c r="E30" s="25">
        <v>2.334103955779502</v>
      </c>
      <c r="F30" s="25">
        <v>2.364921688774813</v>
      </c>
      <c r="G30" s="25">
        <v>112.048370146157</v>
      </c>
      <c r="H30" s="25">
        <v>113.823815614647</v>
      </c>
      <c r="I30" s="25">
        <v>148.54805999999999</v>
      </c>
      <c r="J30" s="25">
        <v>97.291036970105395</v>
      </c>
      <c r="K30" s="25">
        <v>16.14</v>
      </c>
      <c r="L30" s="25">
        <v>7.59</v>
      </c>
      <c r="M30" s="25">
        <v>25.34</v>
      </c>
      <c r="N30" s="25">
        <v>2.38</v>
      </c>
      <c r="O30" s="27">
        <v>112.46300516170808</v>
      </c>
      <c r="P30" s="27">
        <v>9.5165355412718835</v>
      </c>
      <c r="Q30" s="27">
        <v>52.853016852899202</v>
      </c>
      <c r="R30">
        <v>2.3734184605456177</v>
      </c>
      <c r="S30">
        <v>0.44636331642362581</v>
      </c>
      <c r="T30">
        <v>0.91033923252092919</v>
      </c>
      <c r="U30">
        <v>1.0347687470501743</v>
      </c>
      <c r="V30">
        <v>26.996663542619498</v>
      </c>
      <c r="W30">
        <v>32.552188350400343</v>
      </c>
      <c r="X30">
        <v>35.987395624798829</v>
      </c>
      <c r="Y30">
        <v>33.868098929188321</v>
      </c>
      <c r="Z30">
        <v>34.364955624494087</v>
      </c>
    </row>
    <row r="31" spans="1:26" x14ac:dyDescent="0.35">
      <c r="A31" s="25" t="s">
        <v>243</v>
      </c>
      <c r="B31" s="26" t="s">
        <v>182</v>
      </c>
      <c r="C31" s="25">
        <v>2.9544738223843199</v>
      </c>
      <c r="D31" s="25">
        <v>1.824444848251179</v>
      </c>
      <c r="E31" s="25">
        <v>2.3166668238500598</v>
      </c>
      <c r="F31" s="25">
        <v>2.3245596026917794</v>
      </c>
      <c r="G31" s="25">
        <v>111.24111916192901</v>
      </c>
      <c r="H31" s="25">
        <v>113.543176785303</v>
      </c>
      <c r="I31" s="25">
        <v>151.34717000000001</v>
      </c>
      <c r="J31" s="25">
        <v>96.401604769001494</v>
      </c>
      <c r="K31" s="25">
        <v>15.95</v>
      </c>
      <c r="L31" s="25">
        <v>7.62</v>
      </c>
      <c r="M31" s="28">
        <v>24.7</v>
      </c>
      <c r="N31" s="28">
        <v>2.3199999999999998</v>
      </c>
      <c r="O31" s="27">
        <v>112.43002497888889</v>
      </c>
      <c r="P31" s="27">
        <v>9.3921254557305112</v>
      </c>
      <c r="Q31" s="27">
        <v>51.734172678954614</v>
      </c>
      <c r="R31">
        <v>0.85361465731956798</v>
      </c>
      <c r="S31">
        <v>0.69350033690345203</v>
      </c>
      <c r="T31">
        <v>2.6640285870260794</v>
      </c>
      <c r="U31">
        <v>2.0958790333634569</v>
      </c>
      <c r="V31">
        <v>26.970554834838197</v>
      </c>
      <c r="W31">
        <v>32.734832773865385</v>
      </c>
      <c r="X31">
        <v>36.105044509715952</v>
      </c>
      <c r="Y31">
        <v>33.983454907515807</v>
      </c>
      <c r="Z31">
        <v>34.515736121310788</v>
      </c>
    </row>
    <row r="32" spans="1:26" x14ac:dyDescent="0.35">
      <c r="A32" s="25" t="s">
        <v>243</v>
      </c>
      <c r="B32" s="26" t="s">
        <v>181</v>
      </c>
      <c r="C32" s="25">
        <v>2.9395717136491375</v>
      </c>
      <c r="D32" s="25">
        <v>1.8018930686894581</v>
      </c>
      <c r="E32" s="25">
        <v>2.3048790690955578</v>
      </c>
      <c r="F32" s="25">
        <v>2.3105698558265062</v>
      </c>
      <c r="G32" s="25">
        <v>108.6</v>
      </c>
      <c r="H32" s="25">
        <v>113.154132726274</v>
      </c>
      <c r="I32" s="25">
        <v>149.92724999999999</v>
      </c>
      <c r="J32" s="25">
        <v>95.706569399173503</v>
      </c>
      <c r="K32" s="25">
        <v>16.260000000000002</v>
      </c>
      <c r="L32" s="25">
        <v>7.66</v>
      </c>
      <c r="M32" s="25">
        <v>24.45</v>
      </c>
      <c r="N32" s="25">
        <v>2.29</v>
      </c>
      <c r="O32" s="27">
        <v>110.66883728578418</v>
      </c>
      <c r="P32" s="27">
        <v>9.2419854550475637</v>
      </c>
      <c r="Q32" s="27">
        <v>46.078722858439619</v>
      </c>
      <c r="R32">
        <v>1.3838103578619476</v>
      </c>
      <c r="S32">
        <v>1.620016985950179</v>
      </c>
      <c r="T32">
        <v>2.0284510050711857</v>
      </c>
      <c r="U32">
        <v>1.8730799235384454</v>
      </c>
      <c r="V32">
        <v>27.203325882124616</v>
      </c>
      <c r="W32">
        <v>32.807852408004138</v>
      </c>
      <c r="X32">
        <v>35.917721149826043</v>
      </c>
      <c r="Y32">
        <v>33.904408358195035</v>
      </c>
      <c r="Z32">
        <v>34.809107071346922</v>
      </c>
    </row>
    <row r="33" spans="1:26" x14ac:dyDescent="0.35">
      <c r="A33" s="25" t="s">
        <v>243</v>
      </c>
      <c r="B33" s="26" t="s">
        <v>180</v>
      </c>
      <c r="C33" s="25">
        <v>2.9272257996343005</v>
      </c>
      <c r="D33" s="25">
        <v>1.8074665739479845</v>
      </c>
      <c r="E33" s="25">
        <v>2.3532133736394507</v>
      </c>
      <c r="F33" s="25">
        <v>2.3437958318823453</v>
      </c>
      <c r="G33" s="25">
        <v>107.6</v>
      </c>
      <c r="H33" s="25">
        <v>112.136123088915</v>
      </c>
      <c r="I33" s="25">
        <v>147.65932000000001</v>
      </c>
      <c r="J33" s="25">
        <v>95.4598539219445</v>
      </c>
      <c r="K33" s="25">
        <v>15.68</v>
      </c>
      <c r="L33" s="25">
        <v>7.82</v>
      </c>
      <c r="M33" s="28">
        <v>24.26</v>
      </c>
      <c r="N33" s="28">
        <v>2.27</v>
      </c>
      <c r="O33" s="27">
        <v>107.35147663674675</v>
      </c>
      <c r="P33" s="27">
        <v>9.4805072146393474</v>
      </c>
      <c r="Q33" s="27">
        <v>41.153526290513391</v>
      </c>
      <c r="R33">
        <v>1.9963660556397755</v>
      </c>
      <c r="S33">
        <v>0.87175822722878049</v>
      </c>
      <c r="T33">
        <v>-0.29071501136971323</v>
      </c>
      <c r="U33">
        <v>0.2071679228593748</v>
      </c>
      <c r="V33">
        <v>27.536357456589311</v>
      </c>
      <c r="W33">
        <v>32.633222451451296</v>
      </c>
      <c r="X33">
        <v>36.603290903912352</v>
      </c>
      <c r="Y33">
        <v>34.361838397909764</v>
      </c>
      <c r="Z33">
        <v>35.404040919549864</v>
      </c>
    </row>
    <row r="34" spans="1:26" x14ac:dyDescent="0.35">
      <c r="A34" s="25" t="s">
        <v>243</v>
      </c>
      <c r="B34" s="26" t="s">
        <v>179</v>
      </c>
      <c r="C34" s="25">
        <v>3.3575177062937009</v>
      </c>
      <c r="D34" s="25">
        <v>1.7783255324282634</v>
      </c>
      <c r="E34" s="25">
        <v>2.313941433805577</v>
      </c>
      <c r="F34" s="25">
        <v>2.3690503105831411</v>
      </c>
      <c r="G34" s="25">
        <v>108.9</v>
      </c>
      <c r="H34" s="25">
        <v>111.96055060499199</v>
      </c>
      <c r="I34" s="25">
        <v>147.93875</v>
      </c>
      <c r="J34" s="25">
        <v>93.074840817797096</v>
      </c>
      <c r="K34" s="25">
        <v>16.149999999999999</v>
      </c>
      <c r="L34" s="25">
        <v>7.63</v>
      </c>
      <c r="M34" s="25">
        <v>23.89</v>
      </c>
      <c r="N34" s="25">
        <v>2.2200000000000002</v>
      </c>
      <c r="O34" s="27">
        <v>109.81209567336852</v>
      </c>
      <c r="P34" s="27">
        <v>9.5776920074708691</v>
      </c>
      <c r="Q34" s="27">
        <v>33.393596767864672</v>
      </c>
      <c r="R34">
        <v>2.0726627940159892</v>
      </c>
      <c r="S34">
        <v>0.99964114776411872</v>
      </c>
      <c r="T34">
        <v>1.7673070412922431</v>
      </c>
      <c r="U34">
        <v>1.6838222804147041</v>
      </c>
      <c r="V34">
        <v>27.346098193253976</v>
      </c>
      <c r="W34">
        <v>32.721121741287718</v>
      </c>
      <c r="X34">
        <v>36.816299351200058</v>
      </c>
      <c r="Y34">
        <v>34.498719625956504</v>
      </c>
      <c r="Z34">
        <v>34.981502191533536</v>
      </c>
    </row>
    <row r="35" spans="1:26" x14ac:dyDescent="0.35">
      <c r="A35" s="25" t="s">
        <v>243</v>
      </c>
      <c r="B35" s="26" t="s">
        <v>178</v>
      </c>
      <c r="C35" s="25">
        <v>3.0972933045325433</v>
      </c>
      <c r="D35" s="25">
        <v>1.7368723170664884</v>
      </c>
      <c r="E35" s="25">
        <v>2.2779768683090262</v>
      </c>
      <c r="F35" s="25">
        <v>2.3007634926656655</v>
      </c>
      <c r="G35" s="25">
        <v>115.08935220001599</v>
      </c>
      <c r="H35" s="25">
        <v>111.956012542739</v>
      </c>
      <c r="I35" s="25">
        <v>146.22519</v>
      </c>
      <c r="J35" s="25">
        <v>92.302022462518906</v>
      </c>
      <c r="K35" s="25">
        <v>16.260000000000002</v>
      </c>
      <c r="L35" s="25">
        <v>7.6</v>
      </c>
      <c r="M35" s="28">
        <v>21.37</v>
      </c>
      <c r="N35" s="28">
        <v>1.98</v>
      </c>
      <c r="O35" s="27">
        <v>107.92748744639957</v>
      </c>
      <c r="P35" s="27">
        <v>9.5636592512566434</v>
      </c>
      <c r="Q35" s="27">
        <v>67.462728414291234</v>
      </c>
      <c r="R35">
        <v>1.3500717936696605</v>
      </c>
      <c r="S35">
        <v>1.7523228693407278</v>
      </c>
      <c r="T35">
        <v>3.2181006425424208</v>
      </c>
      <c r="U35">
        <v>2.7217828885828022</v>
      </c>
      <c r="V35">
        <v>27.014510009534387</v>
      </c>
      <c r="W35">
        <v>32.79386240039355</v>
      </c>
      <c r="X35">
        <v>36.688819578794991</v>
      </c>
      <c r="Y35">
        <v>34.362647866003229</v>
      </c>
      <c r="Z35">
        <v>35.476395686941856</v>
      </c>
    </row>
    <row r="36" spans="1:26" x14ac:dyDescent="0.35">
      <c r="A36" s="25" t="s">
        <v>243</v>
      </c>
      <c r="B36" s="26" t="s">
        <v>177</v>
      </c>
      <c r="C36" s="25">
        <v>3.1846396777549848</v>
      </c>
      <c r="D36" s="25">
        <v>1.7211108258380132</v>
      </c>
      <c r="E36" s="25">
        <v>2.2785205924118208</v>
      </c>
      <c r="F36" s="25">
        <v>2.3111818782201552</v>
      </c>
      <c r="G36" s="25">
        <v>114.43182238423</v>
      </c>
      <c r="H36" s="25">
        <v>111.40661080305399</v>
      </c>
      <c r="I36" s="25">
        <v>146.94864000000001</v>
      </c>
      <c r="J36" s="25">
        <v>91.896488159102105</v>
      </c>
      <c r="K36" s="25">
        <v>15.65</v>
      </c>
      <c r="L36" s="25">
        <v>7.48</v>
      </c>
      <c r="M36" s="25">
        <v>21.83</v>
      </c>
      <c r="N36" s="25">
        <v>2.0099999999999998</v>
      </c>
      <c r="O36" s="27">
        <v>104.86473114016191</v>
      </c>
      <c r="P36" s="27">
        <v>9.5404353108074158</v>
      </c>
      <c r="Q36" s="27">
        <v>62.083118377932443</v>
      </c>
      <c r="R36">
        <v>2.1267802935654334</v>
      </c>
      <c r="S36">
        <v>0.98333190191683961</v>
      </c>
      <c r="T36">
        <v>0.17428470507063754</v>
      </c>
      <c r="U36">
        <v>0.56981250590804056</v>
      </c>
      <c r="V36">
        <v>26.957421367876073</v>
      </c>
      <c r="W36">
        <v>32.64759616212006</v>
      </c>
      <c r="X36">
        <v>36.323775075132211</v>
      </c>
      <c r="Y36">
        <v>34.072892033852234</v>
      </c>
      <c r="Z36">
        <v>35.795409987902786</v>
      </c>
    </row>
    <row r="37" spans="1:26" x14ac:dyDescent="0.35">
      <c r="A37" s="25" t="s">
        <v>243</v>
      </c>
      <c r="B37" s="26" t="s">
        <v>176</v>
      </c>
      <c r="C37" s="25">
        <v>3.2057954392997847</v>
      </c>
      <c r="D37" s="25">
        <v>1.6637233474789985</v>
      </c>
      <c r="E37" s="25">
        <v>2.2865940541707412</v>
      </c>
      <c r="F37" s="25">
        <v>2.308807173954087</v>
      </c>
      <c r="G37" s="25">
        <v>113.542743341072</v>
      </c>
      <c r="H37" s="25">
        <v>111.262039080908</v>
      </c>
      <c r="I37" s="25">
        <v>147.86577</v>
      </c>
      <c r="J37" s="25">
        <v>91.657080131293299</v>
      </c>
      <c r="K37" s="25">
        <v>15.64</v>
      </c>
      <c r="L37" s="25">
        <v>7.53</v>
      </c>
      <c r="M37" s="28">
        <v>22.39</v>
      </c>
      <c r="N37" s="28">
        <v>2.0499999999999998</v>
      </c>
      <c r="O37" s="27">
        <v>104.58251778912715</v>
      </c>
      <c r="P37" s="27">
        <v>9.5637163912574259</v>
      </c>
      <c r="Q37" s="27">
        <v>66.320553326919409</v>
      </c>
      <c r="R37">
        <v>1.4241406864257788</v>
      </c>
      <c r="S37">
        <v>0.95287467245808166</v>
      </c>
      <c r="T37">
        <v>2.9920103983362756</v>
      </c>
      <c r="U37">
        <v>2.4403588178269597</v>
      </c>
      <c r="V37">
        <v>26.8137833152492</v>
      </c>
      <c r="W37">
        <v>32.717938743901193</v>
      </c>
      <c r="X37">
        <v>36.489924811520041</v>
      </c>
      <c r="Y37">
        <v>34.182348247817615</v>
      </c>
      <c r="Z37">
        <v>35.465330122196079</v>
      </c>
    </row>
    <row r="38" spans="1:26" x14ac:dyDescent="0.35">
      <c r="A38" s="25" t="s">
        <v>243</v>
      </c>
      <c r="B38" s="26" t="s">
        <v>175</v>
      </c>
      <c r="C38" s="25">
        <v>3.3866255465464707</v>
      </c>
      <c r="D38" s="25">
        <v>1.6205701140652125</v>
      </c>
      <c r="E38" s="25">
        <v>2.3494796738066501</v>
      </c>
      <c r="F38" s="25">
        <v>2.3699228284462923</v>
      </c>
      <c r="G38" s="25">
        <v>112.313623208537</v>
      </c>
      <c r="H38" s="25">
        <v>111.128075185572</v>
      </c>
      <c r="I38" s="25">
        <v>147.11212</v>
      </c>
      <c r="J38" s="25">
        <v>90.900114253945304</v>
      </c>
      <c r="K38" s="25">
        <v>15.65</v>
      </c>
      <c r="L38" s="25">
        <v>7.57</v>
      </c>
      <c r="M38" s="25">
        <v>22.11</v>
      </c>
      <c r="N38" s="25">
        <v>2.0099999999999998</v>
      </c>
      <c r="O38" s="27">
        <v>104.18894075182976</v>
      </c>
      <c r="P38" s="27">
        <v>9.327348147469106</v>
      </c>
      <c r="Q38" s="27">
        <v>67.021479184397521</v>
      </c>
      <c r="R38">
        <v>1.2688738192969451</v>
      </c>
      <c r="S38">
        <v>1.9155557163168746</v>
      </c>
      <c r="T38">
        <v>0.43874043240768046</v>
      </c>
      <c r="U38">
        <v>0.79343930768154269</v>
      </c>
      <c r="V38">
        <v>26.843914924239272</v>
      </c>
      <c r="W38">
        <v>32.845042937284418</v>
      </c>
      <c r="X38">
        <v>35.825307515083665</v>
      </c>
      <c r="Y38">
        <v>33.777642433160878</v>
      </c>
      <c r="Z38">
        <v>35.447706062382544</v>
      </c>
    </row>
    <row r="39" spans="1:26" x14ac:dyDescent="0.35">
      <c r="A39" s="25" t="s">
        <v>243</v>
      </c>
      <c r="B39" s="26" t="s">
        <v>174</v>
      </c>
      <c r="C39" s="25">
        <v>3.6375051201211863</v>
      </c>
      <c r="D39" s="25">
        <v>1.6671146088516466</v>
      </c>
      <c r="E39" s="25">
        <v>2.372698512129213</v>
      </c>
      <c r="F39" s="25">
        <v>2.4285014681645323</v>
      </c>
      <c r="G39" s="25">
        <v>111.068125224694</v>
      </c>
      <c r="H39" s="25">
        <v>111.02384785728199</v>
      </c>
      <c r="I39" s="25">
        <v>146.30584999999999</v>
      </c>
      <c r="J39" s="25">
        <v>89.405794815815398</v>
      </c>
      <c r="K39" s="25">
        <v>15.88</v>
      </c>
      <c r="L39" s="25">
        <v>7.4</v>
      </c>
      <c r="M39" s="28">
        <v>21.69</v>
      </c>
      <c r="N39" s="28">
        <v>1.96</v>
      </c>
      <c r="O39" s="27">
        <v>103.69135732040368</v>
      </c>
      <c r="P39" s="27">
        <v>9.3552880910908556</v>
      </c>
      <c r="Q39" s="27">
        <v>67.738852630557773</v>
      </c>
      <c r="R39">
        <v>1.5576166660832502</v>
      </c>
      <c r="S39">
        <v>1.2953000779592605</v>
      </c>
      <c r="T39">
        <v>1.2466764597230284</v>
      </c>
      <c r="U39">
        <v>1.2967004563749107</v>
      </c>
      <c r="V39">
        <v>26.851134566496647</v>
      </c>
      <c r="W39">
        <v>32.795645361903865</v>
      </c>
      <c r="X39">
        <v>35.953886363872748</v>
      </c>
      <c r="Y39">
        <v>33.862691676367938</v>
      </c>
      <c r="Z39">
        <v>35.693844859285264</v>
      </c>
    </row>
    <row r="40" spans="1:26" x14ac:dyDescent="0.35">
      <c r="A40" s="25" t="s">
        <v>243</v>
      </c>
      <c r="B40" s="26" t="s">
        <v>173</v>
      </c>
      <c r="C40" s="25">
        <v>3.4897752426111941</v>
      </c>
      <c r="D40" s="25">
        <v>1.6490531180707793</v>
      </c>
      <c r="E40" s="25">
        <v>2.3487297756661079</v>
      </c>
      <c r="F40" s="25">
        <v>2.3883217217843273</v>
      </c>
      <c r="G40" s="25">
        <v>111.90565155577499</v>
      </c>
      <c r="H40" s="25">
        <v>111.05801371197801</v>
      </c>
      <c r="I40" s="25">
        <v>145.92404999999999</v>
      </c>
      <c r="J40" s="25">
        <v>88.576425116529194</v>
      </c>
      <c r="K40" s="25">
        <v>16.32</v>
      </c>
      <c r="L40" s="25">
        <v>7.3</v>
      </c>
      <c r="M40" s="25">
        <v>21.51</v>
      </c>
      <c r="N40" s="25">
        <v>1.92</v>
      </c>
      <c r="O40" s="27">
        <v>102.33219118593841</v>
      </c>
      <c r="P40" s="27">
        <v>9.2192773397315584</v>
      </c>
      <c r="Q40" s="27">
        <v>69.058435936065948</v>
      </c>
      <c r="R40">
        <v>-1.1877885773880603</v>
      </c>
      <c r="S40">
        <v>-0.39308776601439943</v>
      </c>
      <c r="T40">
        <v>1.438018913544048</v>
      </c>
      <c r="U40">
        <v>0.77211254052764744</v>
      </c>
      <c r="V40">
        <v>26.70082225499943</v>
      </c>
      <c r="W40">
        <v>32.861211946694688</v>
      </c>
      <c r="X40">
        <v>35.778954124307816</v>
      </c>
      <c r="Y40">
        <v>33.736571016358091</v>
      </c>
      <c r="Z40">
        <v>35.807221611891585</v>
      </c>
    </row>
    <row r="41" spans="1:26" x14ac:dyDescent="0.35">
      <c r="A41" s="25" t="s">
        <v>243</v>
      </c>
      <c r="B41" s="26" t="s">
        <v>172</v>
      </c>
      <c r="C41" s="25">
        <v>3.5863692042534061</v>
      </c>
      <c r="D41" s="25">
        <v>1.5791399598515472</v>
      </c>
      <c r="E41" s="25">
        <v>2.3978085522804622</v>
      </c>
      <c r="F41" s="25">
        <v>2.4259338732389892</v>
      </c>
      <c r="G41" s="25">
        <v>112.170629317641</v>
      </c>
      <c r="H41" s="25">
        <v>110.79615373713401</v>
      </c>
      <c r="I41" s="25">
        <v>144.74494000000001</v>
      </c>
      <c r="J41" s="25">
        <v>89.255066756568795</v>
      </c>
      <c r="K41" s="25">
        <v>16.46</v>
      </c>
      <c r="L41" s="25">
        <v>7.28</v>
      </c>
      <c r="M41" s="28">
        <v>20.99</v>
      </c>
      <c r="N41" s="28">
        <v>1.85</v>
      </c>
      <c r="O41" s="27">
        <v>99.681004865601182</v>
      </c>
      <c r="P41" s="27">
        <v>9.1334525877721777</v>
      </c>
      <c r="Q41" s="27">
        <v>71.736642266287049</v>
      </c>
      <c r="R41">
        <v>1.8686751703706816</v>
      </c>
      <c r="S41">
        <v>1.6937213546270646</v>
      </c>
      <c r="T41">
        <v>3.1593267271152747</v>
      </c>
      <c r="U41">
        <v>2.7341983188568175</v>
      </c>
      <c r="V41">
        <v>26.941155684605295</v>
      </c>
      <c r="W41">
        <v>33.123579876387851</v>
      </c>
      <c r="X41">
        <v>35.635159182454487</v>
      </c>
      <c r="Y41">
        <v>33.710750276725847</v>
      </c>
      <c r="Z41">
        <v>35.727260211900443</v>
      </c>
    </row>
    <row r="42" spans="1:26" x14ac:dyDescent="0.35">
      <c r="A42" s="25" t="s">
        <v>243</v>
      </c>
      <c r="B42" s="26" t="s">
        <v>171</v>
      </c>
      <c r="C42" s="25">
        <v>3.6110139449545735</v>
      </c>
      <c r="D42" s="25">
        <v>1.5415631268873187</v>
      </c>
      <c r="E42" s="25">
        <v>2.4387111703467452</v>
      </c>
      <c r="F42" s="25">
        <v>2.4514268481122259</v>
      </c>
      <c r="G42" s="25">
        <v>111.064890124412</v>
      </c>
      <c r="H42" s="25">
        <v>110.67716707708099</v>
      </c>
      <c r="I42" s="25">
        <v>146.15055000000001</v>
      </c>
      <c r="J42" s="25">
        <v>88.999080226739395</v>
      </c>
      <c r="K42" s="25">
        <v>15.68</v>
      </c>
      <c r="L42" s="25">
        <v>7.45</v>
      </c>
      <c r="M42" s="25">
        <v>20.399999999999999</v>
      </c>
      <c r="N42" s="25">
        <v>1.79</v>
      </c>
      <c r="O42" s="27">
        <v>101.00149497658977</v>
      </c>
      <c r="P42" s="27">
        <v>9.2330500667759061</v>
      </c>
      <c r="Q42" s="27">
        <v>71.834879217726453</v>
      </c>
      <c r="R42">
        <v>1.0742737864502194</v>
      </c>
      <c r="S42">
        <v>0.38339500882842437</v>
      </c>
      <c r="T42">
        <v>-0.28671149648931138</v>
      </c>
      <c r="U42">
        <v>1.2486310878023765E-2</v>
      </c>
      <c r="V42">
        <v>26.798993694932584</v>
      </c>
      <c r="W42">
        <v>33.137301934155431</v>
      </c>
      <c r="X42">
        <v>35.296420783492003</v>
      </c>
      <c r="Y42">
        <v>33.455597441140426</v>
      </c>
      <c r="Z42">
        <v>35.019628536041019</v>
      </c>
    </row>
    <row r="43" spans="1:26" x14ac:dyDescent="0.35">
      <c r="A43" s="25" t="s">
        <v>243</v>
      </c>
      <c r="B43" s="26" t="s">
        <v>170</v>
      </c>
      <c r="C43" s="25">
        <v>3.4519814433126399</v>
      </c>
      <c r="D43" s="25">
        <v>1.4537890157057956</v>
      </c>
      <c r="E43" s="25">
        <v>2.3907981344601152</v>
      </c>
      <c r="F43" s="25">
        <v>2.3804074526423431</v>
      </c>
      <c r="G43" s="25">
        <v>109.99574293574</v>
      </c>
      <c r="H43" s="25">
        <v>110.51873474232499</v>
      </c>
      <c r="I43" s="25">
        <v>145.48129</v>
      </c>
      <c r="J43" s="25">
        <v>89.124881547861506</v>
      </c>
      <c r="K43" s="25">
        <v>15.61</v>
      </c>
      <c r="L43" s="25">
        <v>7.47</v>
      </c>
      <c r="M43" s="28">
        <v>20.92</v>
      </c>
      <c r="N43" s="28">
        <v>1.81</v>
      </c>
      <c r="O43" s="27">
        <v>100.94841479249123</v>
      </c>
      <c r="P43" s="27">
        <v>8.9990028105012492</v>
      </c>
      <c r="Q43" s="27">
        <v>70.839861986927772</v>
      </c>
      <c r="R43">
        <v>0.55102124504777805</v>
      </c>
      <c r="S43">
        <v>0.57516567002289243</v>
      </c>
      <c r="T43">
        <v>2.6267357883581255</v>
      </c>
      <c r="U43">
        <v>1.9896125076381166</v>
      </c>
      <c r="V43">
        <v>26.919178320158345</v>
      </c>
      <c r="W43">
        <v>33.205623287110839</v>
      </c>
      <c r="X43">
        <v>35.386960787660158</v>
      </c>
      <c r="Y43">
        <v>33.565618151085943</v>
      </c>
      <c r="Z43">
        <v>35.253956483276184</v>
      </c>
    </row>
    <row r="44" spans="1:26" x14ac:dyDescent="0.35">
      <c r="A44" s="25" t="s">
        <v>243</v>
      </c>
      <c r="B44" s="26" t="s">
        <v>169</v>
      </c>
      <c r="C44" s="25">
        <v>3.6067640394484757</v>
      </c>
      <c r="D44" s="25">
        <v>1.492028690135089</v>
      </c>
      <c r="E44" s="25">
        <v>2.4058611021102516</v>
      </c>
      <c r="F44" s="25">
        <v>2.4187889940347773</v>
      </c>
      <c r="G44" s="25">
        <v>107.509375138625</v>
      </c>
      <c r="H44" s="25">
        <v>110.302991478732</v>
      </c>
      <c r="I44" s="25">
        <v>145.87069</v>
      </c>
      <c r="J44" s="25">
        <v>89.564496320340496</v>
      </c>
      <c r="K44" s="25">
        <v>15.49</v>
      </c>
      <c r="L44" s="25">
        <v>7.7</v>
      </c>
      <c r="M44" s="25">
        <v>21.58</v>
      </c>
      <c r="N44" s="25">
        <v>1.86</v>
      </c>
      <c r="O44" s="27">
        <v>97.811204668399824</v>
      </c>
      <c r="P44" s="27">
        <v>8.9495947599262653</v>
      </c>
      <c r="Q44" s="27">
        <v>68.510014193344901</v>
      </c>
      <c r="R44">
        <v>-0.11834764370631801</v>
      </c>
      <c r="S44">
        <v>1.2414333198127459</v>
      </c>
      <c r="T44">
        <v>-1.1181789521552132</v>
      </c>
      <c r="U44">
        <v>-0.58696632486041622</v>
      </c>
      <c r="V44">
        <v>26.967580984251942</v>
      </c>
      <c r="W44">
        <v>33.250921369906827</v>
      </c>
      <c r="X44">
        <v>34.983594162643485</v>
      </c>
      <c r="Y44">
        <v>33.307600676266148</v>
      </c>
      <c r="Z44">
        <v>34.90337235883257</v>
      </c>
    </row>
    <row r="45" spans="1:26" x14ac:dyDescent="0.35">
      <c r="A45" s="25" t="s">
        <v>243</v>
      </c>
      <c r="B45" s="26" t="s">
        <v>168</v>
      </c>
      <c r="C45" s="25">
        <v>3.459351189064154</v>
      </c>
      <c r="D45" s="25">
        <v>1.461022379411282</v>
      </c>
      <c r="E45" s="25">
        <v>2.2071507727286956</v>
      </c>
      <c r="F45" s="25">
        <v>2.2570949984388951</v>
      </c>
      <c r="G45" s="25">
        <v>106.515529994467</v>
      </c>
      <c r="H45" s="25">
        <v>109.452447605719</v>
      </c>
      <c r="I45" s="25">
        <v>145.94543999999999</v>
      </c>
      <c r="J45" s="25">
        <v>89.652685303665393</v>
      </c>
      <c r="K45" s="25">
        <v>15.73</v>
      </c>
      <c r="L45" s="25">
        <v>7.87</v>
      </c>
      <c r="M45" s="28">
        <v>21.67</v>
      </c>
      <c r="N45" s="28">
        <v>1.85</v>
      </c>
      <c r="O45" s="27">
        <v>98.936970910313406</v>
      </c>
      <c r="P45" s="27">
        <v>9.0016341985736137</v>
      </c>
      <c r="Q45" s="27">
        <v>70.830166456100784</v>
      </c>
      <c r="R45">
        <v>0.54122802774299039</v>
      </c>
      <c r="S45">
        <v>0.56372230631505094</v>
      </c>
      <c r="T45">
        <v>1.1040949978008641</v>
      </c>
      <c r="U45">
        <v>0.93540994962864055</v>
      </c>
      <c r="V45">
        <v>27.145612113274499</v>
      </c>
      <c r="W45">
        <v>33.286595021139313</v>
      </c>
      <c r="X45">
        <v>35.892890772875113</v>
      </c>
      <c r="Y45">
        <v>33.931934982592317</v>
      </c>
      <c r="Z45">
        <v>35.204926236998027</v>
      </c>
    </row>
    <row r="46" spans="1:26" x14ac:dyDescent="0.35">
      <c r="A46" s="25" t="s">
        <v>243</v>
      </c>
      <c r="B46" s="26" t="s">
        <v>167</v>
      </c>
      <c r="C46" s="25">
        <v>3.7980770153428924</v>
      </c>
      <c r="D46" s="25">
        <v>1.3830773638515557</v>
      </c>
      <c r="E46" s="25">
        <v>2.3058859974152632</v>
      </c>
      <c r="F46" s="25">
        <v>2.3600486196026464</v>
      </c>
      <c r="G46" s="25">
        <v>107.64606669768</v>
      </c>
      <c r="H46" s="25">
        <v>109.248177405354</v>
      </c>
      <c r="I46" s="25">
        <v>145.23015000000001</v>
      </c>
      <c r="J46" s="25">
        <v>89.740273562943997</v>
      </c>
      <c r="K46" s="25">
        <v>15.98</v>
      </c>
      <c r="L46" s="25">
        <v>7.95</v>
      </c>
      <c r="M46" s="25">
        <v>21.98</v>
      </c>
      <c r="N46" s="25">
        <v>1.87</v>
      </c>
      <c r="O46" s="27">
        <v>100.71892271958041</v>
      </c>
      <c r="P46" s="27">
        <v>9.0617349648405252</v>
      </c>
      <c r="Q46" s="27">
        <v>60.67265051894919</v>
      </c>
      <c r="R46">
        <v>1.1993690395589951</v>
      </c>
      <c r="S46">
        <v>1.0087972465697259</v>
      </c>
      <c r="T46">
        <v>2.4072224014194177</v>
      </c>
      <c r="U46">
        <v>2.0017575567243595</v>
      </c>
      <c r="V46">
        <v>27.195836130517677</v>
      </c>
      <c r="W46">
        <v>33.380546266634482</v>
      </c>
      <c r="X46">
        <v>35.651420373859757</v>
      </c>
      <c r="Y46">
        <v>33.801727429857628</v>
      </c>
      <c r="Z46">
        <v>34.716710926708707</v>
      </c>
    </row>
    <row r="47" spans="1:26" x14ac:dyDescent="0.35">
      <c r="A47" s="25" t="s">
        <v>243</v>
      </c>
      <c r="B47" s="26" t="s">
        <v>166</v>
      </c>
      <c r="C47" s="25">
        <v>3.5232579347735484</v>
      </c>
      <c r="D47" s="25">
        <v>1.3905065975185977</v>
      </c>
      <c r="E47" s="25">
        <v>2.2315297828325638</v>
      </c>
      <c r="F47" s="25">
        <v>2.2714258065207642</v>
      </c>
      <c r="G47" s="25">
        <v>113.143134475823</v>
      </c>
      <c r="H47" s="25">
        <v>109.217377539993</v>
      </c>
      <c r="I47" s="25">
        <v>146.05754999999999</v>
      </c>
      <c r="J47" s="25">
        <v>88.934764798286494</v>
      </c>
      <c r="K47" s="25">
        <v>16.02</v>
      </c>
      <c r="L47" s="25">
        <v>7.96</v>
      </c>
      <c r="M47" s="28">
        <v>21.81</v>
      </c>
      <c r="N47" s="28">
        <v>1.85</v>
      </c>
      <c r="O47" s="27">
        <v>97.685646651821557</v>
      </c>
      <c r="P47" s="27">
        <v>8.9717222755426995</v>
      </c>
      <c r="Q47" s="27">
        <v>72.858445401193279</v>
      </c>
      <c r="R47">
        <v>2.3071190212887949</v>
      </c>
      <c r="S47">
        <v>0.60442362619395062</v>
      </c>
      <c r="T47">
        <v>-1.4237097074654925</v>
      </c>
      <c r="U47">
        <v>-0.57620468748934561</v>
      </c>
      <c r="V47">
        <v>26.99190198414556</v>
      </c>
      <c r="W47">
        <v>33.475174399957787</v>
      </c>
      <c r="X47">
        <v>35.228890791284719</v>
      </c>
      <c r="Y47">
        <v>33.496030910689718</v>
      </c>
      <c r="Z47">
        <v>35.057793082193449</v>
      </c>
    </row>
    <row r="48" spans="1:26" x14ac:dyDescent="0.35">
      <c r="A48" s="25" t="s">
        <v>243</v>
      </c>
      <c r="B48" s="26" t="s">
        <v>165</v>
      </c>
      <c r="C48" s="25">
        <v>3.7464869825528484</v>
      </c>
      <c r="D48" s="25">
        <v>1.4146789866644571</v>
      </c>
      <c r="E48" s="25">
        <v>2.168608640235349</v>
      </c>
      <c r="F48" s="25">
        <v>2.2586510974086762</v>
      </c>
      <c r="G48" s="25">
        <v>112.71144110745399</v>
      </c>
      <c r="H48" s="25">
        <v>108.693742271511</v>
      </c>
      <c r="I48" s="25">
        <v>146.50470000000001</v>
      </c>
      <c r="J48" s="25">
        <v>89.501702922309093</v>
      </c>
      <c r="K48" s="25">
        <v>16.190000000000001</v>
      </c>
      <c r="L48" s="25">
        <v>8.0500000000000007</v>
      </c>
      <c r="M48" s="25">
        <v>21.68</v>
      </c>
      <c r="N48" s="25">
        <v>1.83</v>
      </c>
      <c r="O48" s="27">
        <v>98.174085820965416</v>
      </c>
      <c r="P48" s="27">
        <v>8.7409293144560252</v>
      </c>
      <c r="Q48" s="27">
        <v>73.264842917403499</v>
      </c>
      <c r="R48">
        <v>1.0123489047655587</v>
      </c>
      <c r="S48">
        <v>1.7682828107417503</v>
      </c>
      <c r="T48">
        <v>0.74753099693660729</v>
      </c>
      <c r="U48">
        <v>0.95231470212999714</v>
      </c>
      <c r="V48">
        <v>26.806246452015809</v>
      </c>
      <c r="W48">
        <v>33.442628063367522</v>
      </c>
      <c r="X48">
        <v>35.915761431074856</v>
      </c>
      <c r="Y48">
        <v>33.922876901711412</v>
      </c>
      <c r="Z48">
        <v>35.560447333312368</v>
      </c>
    </row>
    <row r="49" spans="1:26" x14ac:dyDescent="0.35">
      <c r="A49" s="25" t="s">
        <v>243</v>
      </c>
      <c r="B49" s="26" t="s">
        <v>164</v>
      </c>
      <c r="C49" s="25">
        <v>3.6393397474782527</v>
      </c>
      <c r="D49" s="25">
        <v>1.3737470284004543</v>
      </c>
      <c r="E49" s="25">
        <v>2.1548502158708263</v>
      </c>
      <c r="F49" s="25">
        <v>2.2285296942010655</v>
      </c>
      <c r="G49" s="25">
        <v>111.89222741629401</v>
      </c>
      <c r="H49" s="25">
        <v>108.484135737949</v>
      </c>
      <c r="I49" s="25">
        <v>144.84863999999999</v>
      </c>
      <c r="J49" s="25">
        <v>88.561482929919705</v>
      </c>
      <c r="K49" s="25">
        <v>16.809999999999999</v>
      </c>
      <c r="L49" s="25">
        <v>8.1300000000000008</v>
      </c>
      <c r="M49" s="28">
        <v>21.59</v>
      </c>
      <c r="N49" s="28">
        <v>1.82</v>
      </c>
      <c r="O49" s="27">
        <v>100.18685673769082</v>
      </c>
      <c r="P49" s="27">
        <v>8.9847929369970458</v>
      </c>
      <c r="Q49" s="27">
        <v>73.565893898082152</v>
      </c>
      <c r="R49">
        <v>1.388651438006705</v>
      </c>
      <c r="S49">
        <v>0.66707055968497908</v>
      </c>
      <c r="T49">
        <v>2.4157888412469353</v>
      </c>
      <c r="U49">
        <v>1.9820575185646838</v>
      </c>
      <c r="V49">
        <v>26.937105116771175</v>
      </c>
      <c r="W49">
        <v>33.501502144147238</v>
      </c>
      <c r="X49">
        <v>36.767331999564377</v>
      </c>
      <c r="Y49">
        <v>34.492983488859721</v>
      </c>
      <c r="Z49">
        <v>35.078151795196597</v>
      </c>
    </row>
    <row r="50" spans="1:26" x14ac:dyDescent="0.35">
      <c r="A50" s="25" t="s">
        <v>243</v>
      </c>
      <c r="B50" s="26" t="s">
        <v>163</v>
      </c>
      <c r="C50" s="25">
        <v>3.4872040927084229</v>
      </c>
      <c r="D50" s="25">
        <v>1.3371505978225606</v>
      </c>
      <c r="E50" s="25">
        <v>2.1270028486111823</v>
      </c>
      <c r="F50" s="25">
        <v>2.1816476810941303</v>
      </c>
      <c r="G50" s="25">
        <v>109.932511793789</v>
      </c>
      <c r="H50" s="25">
        <v>108.34141601856599</v>
      </c>
      <c r="I50" s="25">
        <v>143.39095</v>
      </c>
      <c r="J50" s="25">
        <v>89.127325651337699</v>
      </c>
      <c r="K50" s="25">
        <v>17.53</v>
      </c>
      <c r="L50" s="25">
        <v>8.19</v>
      </c>
      <c r="M50" s="25">
        <v>21.63</v>
      </c>
      <c r="N50" s="25">
        <v>1.82</v>
      </c>
      <c r="O50" s="27">
        <v>97.36244042888832</v>
      </c>
      <c r="P50" s="27">
        <v>8.7487782480041272</v>
      </c>
      <c r="Q50" s="27">
        <v>73.103493998377388</v>
      </c>
      <c r="R50">
        <v>0.65608961645737818</v>
      </c>
      <c r="S50">
        <v>0.2100397133908416</v>
      </c>
      <c r="T50">
        <v>0.47063897276324873</v>
      </c>
      <c r="U50">
        <v>0.45234248053451775</v>
      </c>
      <c r="V50">
        <v>27.793649943946519</v>
      </c>
      <c r="W50">
        <v>34.439530552073819</v>
      </c>
      <c r="X50">
        <v>36.645538220760237</v>
      </c>
      <c r="Y50">
        <v>34.752741649068426</v>
      </c>
      <c r="Z50">
        <v>35.739188641187297</v>
      </c>
    </row>
    <row r="51" spans="1:26" x14ac:dyDescent="0.35">
      <c r="A51" s="25" t="s">
        <v>243</v>
      </c>
      <c r="B51" s="26" t="s">
        <v>162</v>
      </c>
      <c r="C51" s="25">
        <v>3.4252327328631251</v>
      </c>
      <c r="D51" s="25">
        <v>1.3030703433826401</v>
      </c>
      <c r="E51" s="25">
        <v>2.1006036962767722</v>
      </c>
      <c r="F51" s="25">
        <v>2.1483861255127059</v>
      </c>
      <c r="G51" s="25">
        <v>109.491814762338</v>
      </c>
      <c r="H51" s="25">
        <v>108.256465711198</v>
      </c>
      <c r="I51" s="25">
        <v>143.94665000000001</v>
      </c>
      <c r="J51" s="25">
        <v>89.863684759126699</v>
      </c>
      <c r="K51" s="25">
        <v>17.86</v>
      </c>
      <c r="L51" s="25">
        <v>8.4</v>
      </c>
      <c r="M51" s="28">
        <v>21.64</v>
      </c>
      <c r="N51" s="28">
        <v>1.82</v>
      </c>
      <c r="O51" s="27">
        <v>94.426348329432656</v>
      </c>
      <c r="P51" s="27">
        <v>8.2081360275475284</v>
      </c>
      <c r="Q51" s="27">
        <v>72.293741333669487</v>
      </c>
      <c r="R51">
        <v>1.0904865464932412</v>
      </c>
      <c r="S51">
        <v>1.1727164236104981</v>
      </c>
      <c r="T51">
        <v>1.8579524478756548</v>
      </c>
      <c r="U51">
        <v>1.6367037637918136</v>
      </c>
      <c r="V51">
        <v>27.867728340531624</v>
      </c>
      <c r="W51">
        <v>34.649943597052932</v>
      </c>
      <c r="X51">
        <v>36.632520653199137</v>
      </c>
      <c r="Y51">
        <v>34.798282187926951</v>
      </c>
      <c r="Z51">
        <v>36.583742926932125</v>
      </c>
    </row>
    <row r="52" spans="1:26" x14ac:dyDescent="0.35">
      <c r="A52" s="25" t="s">
        <v>243</v>
      </c>
      <c r="B52" s="26" t="s">
        <v>161</v>
      </c>
      <c r="C52" s="25">
        <v>3.3711749732860299</v>
      </c>
      <c r="D52" s="25">
        <v>1.2576830811729049</v>
      </c>
      <c r="E52" s="25">
        <v>2.0491457255023637</v>
      </c>
      <c r="F52" s="25">
        <v>2.0979604418179041</v>
      </c>
      <c r="G52" s="25">
        <v>109.795736734728</v>
      </c>
      <c r="H52" s="25">
        <v>108.107555760271</v>
      </c>
      <c r="I52" s="25">
        <v>143.30457999999999</v>
      </c>
      <c r="J52" s="25">
        <v>89.436994932204101</v>
      </c>
      <c r="K52" s="25">
        <v>18.309999999999999</v>
      </c>
      <c r="L52" s="25">
        <v>8.49</v>
      </c>
      <c r="M52" s="25">
        <v>21.78</v>
      </c>
      <c r="N52" s="25">
        <v>1.85</v>
      </c>
      <c r="O52" s="27">
        <v>92.703223933802008</v>
      </c>
      <c r="P52" s="27">
        <v>8.186540254376439</v>
      </c>
      <c r="Q52" s="27">
        <v>72.795025546155486</v>
      </c>
      <c r="R52">
        <v>-9.0099768909313038E-2</v>
      </c>
      <c r="S52">
        <v>1.0276241833465427</v>
      </c>
      <c r="T52">
        <v>3.537392715791543</v>
      </c>
      <c r="U52">
        <v>2.5945138651320754</v>
      </c>
      <c r="V52">
        <v>27.867037841003466</v>
      </c>
      <c r="W52">
        <v>34.749198607327834</v>
      </c>
      <c r="X52">
        <v>36.883607994065208</v>
      </c>
      <c r="Y52">
        <v>34.962667666951965</v>
      </c>
      <c r="Z52">
        <v>36.997547293289443</v>
      </c>
    </row>
    <row r="53" spans="1:26" x14ac:dyDescent="0.35">
      <c r="A53" s="25" t="s">
        <v>243</v>
      </c>
      <c r="B53" s="26" t="s">
        <v>160</v>
      </c>
      <c r="C53" s="25">
        <v>3.4110054477012279</v>
      </c>
      <c r="D53" s="25">
        <v>1.2200767221844193</v>
      </c>
      <c r="E53" s="25">
        <v>2.0331101978073072</v>
      </c>
      <c r="F53" s="25">
        <v>2.0889663859270939</v>
      </c>
      <c r="G53" s="25">
        <v>109.59456429959501</v>
      </c>
      <c r="H53" s="25">
        <v>107.80575070419999</v>
      </c>
      <c r="I53" s="25">
        <v>143.41798</v>
      </c>
      <c r="J53" s="25">
        <v>88.946350159356399</v>
      </c>
      <c r="K53" s="25">
        <v>18.77</v>
      </c>
      <c r="L53" s="25">
        <v>8.52</v>
      </c>
      <c r="M53" s="28">
        <v>21.87</v>
      </c>
      <c r="N53" s="28">
        <v>1.86</v>
      </c>
      <c r="O53" s="27">
        <v>94.881025744730422</v>
      </c>
      <c r="P53" s="27">
        <v>8.2410174514800314</v>
      </c>
      <c r="Q53" s="27">
        <v>72.883932669204398</v>
      </c>
      <c r="R53">
        <v>2.032232325076011</v>
      </c>
      <c r="S53">
        <v>1.9594973033111751</v>
      </c>
      <c r="T53">
        <v>-0.30885401167991544</v>
      </c>
      <c r="U53">
        <v>0.39941627609607622</v>
      </c>
      <c r="V53">
        <v>27.905933531229817</v>
      </c>
      <c r="W53">
        <v>34.785882638798753</v>
      </c>
      <c r="X53">
        <v>36.487361208251748</v>
      </c>
      <c r="Y53">
        <v>34.687437971828352</v>
      </c>
      <c r="Z53">
        <v>36.507170106460329</v>
      </c>
    </row>
    <row r="54" spans="1:26" x14ac:dyDescent="0.35">
      <c r="A54" s="25" t="s">
        <v>243</v>
      </c>
      <c r="B54" s="26" t="s">
        <v>159</v>
      </c>
      <c r="C54" s="25">
        <v>3.4917119438683484</v>
      </c>
      <c r="D54" s="25">
        <v>1.2265319803495578</v>
      </c>
      <c r="E54" s="25">
        <v>1.9615921847675417</v>
      </c>
      <c r="F54" s="25">
        <v>2.0507948493786436</v>
      </c>
      <c r="G54" s="25">
        <v>108.613318223235</v>
      </c>
      <c r="H54" s="25">
        <v>107.638844402714</v>
      </c>
      <c r="I54" s="25">
        <v>141.50435999999999</v>
      </c>
      <c r="J54" s="25">
        <v>85.626835766851102</v>
      </c>
      <c r="K54" s="25">
        <v>18.98</v>
      </c>
      <c r="L54" s="25">
        <v>8.6300000000000008</v>
      </c>
      <c r="M54" s="25">
        <v>22.06</v>
      </c>
      <c r="N54" s="25">
        <v>1.89</v>
      </c>
      <c r="O54" s="27">
        <v>91.916921955466407</v>
      </c>
      <c r="P54" s="27">
        <v>8.1816285915490568</v>
      </c>
      <c r="Q54" s="27">
        <v>70.237848459542462</v>
      </c>
      <c r="R54">
        <v>2.1782466359049124</v>
      </c>
      <c r="S54">
        <v>2.8198841928325891</v>
      </c>
      <c r="T54">
        <v>2.4884663159744136</v>
      </c>
      <c r="U54">
        <v>2.5008080260380039</v>
      </c>
      <c r="V54">
        <v>27.748889929955549</v>
      </c>
      <c r="W54">
        <v>34.878342683218492</v>
      </c>
      <c r="X54">
        <v>36.791187130628671</v>
      </c>
      <c r="Y54">
        <v>34.885734483325095</v>
      </c>
      <c r="Z54">
        <v>37.3649370496926</v>
      </c>
    </row>
    <row r="55" spans="1:26" x14ac:dyDescent="0.35">
      <c r="A55" s="25" t="s">
        <v>243</v>
      </c>
      <c r="B55" s="26" t="s">
        <v>158</v>
      </c>
      <c r="C55" s="25">
        <v>3.5198235083068559</v>
      </c>
      <c r="D55" s="25">
        <v>1.183484166162905</v>
      </c>
      <c r="E55" s="25">
        <v>1.8549190413700938</v>
      </c>
      <c r="F55" s="25">
        <v>1.9746962613329446</v>
      </c>
      <c r="G55" s="25">
        <v>108.02237234144</v>
      </c>
      <c r="H55" s="25">
        <v>107.477586939961</v>
      </c>
      <c r="I55" s="25">
        <v>141.93529000000001</v>
      </c>
      <c r="J55" s="25">
        <v>84.121678145932606</v>
      </c>
      <c r="K55" s="25">
        <v>19.02</v>
      </c>
      <c r="L55" s="25">
        <v>8.7100000000000009</v>
      </c>
      <c r="M55" s="28">
        <v>21.96</v>
      </c>
      <c r="N55" s="28">
        <v>1.88</v>
      </c>
      <c r="O55" s="27">
        <v>90.854474510215283</v>
      </c>
      <c r="P55" s="27">
        <v>8.1473395330893794</v>
      </c>
      <c r="Q55" s="27">
        <v>70.29212321738531</v>
      </c>
      <c r="R55">
        <v>1.7403590438172412</v>
      </c>
      <c r="S55">
        <v>3.118027346983232</v>
      </c>
      <c r="T55">
        <v>-8.8860329971152119E-2</v>
      </c>
      <c r="U55">
        <v>0.69009746190316079</v>
      </c>
      <c r="V55">
        <v>27.661220478362186</v>
      </c>
      <c r="W55">
        <v>34.981481945184342</v>
      </c>
      <c r="X55">
        <v>36.703286417092926</v>
      </c>
      <c r="Y55">
        <v>34.825070496582747</v>
      </c>
      <c r="Z55">
        <v>37.22201256920318</v>
      </c>
    </row>
    <row r="56" spans="1:26" x14ac:dyDescent="0.35">
      <c r="A56" s="25" t="s">
        <v>243</v>
      </c>
      <c r="B56" s="26" t="s">
        <v>157</v>
      </c>
      <c r="C56" s="25">
        <v>3.4422416808578298</v>
      </c>
      <c r="D56" s="25">
        <v>1.2143942259432898</v>
      </c>
      <c r="E56" s="25">
        <v>1.7996645002499818</v>
      </c>
      <c r="F56" s="25">
        <v>1.9307445718523057</v>
      </c>
      <c r="G56" s="25">
        <v>105.68677910834801</v>
      </c>
      <c r="H56" s="25">
        <v>107.31706326288401</v>
      </c>
      <c r="I56" s="25">
        <v>138.65629999999999</v>
      </c>
      <c r="J56" s="25">
        <v>84.306293401993102</v>
      </c>
      <c r="K56" s="25">
        <v>19.2</v>
      </c>
      <c r="L56" s="25">
        <v>8.7100000000000009</v>
      </c>
      <c r="M56" s="25">
        <v>21.85</v>
      </c>
      <c r="N56" s="25">
        <v>1.88</v>
      </c>
      <c r="O56" s="27">
        <v>89.011708454371146</v>
      </c>
      <c r="P56" s="27">
        <v>7.999150005785026</v>
      </c>
      <c r="Q56" s="27">
        <v>70.021313486434067</v>
      </c>
      <c r="R56">
        <v>-0.40833003459571637</v>
      </c>
      <c r="S56">
        <v>1.5437029189282248</v>
      </c>
      <c r="T56">
        <v>-0.32066758788235061</v>
      </c>
      <c r="U56">
        <v>-3.1742392778200124E-2</v>
      </c>
      <c r="V56">
        <v>27.4823896836409</v>
      </c>
      <c r="W56">
        <v>34.850033631543035</v>
      </c>
      <c r="X56">
        <v>37.287679785743741</v>
      </c>
      <c r="Y56">
        <v>35.150518137091616</v>
      </c>
      <c r="Z56">
        <v>37.41933554244919</v>
      </c>
    </row>
    <row r="57" spans="1:26" x14ac:dyDescent="0.35">
      <c r="A57" s="25" t="s">
        <v>243</v>
      </c>
      <c r="B57" s="26" t="s">
        <v>156</v>
      </c>
      <c r="C57" s="25">
        <v>3.3846618533433364</v>
      </c>
      <c r="D57" s="25">
        <v>1.1647858467083299</v>
      </c>
      <c r="E57" s="25">
        <v>1.6059665445082627</v>
      </c>
      <c r="F57" s="25">
        <v>1.7815546666876365</v>
      </c>
      <c r="G57" s="25">
        <v>104.420036921985</v>
      </c>
      <c r="H57" s="25">
        <v>106.303287685794</v>
      </c>
      <c r="I57" s="25">
        <v>139.02339000000001</v>
      </c>
      <c r="J57" s="25">
        <v>84.328304069282197</v>
      </c>
      <c r="K57" s="25">
        <v>19.25</v>
      </c>
      <c r="L57" s="25">
        <v>8.57</v>
      </c>
      <c r="M57" s="28">
        <v>21.9</v>
      </c>
      <c r="N57" s="28">
        <v>1.9</v>
      </c>
      <c r="O57" s="27">
        <v>91.679250706259268</v>
      </c>
      <c r="P57" s="27">
        <v>8.7748966259482266</v>
      </c>
      <c r="Q57" s="27">
        <v>70.531851872261868</v>
      </c>
      <c r="R57">
        <v>1.5595523821325452</v>
      </c>
      <c r="S57">
        <v>-0.11446319412393713</v>
      </c>
      <c r="T57">
        <v>1.1410981681150734</v>
      </c>
      <c r="U57">
        <v>0.99382604445032996</v>
      </c>
      <c r="V57">
        <v>27.55004138083148</v>
      </c>
      <c r="W57">
        <v>34.873115983228317</v>
      </c>
      <c r="X57">
        <v>38.002918997782224</v>
      </c>
      <c r="Y57">
        <v>35.611696423963892</v>
      </c>
      <c r="Z57">
        <v>36.691712495485234</v>
      </c>
    </row>
    <row r="58" spans="1:26" x14ac:dyDescent="0.35">
      <c r="A58" s="25" t="s">
        <v>243</v>
      </c>
      <c r="B58" s="26" t="s">
        <v>155</v>
      </c>
      <c r="C58" s="25">
        <v>3.5195358758159094</v>
      </c>
      <c r="D58" s="25">
        <v>1.123978095285765</v>
      </c>
      <c r="E58" s="25">
        <v>1.5382137721645228</v>
      </c>
      <c r="F58" s="25">
        <v>1.7439989801063471</v>
      </c>
      <c r="G58" s="25">
        <v>105.413800012671</v>
      </c>
      <c r="H58" s="25">
        <v>106.115989689443</v>
      </c>
      <c r="I58" s="25">
        <v>139.27798000000001</v>
      </c>
      <c r="J58" s="25">
        <v>82.722902522353394</v>
      </c>
      <c r="K58" s="25">
        <v>19.579999999999998</v>
      </c>
      <c r="L58" s="25">
        <v>8.43</v>
      </c>
      <c r="M58" s="25">
        <v>22.41</v>
      </c>
      <c r="N58" s="25">
        <v>1.95</v>
      </c>
      <c r="O58" s="27">
        <v>91.51416559437078</v>
      </c>
      <c r="P58" s="27">
        <v>8.7862764525713164</v>
      </c>
      <c r="Q58" s="27">
        <v>63.429259618901092</v>
      </c>
      <c r="R58">
        <v>0.94940754104833047</v>
      </c>
      <c r="S58">
        <v>2.1582000906647414</v>
      </c>
      <c r="T58">
        <v>1.2768132406888899</v>
      </c>
      <c r="U58">
        <v>1.3742570193318482</v>
      </c>
      <c r="V58">
        <v>27.287540885168454</v>
      </c>
      <c r="W58">
        <v>35.263659918955121</v>
      </c>
      <c r="X58">
        <v>37.945491280287627</v>
      </c>
      <c r="Y58">
        <v>35.585503513818729</v>
      </c>
      <c r="Z58">
        <v>37.038668794723115</v>
      </c>
    </row>
    <row r="59" spans="1:26" x14ac:dyDescent="0.35">
      <c r="A59" s="25" t="s">
        <v>243</v>
      </c>
      <c r="B59" s="26" t="s">
        <v>154</v>
      </c>
      <c r="C59" s="25">
        <v>3.0820147829816813</v>
      </c>
      <c r="D59" s="25">
        <v>1.1243731848424212</v>
      </c>
      <c r="E59" s="25">
        <v>1.5300971069453373</v>
      </c>
      <c r="F59" s="25">
        <v>1.6794234722570478</v>
      </c>
      <c r="G59" s="25">
        <v>111.148916286746</v>
      </c>
      <c r="H59" s="25">
        <v>106.06830903325201</v>
      </c>
      <c r="I59" s="25">
        <v>136.62748999999999</v>
      </c>
      <c r="J59" s="25">
        <v>83.058895813053198</v>
      </c>
      <c r="K59" s="25">
        <v>19.059999999999999</v>
      </c>
      <c r="L59" s="25">
        <v>8.19</v>
      </c>
      <c r="M59" s="28">
        <v>22.41</v>
      </c>
      <c r="N59" s="28">
        <v>1.96</v>
      </c>
      <c r="O59" s="27">
        <v>95.133299454120049</v>
      </c>
      <c r="P59" s="27">
        <v>8.6673756049550565</v>
      </c>
      <c r="Q59" s="27">
        <v>77.36497735775265</v>
      </c>
      <c r="R59">
        <v>0.47312226401841073</v>
      </c>
      <c r="S59">
        <v>1.7280359982998039</v>
      </c>
      <c r="T59">
        <v>1.2550552735718812</v>
      </c>
      <c r="U59">
        <v>1.2221441778492714</v>
      </c>
      <c r="V59">
        <v>27.143461856975865</v>
      </c>
      <c r="W59">
        <v>35.151265790159059</v>
      </c>
      <c r="X59">
        <v>37.452685554903333</v>
      </c>
      <c r="Y59">
        <v>35.22495244784993</v>
      </c>
      <c r="Z59">
        <v>37.585607617512188</v>
      </c>
    </row>
    <row r="60" spans="1:26" x14ac:dyDescent="0.35">
      <c r="A60" s="25" t="s">
        <v>243</v>
      </c>
      <c r="B60" s="26" t="s">
        <v>153</v>
      </c>
      <c r="C60" s="25">
        <v>3.5716968269186902</v>
      </c>
      <c r="D60" s="25">
        <v>1.1600146964578528</v>
      </c>
      <c r="E60" s="25">
        <v>1.5668478800564576</v>
      </c>
      <c r="F60" s="25">
        <v>1.7811618240822262</v>
      </c>
      <c r="G60" s="25">
        <v>110.347242542868</v>
      </c>
      <c r="H60" s="25">
        <v>105.644828423123</v>
      </c>
      <c r="I60" s="25">
        <v>136.8192</v>
      </c>
      <c r="J60" s="25">
        <v>84.531047390963195</v>
      </c>
      <c r="K60" s="25">
        <v>19.28</v>
      </c>
      <c r="L60" s="25">
        <v>8.15</v>
      </c>
      <c r="M60" s="25">
        <v>22.24</v>
      </c>
      <c r="N60" s="25">
        <v>1.95</v>
      </c>
      <c r="O60" s="27">
        <v>98.531379136545311</v>
      </c>
      <c r="P60" s="27">
        <v>8.7188944442744489</v>
      </c>
      <c r="Q60" s="27">
        <v>76.343073275976877</v>
      </c>
      <c r="R60">
        <v>1.5550768392593062</v>
      </c>
      <c r="S60">
        <v>2.3928449829762055</v>
      </c>
      <c r="T60">
        <v>2.3442137248036232</v>
      </c>
      <c r="U60">
        <v>2.2411230099034007</v>
      </c>
      <c r="V60">
        <v>27.284922828692761</v>
      </c>
      <c r="W60">
        <v>34.990102207171667</v>
      </c>
      <c r="X60">
        <v>37.381984281066281</v>
      </c>
      <c r="Y60">
        <v>35.17683349209122</v>
      </c>
      <c r="Z60">
        <v>36.720893162850857</v>
      </c>
    </row>
    <row r="61" spans="1:26" x14ac:dyDescent="0.35">
      <c r="A61" s="25" t="s">
        <v>243</v>
      </c>
      <c r="B61" s="26" t="s">
        <v>152</v>
      </c>
      <c r="C61" s="25">
        <v>3.3950154181962331</v>
      </c>
      <c r="D61" s="25">
        <v>1.2055613747154614</v>
      </c>
      <c r="E61" s="25">
        <v>1.58479917096166</v>
      </c>
      <c r="F61" s="25">
        <v>1.7781865310279259</v>
      </c>
      <c r="G61" s="25">
        <v>109.25966510178201</v>
      </c>
      <c r="H61" s="25">
        <v>105.573387779687</v>
      </c>
      <c r="I61" s="25">
        <v>136.96317999999999</v>
      </c>
      <c r="J61" s="25">
        <v>84.456866832584893</v>
      </c>
      <c r="K61" s="25">
        <v>19.43</v>
      </c>
      <c r="L61" s="25">
        <v>8.14</v>
      </c>
      <c r="M61" s="28">
        <v>22.58</v>
      </c>
      <c r="N61" s="28">
        <v>1.99</v>
      </c>
      <c r="O61" s="27">
        <v>98.060021936230996</v>
      </c>
      <c r="P61" s="27">
        <v>8.7705484355722714</v>
      </c>
      <c r="Q61" s="27">
        <v>75.627884145260609</v>
      </c>
      <c r="R61">
        <v>1.3458828390225941</v>
      </c>
      <c r="S61">
        <v>0.86737308654034617</v>
      </c>
      <c r="T61">
        <v>-0.9303462204877655</v>
      </c>
      <c r="U61">
        <v>-0.32971017688165905</v>
      </c>
      <c r="V61">
        <v>27.22819524751004</v>
      </c>
      <c r="W61">
        <v>34.923950520912499</v>
      </c>
      <c r="X61">
        <v>37.011263598193587</v>
      </c>
      <c r="Y61">
        <v>34.912182762416535</v>
      </c>
      <c r="Z61">
        <v>37.217357686774491</v>
      </c>
    </row>
    <row r="62" spans="1:26" x14ac:dyDescent="0.35">
      <c r="A62" s="25" t="s">
        <v>243</v>
      </c>
      <c r="B62" s="26" t="s">
        <v>151</v>
      </c>
      <c r="C62" s="25">
        <v>3.2221398717568248</v>
      </c>
      <c r="D62" s="25">
        <v>1.1947606036671852</v>
      </c>
      <c r="E62" s="25">
        <v>1.4675265969748357</v>
      </c>
      <c r="F62" s="25">
        <v>1.6666831053234366</v>
      </c>
      <c r="G62" s="25">
        <v>107.82249186214401</v>
      </c>
      <c r="H62" s="25">
        <v>105.61681435683001</v>
      </c>
      <c r="I62" s="25">
        <v>136.69863000000001</v>
      </c>
      <c r="J62" s="25">
        <v>84.847231967682006</v>
      </c>
      <c r="K62" s="25">
        <v>19.38</v>
      </c>
      <c r="L62" s="25">
        <v>8.19</v>
      </c>
      <c r="M62" s="25">
        <v>22.8</v>
      </c>
      <c r="N62" s="25">
        <v>2.0099999999999998</v>
      </c>
      <c r="O62" s="27">
        <v>99.914302670167615</v>
      </c>
      <c r="P62" s="27">
        <v>8.8710172557206679</v>
      </c>
      <c r="Q62" s="27">
        <v>75.082349134162044</v>
      </c>
      <c r="R62">
        <v>1.0769959123805739</v>
      </c>
      <c r="S62">
        <v>1.6603722363699669</v>
      </c>
      <c r="T62">
        <v>2.3715872221367507</v>
      </c>
      <c r="U62">
        <v>2.0772544077496846</v>
      </c>
      <c r="V62">
        <v>27.210350769353862</v>
      </c>
      <c r="W62">
        <v>35.076782431110551</v>
      </c>
      <c r="X62">
        <v>37.3743916184456</v>
      </c>
      <c r="Y62">
        <v>35.190612479174362</v>
      </c>
      <c r="Z62">
        <v>36.675951992275742</v>
      </c>
    </row>
    <row r="63" spans="1:26" x14ac:dyDescent="0.35">
      <c r="A63" s="25" t="s">
        <v>243</v>
      </c>
      <c r="B63" s="26" t="s">
        <v>150</v>
      </c>
      <c r="C63" s="25">
        <v>3.120727086534846</v>
      </c>
      <c r="D63" s="25">
        <v>1.2525276204532219</v>
      </c>
      <c r="E63" s="25">
        <v>1.5443332878858351</v>
      </c>
      <c r="F63" s="25">
        <v>1.7177909518870917</v>
      </c>
      <c r="G63" s="25">
        <v>106.940660481012</v>
      </c>
      <c r="H63" s="25">
        <v>105.654991762184</v>
      </c>
      <c r="I63" s="25">
        <v>136.30629999999999</v>
      </c>
      <c r="J63" s="25">
        <v>85.358669273259295</v>
      </c>
      <c r="K63" s="25">
        <v>19.45</v>
      </c>
      <c r="L63" s="25">
        <v>8.27</v>
      </c>
      <c r="M63" s="28">
        <v>23.53</v>
      </c>
      <c r="N63" s="28">
        <v>2.0699999999999998</v>
      </c>
      <c r="O63" s="27">
        <v>97.128650058332468</v>
      </c>
      <c r="P63" s="27">
        <v>8.7264554412992101</v>
      </c>
      <c r="Q63" s="27">
        <v>74.288061685461045</v>
      </c>
      <c r="R63">
        <v>2.1161236302093434</v>
      </c>
      <c r="S63">
        <v>2.3684030066557504</v>
      </c>
      <c r="T63">
        <v>0.21031336614059093</v>
      </c>
      <c r="U63">
        <v>0.81245139969956526</v>
      </c>
      <c r="V63">
        <v>27.184211674575977</v>
      </c>
      <c r="W63">
        <v>35.170851237330346</v>
      </c>
      <c r="X63">
        <v>36.791306218776491</v>
      </c>
      <c r="Y63">
        <v>34.817302319902282</v>
      </c>
      <c r="Z63">
        <v>36.975475771837303</v>
      </c>
    </row>
    <row r="64" spans="1:26" x14ac:dyDescent="0.35">
      <c r="A64" s="25" t="s">
        <v>243</v>
      </c>
      <c r="B64" s="26" t="s">
        <v>149</v>
      </c>
      <c r="C64" s="25">
        <v>3.2279822600434853</v>
      </c>
      <c r="D64" s="25">
        <v>1.2367501680814912</v>
      </c>
      <c r="E64" s="25">
        <v>1.4954556617562291</v>
      </c>
      <c r="F64" s="25">
        <v>1.6935373741702557</v>
      </c>
      <c r="G64" s="25">
        <v>107.10093842207</v>
      </c>
      <c r="H64" s="25">
        <v>105.495607383918</v>
      </c>
      <c r="I64" s="25">
        <v>135.87661</v>
      </c>
      <c r="J64" s="25">
        <v>85.939824786912396</v>
      </c>
      <c r="K64" s="25">
        <v>19.57</v>
      </c>
      <c r="L64" s="25">
        <v>8.11</v>
      </c>
      <c r="M64" s="25">
        <v>23.83</v>
      </c>
      <c r="N64" s="25">
        <v>2.1</v>
      </c>
      <c r="O64" s="27">
        <v>96.32063437229705</v>
      </c>
      <c r="P64" s="27">
        <v>8.6598205861061004</v>
      </c>
      <c r="Q64" s="27">
        <v>74.697624861467844</v>
      </c>
      <c r="R64">
        <v>0.63957590472261128</v>
      </c>
      <c r="S64">
        <v>1.4284744374979397</v>
      </c>
      <c r="T64">
        <v>-0.83508245630961042</v>
      </c>
      <c r="U64">
        <v>-0.28365029723987911</v>
      </c>
      <c r="V64">
        <v>27.066922978691505</v>
      </c>
      <c r="W64">
        <v>34.983639260063505</v>
      </c>
      <c r="X64">
        <v>36.935984958431042</v>
      </c>
      <c r="Y64">
        <v>34.877170243730909</v>
      </c>
      <c r="Z64">
        <v>37.588968418414211</v>
      </c>
    </row>
    <row r="65" spans="1:26" x14ac:dyDescent="0.35">
      <c r="A65" s="25" t="s">
        <v>243</v>
      </c>
      <c r="B65" s="26" t="s">
        <v>148</v>
      </c>
      <c r="C65" s="25">
        <v>3.3816768603910718</v>
      </c>
      <c r="D65" s="25">
        <v>1.2847682337563322</v>
      </c>
      <c r="E65" s="25">
        <v>1.4456653796864662</v>
      </c>
      <c r="F65" s="25">
        <v>1.6851567268546024</v>
      </c>
      <c r="G65" s="25">
        <v>106.579436595499</v>
      </c>
      <c r="H65" s="25">
        <v>105.326997891828</v>
      </c>
      <c r="I65" s="25">
        <v>134.97398999999999</v>
      </c>
      <c r="J65" s="25">
        <v>87.319533307776197</v>
      </c>
      <c r="K65" s="25">
        <v>19.7</v>
      </c>
      <c r="L65" s="25">
        <v>8.0399999999999991</v>
      </c>
      <c r="M65" s="28">
        <v>24.03</v>
      </c>
      <c r="N65" s="28">
        <v>2.11</v>
      </c>
      <c r="O65" s="27">
        <v>101.08767691381529</v>
      </c>
      <c r="P65" s="27">
        <v>8.6474099191522029</v>
      </c>
      <c r="Q65" s="27">
        <v>74.373676984001875</v>
      </c>
      <c r="R65">
        <v>1.7939419003416779</v>
      </c>
      <c r="S65">
        <v>0.62922282355644121</v>
      </c>
      <c r="T65">
        <v>2.2767013481423071</v>
      </c>
      <c r="U65">
        <v>1.9525421687026645</v>
      </c>
      <c r="V65">
        <v>26.94659162164622</v>
      </c>
      <c r="W65">
        <v>34.918656437933102</v>
      </c>
      <c r="X65">
        <v>37.430425081326909</v>
      </c>
      <c r="Y65">
        <v>35.170617101739793</v>
      </c>
      <c r="Z65">
        <v>36.610563474554695</v>
      </c>
    </row>
    <row r="66" spans="1:26" x14ac:dyDescent="0.35">
      <c r="A66" s="25" t="s">
        <v>243</v>
      </c>
      <c r="B66" s="26" t="s">
        <v>147</v>
      </c>
      <c r="C66" s="25">
        <v>3.1089002183800325</v>
      </c>
      <c r="D66" s="25">
        <v>1.2358629599556934</v>
      </c>
      <c r="E66" s="25">
        <v>1.4578190249738729</v>
      </c>
      <c r="F66" s="25">
        <v>1.6488585611495232</v>
      </c>
      <c r="G66" s="25">
        <v>105.386648123586</v>
      </c>
      <c r="H66" s="25">
        <v>105.188732970751</v>
      </c>
      <c r="I66" s="25">
        <v>134.93286000000001</v>
      </c>
      <c r="J66" s="25">
        <v>87.3730500454582</v>
      </c>
      <c r="K66" s="25">
        <v>19.579999999999998</v>
      </c>
      <c r="L66" s="25">
        <v>8.0500000000000007</v>
      </c>
      <c r="M66" s="25">
        <v>24.79</v>
      </c>
      <c r="N66" s="25">
        <v>2.17</v>
      </c>
      <c r="O66" s="27">
        <v>98.322713651737757</v>
      </c>
      <c r="P66" s="27">
        <v>8.4583970765087688</v>
      </c>
      <c r="Q66" s="27">
        <v>71.494874778106748</v>
      </c>
      <c r="R66">
        <v>3.4455691431635627</v>
      </c>
      <c r="S66">
        <v>3.1517122239894224</v>
      </c>
      <c r="T66">
        <v>4.1628742352212145</v>
      </c>
      <c r="U66">
        <v>3.9047447808707281</v>
      </c>
      <c r="V66">
        <v>26.894966253784975</v>
      </c>
      <c r="W66">
        <v>35.138537989429302</v>
      </c>
      <c r="X66">
        <v>37.121132581580831</v>
      </c>
      <c r="Y66">
        <v>34.992091524003115</v>
      </c>
      <c r="Z66">
        <v>36.916290135665854</v>
      </c>
    </row>
    <row r="67" spans="1:26" x14ac:dyDescent="0.35">
      <c r="A67" s="25" t="s">
        <v>243</v>
      </c>
      <c r="B67" s="26" t="s">
        <v>146</v>
      </c>
      <c r="C67" s="25">
        <v>3.0441380322062463</v>
      </c>
      <c r="D67" s="25">
        <v>1.2441585385320904</v>
      </c>
      <c r="E67" s="25">
        <v>1.4576410027615854</v>
      </c>
      <c r="F67" s="25">
        <v>1.6418940752307025</v>
      </c>
      <c r="G67" s="25">
        <v>103.90496010630901</v>
      </c>
      <c r="H67" s="25">
        <v>104.948214431236</v>
      </c>
      <c r="I67" s="25">
        <v>130.88523000000001</v>
      </c>
      <c r="J67" s="25">
        <v>87.1086034026021</v>
      </c>
      <c r="K67" s="25">
        <v>19.25</v>
      </c>
      <c r="L67" s="25">
        <v>7.98</v>
      </c>
      <c r="M67" s="28">
        <v>24.76</v>
      </c>
      <c r="N67" s="28">
        <v>2.17</v>
      </c>
      <c r="O67" s="27">
        <v>98.277860173997524</v>
      </c>
      <c r="P67" s="27">
        <v>8.7342555669512087</v>
      </c>
      <c r="Q67" s="27">
        <v>70.070955144247961</v>
      </c>
      <c r="R67">
        <v>1.3615420559538238</v>
      </c>
      <c r="S67">
        <v>1.0060971833608212</v>
      </c>
      <c r="T67">
        <v>-0.35469875818410213</v>
      </c>
      <c r="U67">
        <v>9.094081216867167E-2</v>
      </c>
      <c r="V67">
        <v>26.720736323822752</v>
      </c>
      <c r="W67">
        <v>35.232242519653582</v>
      </c>
      <c r="X67">
        <v>36.604768706262305</v>
      </c>
      <c r="Y67">
        <v>34.631994716053462</v>
      </c>
      <c r="Z67">
        <v>36.466628177028028</v>
      </c>
    </row>
    <row r="68" spans="1:26" x14ac:dyDescent="0.35">
      <c r="A68" s="25" t="s">
        <v>243</v>
      </c>
      <c r="B68" s="26" t="s">
        <v>145</v>
      </c>
      <c r="C68" s="25">
        <v>3.0768343091604344</v>
      </c>
      <c r="D68" s="25">
        <v>1.2969704783203995</v>
      </c>
      <c r="E68" s="25">
        <v>1.3706587194825159</v>
      </c>
      <c r="F68" s="25">
        <v>1.5905833410282197</v>
      </c>
      <c r="G68" s="25">
        <v>101.81362233132501</v>
      </c>
      <c r="H68" s="25">
        <v>104.611061349585</v>
      </c>
      <c r="I68" s="25">
        <v>133.47534999999999</v>
      </c>
      <c r="J68" s="25">
        <v>87.766977314189106</v>
      </c>
      <c r="K68" s="25">
        <v>19.170000000000002</v>
      </c>
      <c r="L68" s="25">
        <v>7.98</v>
      </c>
      <c r="M68" s="25">
        <v>24.65</v>
      </c>
      <c r="N68" s="25">
        <v>2.14</v>
      </c>
      <c r="O68" s="27">
        <v>93.740133304311328</v>
      </c>
      <c r="P68" s="27">
        <v>8.310260515151457</v>
      </c>
      <c r="Q68" s="27">
        <v>66.905669145571437</v>
      </c>
      <c r="R68">
        <v>0.81444706094124797</v>
      </c>
      <c r="S68">
        <v>1.9810781153236201</v>
      </c>
      <c r="T68">
        <v>1.8488729654876135</v>
      </c>
      <c r="U68">
        <v>1.7279028866166612</v>
      </c>
      <c r="V68">
        <v>26.606389682352294</v>
      </c>
      <c r="W68">
        <v>35.294512628394877</v>
      </c>
      <c r="X68">
        <v>36.778636796443301</v>
      </c>
      <c r="Y68">
        <v>34.747962040505357</v>
      </c>
      <c r="Z68">
        <v>37.47385019030213</v>
      </c>
    </row>
    <row r="69" spans="1:26" x14ac:dyDescent="0.35">
      <c r="A69" s="25" t="s">
        <v>243</v>
      </c>
      <c r="B69" s="26" t="s">
        <v>144</v>
      </c>
      <c r="C69" s="25">
        <v>2.7886877303123994</v>
      </c>
      <c r="D69" s="25">
        <v>1.2973319206485654</v>
      </c>
      <c r="E69" s="25">
        <v>1.3233704870542842</v>
      </c>
      <c r="F69" s="25">
        <v>1.5198852046768283</v>
      </c>
      <c r="G69" s="25">
        <v>100.547417806593</v>
      </c>
      <c r="H69" s="25">
        <v>104.016389002073</v>
      </c>
      <c r="I69" s="25">
        <v>132.57084</v>
      </c>
      <c r="J69" s="25">
        <v>88.1842411956045</v>
      </c>
      <c r="K69" s="25">
        <v>18.88</v>
      </c>
      <c r="L69" s="25">
        <v>7.88</v>
      </c>
      <c r="M69" s="28">
        <v>24.97</v>
      </c>
      <c r="N69" s="28">
        <v>2.16</v>
      </c>
      <c r="O69" s="27">
        <v>94.459861463177788</v>
      </c>
      <c r="P69" s="27">
        <v>9.1393493881579921</v>
      </c>
      <c r="Q69" s="27">
        <v>65.999809543428952</v>
      </c>
      <c r="R69">
        <v>2.81496205442755</v>
      </c>
      <c r="S69">
        <v>0.61394088841340011</v>
      </c>
      <c r="T69">
        <v>-1.9371988837082355</v>
      </c>
      <c r="U69">
        <v>-0.91838960845026518</v>
      </c>
      <c r="V69">
        <v>26.670629811506018</v>
      </c>
      <c r="W69">
        <v>35.356509089946528</v>
      </c>
      <c r="X69">
        <v>36.562783269175128</v>
      </c>
      <c r="Y69">
        <v>34.620811492501808</v>
      </c>
      <c r="Z69">
        <v>36.979643374367086</v>
      </c>
    </row>
    <row r="70" spans="1:26" x14ac:dyDescent="0.35">
      <c r="A70" s="25" t="s">
        <v>243</v>
      </c>
      <c r="B70" s="26" t="s">
        <v>143</v>
      </c>
      <c r="C70" s="25">
        <v>2.746669057557622</v>
      </c>
      <c r="D70" s="25">
        <v>1.2839626266821111</v>
      </c>
      <c r="E70" s="25">
        <v>1.2629454382166549</v>
      </c>
      <c r="F70" s="25">
        <v>1.4618961540983293</v>
      </c>
      <c r="G70" s="25">
        <v>101.623597057415</v>
      </c>
      <c r="H70" s="25">
        <v>103.94217761794199</v>
      </c>
      <c r="I70" s="25">
        <v>131.16289</v>
      </c>
      <c r="J70" s="25">
        <v>88.382785706243695</v>
      </c>
      <c r="K70" s="25">
        <v>18.809999999999999</v>
      </c>
      <c r="L70" s="25">
        <v>7.79</v>
      </c>
      <c r="M70" s="25">
        <v>25.01</v>
      </c>
      <c r="N70" s="25">
        <v>2.15</v>
      </c>
      <c r="O70" s="27">
        <v>97.938780354729317</v>
      </c>
      <c r="P70" s="27">
        <v>9.0263256897236666</v>
      </c>
      <c r="Q70" s="27">
        <v>63.630462171962385</v>
      </c>
      <c r="R70">
        <v>2.6427516301542164</v>
      </c>
      <c r="S70">
        <v>1.9036308778046962</v>
      </c>
      <c r="T70">
        <v>1.433596755474098</v>
      </c>
      <c r="U70">
        <v>1.6636206678088961</v>
      </c>
      <c r="V70">
        <v>26.284831277036265</v>
      </c>
      <c r="W70">
        <v>35.572670334827208</v>
      </c>
      <c r="X70">
        <v>36.77198753472338</v>
      </c>
      <c r="Y70">
        <v>34.762364170026153</v>
      </c>
      <c r="Z70">
        <v>37.130209107273203</v>
      </c>
    </row>
    <row r="71" spans="1:26" x14ac:dyDescent="0.35">
      <c r="A71" s="25" t="s">
        <v>243</v>
      </c>
      <c r="B71" s="26" t="s">
        <v>142</v>
      </c>
      <c r="C71" s="25">
        <v>2.6006646151415076</v>
      </c>
      <c r="D71" s="25">
        <v>1.3111455718101477</v>
      </c>
      <c r="E71" s="25">
        <v>1.2231341221517951</v>
      </c>
      <c r="F71" s="25">
        <v>1.41660391744007</v>
      </c>
      <c r="G71" s="25">
        <v>106.85755955166999</v>
      </c>
      <c r="H71" s="25">
        <v>104.08131309015501</v>
      </c>
      <c r="I71" s="25">
        <v>132.69163</v>
      </c>
      <c r="J71" s="25">
        <v>88.024090572438098</v>
      </c>
      <c r="K71" s="25">
        <v>19.11</v>
      </c>
      <c r="L71" s="25">
        <v>7.7</v>
      </c>
      <c r="M71" s="28">
        <v>24.89</v>
      </c>
      <c r="N71" s="28">
        <v>2.12</v>
      </c>
      <c r="O71" s="27">
        <v>101.37028233732413</v>
      </c>
      <c r="P71" s="27">
        <v>9.1667454022255725</v>
      </c>
      <c r="Q71" s="27">
        <v>72.586076402899963</v>
      </c>
      <c r="R71">
        <v>1.2596012971570092</v>
      </c>
      <c r="S71">
        <v>1.8612096304470693</v>
      </c>
      <c r="T71">
        <v>0.33080015989688238</v>
      </c>
      <c r="U71">
        <v>0.68331664899630162</v>
      </c>
      <c r="V71">
        <v>25.786448895935866</v>
      </c>
      <c r="W71">
        <v>35.435033716379337</v>
      </c>
      <c r="X71">
        <v>36.408917867147196</v>
      </c>
      <c r="Y71">
        <v>34.411855149024476</v>
      </c>
      <c r="Z71">
        <v>36.401687831073147</v>
      </c>
    </row>
    <row r="72" spans="1:26" x14ac:dyDescent="0.35">
      <c r="A72" s="25" t="s">
        <v>243</v>
      </c>
      <c r="B72" s="26" t="s">
        <v>141</v>
      </c>
      <c r="C72" s="25">
        <v>2.7905699323480153</v>
      </c>
      <c r="D72" s="25">
        <v>1.3381338758240759</v>
      </c>
      <c r="E72" s="25">
        <v>1.2406977203499865</v>
      </c>
      <c r="F72" s="25">
        <v>1.4568040855591493</v>
      </c>
      <c r="G72" s="25">
        <v>105.795731411972</v>
      </c>
      <c r="H72" s="25">
        <v>103.655204528141</v>
      </c>
      <c r="I72" s="25">
        <v>129.36615</v>
      </c>
      <c r="J72" s="25">
        <v>88.765941078416603</v>
      </c>
      <c r="K72" s="25">
        <v>18.88</v>
      </c>
      <c r="L72" s="25">
        <v>7.8</v>
      </c>
      <c r="M72" s="25">
        <v>25.02</v>
      </c>
      <c r="N72" s="25">
        <v>2.12</v>
      </c>
      <c r="O72" s="27">
        <v>101.49179316712591</v>
      </c>
      <c r="P72" s="27">
        <v>9.1225632169802928</v>
      </c>
      <c r="Q72" s="27">
        <v>71.048065730463776</v>
      </c>
      <c r="R72">
        <v>3.0094100366496068</v>
      </c>
      <c r="S72">
        <v>2.221452877424257</v>
      </c>
      <c r="T72">
        <v>1.2313794238901332</v>
      </c>
      <c r="U72">
        <v>1.6083181028907712</v>
      </c>
      <c r="V72">
        <v>25.962016762019495</v>
      </c>
      <c r="W72">
        <v>35.400590265932294</v>
      </c>
      <c r="X72">
        <v>37.19142142438853</v>
      </c>
      <c r="Y72">
        <v>34.959124538311393</v>
      </c>
      <c r="Z72">
        <v>36.508661228497012</v>
      </c>
    </row>
    <row r="73" spans="1:26" x14ac:dyDescent="0.35">
      <c r="A73" s="25" t="s">
        <v>243</v>
      </c>
      <c r="B73" s="26" t="s">
        <v>140</v>
      </c>
      <c r="C73" s="25">
        <v>2.7310421733042505</v>
      </c>
      <c r="D73" s="25">
        <v>1.3437847468852615</v>
      </c>
      <c r="E73" s="25">
        <v>1.3085450278767894</v>
      </c>
      <c r="F73" s="25">
        <v>1.4961357622481921</v>
      </c>
      <c r="G73" s="25">
        <v>105.228534888562</v>
      </c>
      <c r="H73" s="25">
        <v>103.511986996652</v>
      </c>
      <c r="I73" s="25">
        <v>128.24376000000001</v>
      </c>
      <c r="J73" s="25">
        <v>90.110570187430596</v>
      </c>
      <c r="K73" s="25">
        <v>19.03</v>
      </c>
      <c r="L73" s="25">
        <v>7.83</v>
      </c>
      <c r="M73" s="28">
        <v>24.98</v>
      </c>
      <c r="N73" s="28">
        <v>2.1</v>
      </c>
      <c r="O73" s="27">
        <v>102.09911697312739</v>
      </c>
      <c r="P73" s="27">
        <v>9.1474652741602611</v>
      </c>
      <c r="Q73" s="27">
        <v>70.684459418683929</v>
      </c>
      <c r="R73">
        <v>3.0743187328543975</v>
      </c>
      <c r="S73">
        <v>0.73566457480804814</v>
      </c>
      <c r="T73">
        <v>-0.45041130421147324</v>
      </c>
      <c r="U73">
        <v>0.16611827554098291</v>
      </c>
      <c r="V73">
        <v>25.779978196222203</v>
      </c>
      <c r="W73">
        <v>35.368322073359373</v>
      </c>
      <c r="X73">
        <v>37.093138773056722</v>
      </c>
      <c r="Y73">
        <v>34.875811035680805</v>
      </c>
      <c r="Z73">
        <v>36.252021304508375</v>
      </c>
    </row>
    <row r="74" spans="1:26" x14ac:dyDescent="0.35">
      <c r="A74" s="25" t="s">
        <v>243</v>
      </c>
      <c r="B74" s="26" t="s">
        <v>139</v>
      </c>
      <c r="C74" s="25">
        <v>2.607644772452181</v>
      </c>
      <c r="D74" s="25">
        <v>1.3767114905542344</v>
      </c>
      <c r="E74" s="25">
        <v>1.2781814745151008</v>
      </c>
      <c r="F74" s="25">
        <v>1.4584908159984085</v>
      </c>
      <c r="G74" s="25">
        <v>103.775701970922</v>
      </c>
      <c r="H74" s="25">
        <v>103.40302620157</v>
      </c>
      <c r="I74" s="25">
        <v>128.31351000000001</v>
      </c>
      <c r="J74" s="25">
        <v>90.979544162133706</v>
      </c>
      <c r="K74" s="25">
        <v>19.16</v>
      </c>
      <c r="L74" s="25">
        <v>7.96</v>
      </c>
      <c r="M74" s="25">
        <v>24.91</v>
      </c>
      <c r="N74" s="25">
        <v>2.0699999999999998</v>
      </c>
      <c r="O74" s="27">
        <v>100.90961134288096</v>
      </c>
      <c r="P74" s="27">
        <v>8.6161839475409518</v>
      </c>
      <c r="Q74" s="27">
        <v>70.120582901100022</v>
      </c>
      <c r="R74">
        <v>2.484101059068955</v>
      </c>
      <c r="S74">
        <v>2.7651490837986126</v>
      </c>
      <c r="T74">
        <v>-0.24083820557364577</v>
      </c>
      <c r="U74">
        <v>0.53236425686846722</v>
      </c>
      <c r="V74">
        <v>25.314615774666404</v>
      </c>
      <c r="W74">
        <v>35.330475623182515</v>
      </c>
      <c r="X74">
        <v>37.12388810166847</v>
      </c>
      <c r="Y74">
        <v>34.835433793423597</v>
      </c>
      <c r="Z74">
        <v>36.705275826181477</v>
      </c>
    </row>
    <row r="75" spans="1:26" x14ac:dyDescent="0.35">
      <c r="A75" s="25" t="s">
        <v>243</v>
      </c>
      <c r="B75" s="26" t="s">
        <v>138</v>
      </c>
      <c r="C75" s="25">
        <v>2.6029729423682775</v>
      </c>
      <c r="D75" s="25">
        <v>1.419683007745469</v>
      </c>
      <c r="E75" s="25">
        <v>1.2839250310437862</v>
      </c>
      <c r="F75" s="25">
        <v>1.4649419724461534</v>
      </c>
      <c r="G75" s="25">
        <v>102.50775340827001</v>
      </c>
      <c r="H75" s="25">
        <v>103.14166297588901</v>
      </c>
      <c r="I75" s="25">
        <v>127.99984000000001</v>
      </c>
      <c r="J75" s="25">
        <v>90.997031854099006</v>
      </c>
      <c r="K75" s="25">
        <v>18.77</v>
      </c>
      <c r="L75" s="25">
        <v>7.94</v>
      </c>
      <c r="M75" s="28">
        <v>24.77</v>
      </c>
      <c r="N75" s="28">
        <v>2.0499999999999998</v>
      </c>
      <c r="O75" s="27">
        <v>99.790861700636455</v>
      </c>
      <c r="P75" s="27">
        <v>8.7517458895771476</v>
      </c>
      <c r="Q75" s="27">
        <v>70.419224579402638</v>
      </c>
      <c r="R75">
        <v>3.4426615218803081</v>
      </c>
      <c r="S75">
        <v>2.1017355046756059</v>
      </c>
      <c r="T75">
        <v>-0.86448096313072043</v>
      </c>
      <c r="U75">
        <v>7.0374830268682409E-2</v>
      </c>
      <c r="V75">
        <v>25.155667283485901</v>
      </c>
      <c r="W75">
        <v>35.405082505038408</v>
      </c>
      <c r="X75">
        <v>37.626973879036164</v>
      </c>
      <c r="Y75">
        <v>35.173487030460834</v>
      </c>
      <c r="Z75">
        <v>36.596713098667777</v>
      </c>
    </row>
    <row r="76" spans="1:26" x14ac:dyDescent="0.35">
      <c r="A76" s="25" t="s">
        <v>243</v>
      </c>
      <c r="B76" s="26" t="s">
        <v>137</v>
      </c>
      <c r="C76" s="25">
        <v>2.663875960416624</v>
      </c>
      <c r="D76" s="25">
        <v>1.4726718082331449</v>
      </c>
      <c r="E76" s="25">
        <v>1.2214435893410298</v>
      </c>
      <c r="F76" s="25">
        <v>1.4279709789665478</v>
      </c>
      <c r="G76" s="25">
        <v>102.55274045327999</v>
      </c>
      <c r="H76" s="25">
        <v>103.003054369586</v>
      </c>
      <c r="I76" s="25">
        <v>127.22762</v>
      </c>
      <c r="J76" s="25">
        <v>91.052276235460695</v>
      </c>
      <c r="K76" s="25">
        <v>18.64</v>
      </c>
      <c r="L76" s="25">
        <v>7.94</v>
      </c>
      <c r="M76" s="25">
        <v>24.56</v>
      </c>
      <c r="N76" s="25">
        <v>2.0299999999999998</v>
      </c>
      <c r="O76" s="27">
        <v>100.20104121980037</v>
      </c>
      <c r="P76" s="27">
        <v>8.5386674000216782</v>
      </c>
      <c r="Q76" s="27">
        <v>71.098263713191699</v>
      </c>
      <c r="R76">
        <v>0.15685561010112536</v>
      </c>
      <c r="S76">
        <v>0.92663984349588002</v>
      </c>
      <c r="T76">
        <v>0.41676761453037781</v>
      </c>
      <c r="U76">
        <v>0.4588236647540711</v>
      </c>
      <c r="V76">
        <v>25.010695664517186</v>
      </c>
      <c r="W76">
        <v>35.213901407476129</v>
      </c>
      <c r="X76">
        <v>37.837715081525083</v>
      </c>
      <c r="Y76">
        <v>35.319288540297848</v>
      </c>
      <c r="Z76">
        <v>36.832683843005157</v>
      </c>
    </row>
    <row r="77" spans="1:26" x14ac:dyDescent="0.35">
      <c r="A77" s="25" t="s">
        <v>243</v>
      </c>
      <c r="B77" s="26" t="s">
        <v>136</v>
      </c>
      <c r="C77" s="25">
        <v>2.7481110172433509</v>
      </c>
      <c r="D77" s="25">
        <v>1.4413650827643958</v>
      </c>
      <c r="E77" s="25">
        <v>1.208263354488927</v>
      </c>
      <c r="F77" s="25">
        <v>1.4240937876549586</v>
      </c>
      <c r="G77" s="25">
        <v>102.186517861949</v>
      </c>
      <c r="H77" s="25">
        <v>102.796138501603</v>
      </c>
      <c r="I77" s="25">
        <v>125.57064</v>
      </c>
      <c r="J77" s="25">
        <v>92.454176261531501</v>
      </c>
      <c r="K77" s="25">
        <v>18.84</v>
      </c>
      <c r="L77" s="25">
        <v>7.85</v>
      </c>
      <c r="M77" s="28">
        <v>24.27</v>
      </c>
      <c r="N77" s="28">
        <v>2</v>
      </c>
      <c r="O77" s="27">
        <v>97.63699770302695</v>
      </c>
      <c r="P77" s="27">
        <v>8.2272650971489956</v>
      </c>
      <c r="Q77" s="27">
        <v>72.591955910963918</v>
      </c>
      <c r="R77">
        <v>3.049169655885442</v>
      </c>
      <c r="S77">
        <v>1.2929982927619266</v>
      </c>
      <c r="T77">
        <v>0.30718330227188506</v>
      </c>
      <c r="U77">
        <v>0.76513287692463461</v>
      </c>
      <c r="V77">
        <v>24.884659273188223</v>
      </c>
      <c r="W77">
        <v>35.298700137663083</v>
      </c>
      <c r="X77">
        <v>38.019290238988475</v>
      </c>
      <c r="Y77">
        <v>35.413658539663487</v>
      </c>
      <c r="Z77">
        <v>37.566311157682279</v>
      </c>
    </row>
    <row r="78" spans="1:26" x14ac:dyDescent="0.35">
      <c r="A78" s="25" t="s">
        <v>243</v>
      </c>
      <c r="B78" s="26" t="s">
        <v>135</v>
      </c>
      <c r="C78" s="25">
        <v>2.6986344435991927</v>
      </c>
      <c r="D78" s="25">
        <v>1.4315053802537181</v>
      </c>
      <c r="E78" s="25">
        <v>1.1655551978193801</v>
      </c>
      <c r="F78" s="25">
        <v>1.3810518691188964</v>
      </c>
      <c r="G78" s="25">
        <v>101.266036849142</v>
      </c>
      <c r="H78" s="25">
        <v>102.530598260315</v>
      </c>
      <c r="I78" s="25">
        <v>125.89512000000001</v>
      </c>
      <c r="J78" s="25">
        <v>93.009761447270193</v>
      </c>
      <c r="K78" s="25">
        <v>18.649999999999999</v>
      </c>
      <c r="L78" s="25">
        <v>7.89</v>
      </c>
      <c r="M78" s="25">
        <v>24.24</v>
      </c>
      <c r="N78" s="25">
        <v>2</v>
      </c>
      <c r="O78" s="27">
        <v>96.677771463262815</v>
      </c>
      <c r="P78" s="27">
        <v>8.1878982784627539</v>
      </c>
      <c r="Q78" s="27">
        <v>71.880489723775966</v>
      </c>
      <c r="R78">
        <v>3.1215458208464053</v>
      </c>
      <c r="S78">
        <v>1.0069858065329118</v>
      </c>
      <c r="T78">
        <v>4.0317117077143916</v>
      </c>
      <c r="U78">
        <v>3.4853004740610372</v>
      </c>
      <c r="V78">
        <v>24.70561639346538</v>
      </c>
      <c r="W78">
        <v>35.394896863558259</v>
      </c>
      <c r="X78">
        <v>37.893408745751429</v>
      </c>
      <c r="Y78">
        <v>35.35149612582876</v>
      </c>
      <c r="Z78">
        <v>37.333510082146041</v>
      </c>
    </row>
    <row r="79" spans="1:26" x14ac:dyDescent="0.35">
      <c r="A79" s="25" t="s">
        <v>243</v>
      </c>
      <c r="B79" s="26" t="s">
        <v>134</v>
      </c>
      <c r="C79" s="25">
        <v>2.6496963666369169</v>
      </c>
      <c r="D79" s="25">
        <v>1.3941739894947913</v>
      </c>
      <c r="E79" s="25">
        <v>1.1670685533998602</v>
      </c>
      <c r="F79" s="25">
        <v>1.372593855025114</v>
      </c>
      <c r="G79" s="25">
        <v>100.45005533387</v>
      </c>
      <c r="H79" s="25">
        <v>102.412742041207</v>
      </c>
      <c r="I79" s="25">
        <v>126.91464000000001</v>
      </c>
      <c r="J79" s="25">
        <v>93.909092747332494</v>
      </c>
      <c r="K79" s="25">
        <v>18.52</v>
      </c>
      <c r="L79" s="25">
        <v>8.07</v>
      </c>
      <c r="M79" s="28">
        <v>24.44</v>
      </c>
      <c r="N79" s="28">
        <v>2.0299999999999998</v>
      </c>
      <c r="O79" s="27">
        <v>94.173602402682221</v>
      </c>
      <c r="P79" s="27">
        <v>7.9738104179059448</v>
      </c>
      <c r="Q79" s="27">
        <v>69.259750181193724</v>
      </c>
      <c r="R79">
        <v>1.9632460681060504</v>
      </c>
      <c r="S79">
        <v>2.2669082881163094</v>
      </c>
      <c r="T79">
        <v>3.1277268121631119</v>
      </c>
      <c r="U79">
        <v>2.8649752656712657</v>
      </c>
      <c r="V79">
        <v>24.58798472348046</v>
      </c>
      <c r="W79">
        <v>35.451142190947344</v>
      </c>
      <c r="X79">
        <v>37.213459808288235</v>
      </c>
      <c r="Y79">
        <v>34.877879363650777</v>
      </c>
      <c r="Z79">
        <v>37.824992251070597</v>
      </c>
    </row>
    <row r="80" spans="1:26" x14ac:dyDescent="0.35">
      <c r="A80" s="25" t="s">
        <v>243</v>
      </c>
      <c r="B80" s="26" t="s">
        <v>133</v>
      </c>
      <c r="C80" s="25">
        <v>2.7419551218422993</v>
      </c>
      <c r="D80" s="25">
        <v>1.4365131189145688</v>
      </c>
      <c r="E80" s="25">
        <v>1.245017327564018</v>
      </c>
      <c r="F80" s="25">
        <v>1.4487234498494523</v>
      </c>
      <c r="G80" s="25">
        <v>98.472482968044702</v>
      </c>
      <c r="H80" s="25">
        <v>102.091867769766</v>
      </c>
      <c r="I80" s="25">
        <v>125.92276</v>
      </c>
      <c r="J80" s="25">
        <v>92.734431560649597</v>
      </c>
      <c r="K80" s="25">
        <v>18.61</v>
      </c>
      <c r="L80" s="25">
        <v>8.26</v>
      </c>
      <c r="M80" s="25">
        <v>26.15</v>
      </c>
      <c r="N80" s="25">
        <v>2.1800000000000002</v>
      </c>
      <c r="O80" s="27">
        <v>90.730361895256522</v>
      </c>
      <c r="P80" s="27">
        <v>7.6840989706688623</v>
      </c>
      <c r="Q80" s="27">
        <v>66.936039231303383</v>
      </c>
      <c r="R80">
        <v>1.1069562965243307</v>
      </c>
      <c r="S80">
        <v>3.4015280524352542</v>
      </c>
      <c r="T80">
        <v>1.1527808194435218</v>
      </c>
      <c r="U80">
        <v>1.4706754634330244</v>
      </c>
      <c r="V80">
        <v>24.495636462928609</v>
      </c>
      <c r="W80">
        <v>35.523801527299412</v>
      </c>
      <c r="X80">
        <v>37.417200692751528</v>
      </c>
      <c r="Y80">
        <v>34.978950043228835</v>
      </c>
      <c r="Z80">
        <v>38.630250013273418</v>
      </c>
    </row>
    <row r="81" spans="1:26" x14ac:dyDescent="0.35">
      <c r="A81" s="25" t="s">
        <v>243</v>
      </c>
      <c r="B81" s="26" t="s">
        <v>132</v>
      </c>
      <c r="C81" s="25">
        <v>2.5969418111326887</v>
      </c>
      <c r="D81" s="25">
        <v>1.3673693615389308</v>
      </c>
      <c r="E81" s="25">
        <v>1.2011380363999546</v>
      </c>
      <c r="F81" s="25">
        <v>1.3894101948824309</v>
      </c>
      <c r="G81" s="25">
        <v>97.094936830322197</v>
      </c>
      <c r="H81" s="25">
        <v>101.748674685989</v>
      </c>
      <c r="I81" s="25">
        <v>124.30991</v>
      </c>
      <c r="J81" s="25">
        <v>92.189017327960201</v>
      </c>
      <c r="K81" s="25">
        <v>18.690000000000001</v>
      </c>
      <c r="L81" s="25">
        <v>8.34</v>
      </c>
      <c r="M81" s="28">
        <v>25.05</v>
      </c>
      <c r="N81" s="28">
        <v>2.1</v>
      </c>
      <c r="O81" s="27">
        <v>89.851209215164459</v>
      </c>
      <c r="P81" s="27">
        <v>8.5266602498713411</v>
      </c>
      <c r="Q81" s="27">
        <v>70.157256895540243</v>
      </c>
      <c r="R81">
        <v>1.4634967505352314</v>
      </c>
      <c r="S81">
        <v>2.2773655707153617</v>
      </c>
      <c r="T81">
        <v>7.0381750562420464E-2</v>
      </c>
      <c r="U81">
        <v>0.54486604915333636</v>
      </c>
      <c r="V81">
        <v>24.636864808313302</v>
      </c>
      <c r="W81">
        <v>35.54120496803408</v>
      </c>
      <c r="X81">
        <v>37.968368551945069</v>
      </c>
      <c r="Y81">
        <v>35.367386756368404</v>
      </c>
      <c r="Z81">
        <v>37.893330441022144</v>
      </c>
    </row>
    <row r="82" spans="1:26" x14ac:dyDescent="0.35">
      <c r="A82" s="25" t="s">
        <v>243</v>
      </c>
      <c r="B82" s="26" t="s">
        <v>131</v>
      </c>
      <c r="C82" s="25">
        <v>2.7819166610685899</v>
      </c>
      <c r="D82" s="25">
        <v>1.3904936120717641</v>
      </c>
      <c r="E82" s="25">
        <v>1.1938107812020193</v>
      </c>
      <c r="F82" s="25">
        <v>1.4069346377087304</v>
      </c>
      <c r="G82" s="25">
        <v>97.787697808452407</v>
      </c>
      <c r="H82" s="25">
        <v>101.572643896044</v>
      </c>
      <c r="I82" s="25">
        <v>124.60834</v>
      </c>
      <c r="J82" s="25">
        <v>92.636541892705196</v>
      </c>
      <c r="K82" s="25">
        <v>18.61</v>
      </c>
      <c r="L82" s="25">
        <v>8.41</v>
      </c>
      <c r="M82" s="25">
        <v>24.52</v>
      </c>
      <c r="N82" s="25">
        <v>2.06</v>
      </c>
      <c r="O82" s="27">
        <v>89.136365864050148</v>
      </c>
      <c r="P82" s="27">
        <v>8.4397936702982559</v>
      </c>
      <c r="Q82" s="27">
        <v>62.609576848401694</v>
      </c>
      <c r="R82">
        <v>1.1469549149899283</v>
      </c>
      <c r="S82">
        <v>1.3581614395794306</v>
      </c>
      <c r="T82">
        <v>-1.3221403945070209</v>
      </c>
      <c r="U82">
        <v>-0.6679410595027746</v>
      </c>
      <c r="V82">
        <v>24.680478000247547</v>
      </c>
      <c r="W82">
        <v>35.446124509298613</v>
      </c>
      <c r="X82">
        <v>38.278749194058385</v>
      </c>
      <c r="Y82">
        <v>35.588577877588776</v>
      </c>
      <c r="Z82">
        <v>38.369125643350607</v>
      </c>
    </row>
    <row r="83" spans="1:26" x14ac:dyDescent="0.35">
      <c r="A83" s="25" t="s">
        <v>244</v>
      </c>
      <c r="B83" s="26" t="s">
        <v>211</v>
      </c>
      <c r="C83" s="25">
        <v>2.4025014777073839</v>
      </c>
      <c r="D83" s="25">
        <v>1.8156439045112021</v>
      </c>
      <c r="E83" s="25">
        <v>3.2269859034134001</v>
      </c>
      <c r="F83" s="25">
        <v>2.8330712346519999</v>
      </c>
      <c r="G83" s="25">
        <v>112.424867218822</v>
      </c>
      <c r="H83" s="25">
        <v>121.322594291991</v>
      </c>
      <c r="I83" s="25">
        <v>162.54284000000001</v>
      </c>
      <c r="J83" s="25">
        <v>96.850834383854604</v>
      </c>
      <c r="K83" s="25">
        <v>16.309999999999999</v>
      </c>
      <c r="L83" s="25">
        <v>6.67</v>
      </c>
      <c r="M83" s="28">
        <v>19.579999999999998</v>
      </c>
      <c r="N83" s="28">
        <v>1.79</v>
      </c>
      <c r="O83" s="27">
        <v>103.98745495263056</v>
      </c>
      <c r="P83" s="27">
        <v>9.4841558448743015</v>
      </c>
      <c r="Q83" s="27">
        <v>49.085296181758928</v>
      </c>
      <c r="R83">
        <v>1.6270593282553758</v>
      </c>
      <c r="S83">
        <v>1.7548961581951739</v>
      </c>
      <c r="T83">
        <v>7.2258457292861067</v>
      </c>
      <c r="U83">
        <v>5.4215363313312448</v>
      </c>
      <c r="V83">
        <v>10.669337902758528</v>
      </c>
      <c r="W83">
        <v>29.009364098203257</v>
      </c>
      <c r="X83">
        <v>22.676485371329282</v>
      </c>
      <c r="Y83">
        <v>21.583607328305956</v>
      </c>
      <c r="Z83">
        <v>21.201460782234673</v>
      </c>
    </row>
    <row r="84" spans="1:26" x14ac:dyDescent="0.35">
      <c r="A84" s="25" t="s">
        <v>244</v>
      </c>
      <c r="B84" s="26" t="s">
        <v>210</v>
      </c>
      <c r="C84" s="25">
        <v>3.0253034415353883</v>
      </c>
      <c r="D84" s="25">
        <v>1.7949634079892565</v>
      </c>
      <c r="E84" s="25">
        <v>3.5275014037550232</v>
      </c>
      <c r="F84" s="25">
        <v>3.0734977110801966</v>
      </c>
      <c r="G84" s="25">
        <v>112.37881568944201</v>
      </c>
      <c r="H84" s="25">
        <v>121.331944656049</v>
      </c>
      <c r="I84" s="25">
        <v>162.22398000000001</v>
      </c>
      <c r="J84" s="25">
        <v>96.185026323453798</v>
      </c>
      <c r="K84" s="25">
        <v>17.2</v>
      </c>
      <c r="L84" s="25">
        <v>6.73</v>
      </c>
      <c r="M84" s="25">
        <v>19.829999999999998</v>
      </c>
      <c r="N84" s="25">
        <v>1.8</v>
      </c>
      <c r="O84" s="27">
        <v>106.89593199330491</v>
      </c>
      <c r="P84" s="27">
        <v>9.5935907419684074</v>
      </c>
      <c r="Q84" s="27">
        <v>49.060287867459969</v>
      </c>
      <c r="R84">
        <v>2.3316799312506742</v>
      </c>
      <c r="S84">
        <v>0.61798124640619623</v>
      </c>
      <c r="T84">
        <v>1.6895078268911456</v>
      </c>
      <c r="U84">
        <v>1.4940445054612894</v>
      </c>
      <c r="V84">
        <v>10.553538841805416</v>
      </c>
      <c r="W84">
        <v>28.844668395800461</v>
      </c>
      <c r="X84">
        <v>21.363922531308898</v>
      </c>
      <c r="Y84">
        <v>20.669428936340559</v>
      </c>
      <c r="Z84">
        <v>20.894392111844521</v>
      </c>
    </row>
    <row r="85" spans="1:26" x14ac:dyDescent="0.35">
      <c r="A85" s="25" t="s">
        <v>244</v>
      </c>
      <c r="B85" s="26" t="s">
        <v>209</v>
      </c>
      <c r="C85" s="25">
        <v>2.7724124229529745</v>
      </c>
      <c r="D85" s="25">
        <v>1.7504046044054429</v>
      </c>
      <c r="E85" s="25">
        <v>3.5640957580474009</v>
      </c>
      <c r="F85" s="25">
        <v>3.0611429819028033</v>
      </c>
      <c r="G85" s="25">
        <v>112.822747269407</v>
      </c>
      <c r="H85" s="25">
        <v>120.86930377167999</v>
      </c>
      <c r="I85" s="25">
        <v>161.39635000000001</v>
      </c>
      <c r="J85" s="25">
        <v>96.765573454844898</v>
      </c>
      <c r="K85" s="25">
        <v>17.12</v>
      </c>
      <c r="L85" s="25">
        <v>6.81</v>
      </c>
      <c r="M85" s="28">
        <v>19.91</v>
      </c>
      <c r="N85" s="28">
        <v>1.79</v>
      </c>
      <c r="O85" s="27">
        <v>105.68394481457091</v>
      </c>
      <c r="P85" s="27">
        <v>9.8787608815095354</v>
      </c>
      <c r="Q85" s="27">
        <v>49.204569630518932</v>
      </c>
      <c r="R85">
        <v>-0.58849893057515423</v>
      </c>
      <c r="S85">
        <v>4.8049628801827282E-2</v>
      </c>
      <c r="T85">
        <v>-2.6691717725556674</v>
      </c>
      <c r="U85">
        <v>-1.8483445384509967</v>
      </c>
      <c r="V85">
        <v>10.383261983024322</v>
      </c>
      <c r="W85">
        <v>28.854621010468627</v>
      </c>
      <c r="X85">
        <v>21.016817167892633</v>
      </c>
      <c r="Y85">
        <v>20.417411059989231</v>
      </c>
      <c r="Z85">
        <v>20.234374551090188</v>
      </c>
    </row>
    <row r="86" spans="1:26" x14ac:dyDescent="0.35">
      <c r="A86" s="25" t="s">
        <v>244</v>
      </c>
      <c r="B86" s="26" t="s">
        <v>208</v>
      </c>
      <c r="C86" s="25">
        <v>2.7622322768991072</v>
      </c>
      <c r="D86" s="25">
        <v>1.6692257662560872</v>
      </c>
      <c r="E86" s="25">
        <v>3.3778860520695808</v>
      </c>
      <c r="F86" s="25">
        <v>2.9243866312287436</v>
      </c>
      <c r="G86" s="25">
        <v>112.97855236378</v>
      </c>
      <c r="H86" s="25">
        <v>120.668354031215</v>
      </c>
      <c r="I86" s="25">
        <v>162.5729</v>
      </c>
      <c r="J86" s="25">
        <v>97.588177978119305</v>
      </c>
      <c r="K86" s="25">
        <v>17.2</v>
      </c>
      <c r="L86" s="25">
        <v>7.01</v>
      </c>
      <c r="M86" s="25">
        <v>19.77</v>
      </c>
      <c r="N86" s="25">
        <v>1.74</v>
      </c>
      <c r="O86" s="27">
        <v>105.35112066122598</v>
      </c>
      <c r="P86" s="27">
        <v>9.4604912437940261</v>
      </c>
      <c r="Q86" s="27">
        <v>49.243773079478125</v>
      </c>
      <c r="R86">
        <v>-5.5943578474693112E-2</v>
      </c>
      <c r="S86">
        <v>0.57891491771711046</v>
      </c>
      <c r="T86">
        <v>1.375587128224387</v>
      </c>
      <c r="U86">
        <v>1.0582930364422927</v>
      </c>
      <c r="V86">
        <v>10.388273857098278</v>
      </c>
      <c r="W86">
        <v>28.863965561977967</v>
      </c>
      <c r="X86">
        <v>21.902193715867707</v>
      </c>
      <c r="Y86">
        <v>20.97714570592602</v>
      </c>
      <c r="Z86">
        <v>20.713837924812466</v>
      </c>
    </row>
    <row r="87" spans="1:26" x14ac:dyDescent="0.35">
      <c r="A87" s="25" t="s">
        <v>244</v>
      </c>
      <c r="B87" s="26" t="s">
        <v>207</v>
      </c>
      <c r="C87" s="25">
        <v>3.4390449729977428</v>
      </c>
      <c r="D87" s="25">
        <v>1.7090766180739285</v>
      </c>
      <c r="E87" s="25">
        <v>3.5171958449134526</v>
      </c>
      <c r="F87" s="25">
        <v>3.0870730134771631</v>
      </c>
      <c r="G87" s="25">
        <v>112.273166772804</v>
      </c>
      <c r="H87" s="25">
        <v>120.60173064999</v>
      </c>
      <c r="I87" s="25">
        <v>160.44946999999999</v>
      </c>
      <c r="J87" s="25">
        <v>97.495357215111696</v>
      </c>
      <c r="K87" s="25">
        <v>16.91</v>
      </c>
      <c r="L87" s="25">
        <v>7.28</v>
      </c>
      <c r="M87" s="28">
        <v>20.23</v>
      </c>
      <c r="N87" s="28">
        <v>1.76</v>
      </c>
      <c r="O87" s="27">
        <v>100.17119708978173</v>
      </c>
      <c r="P87" s="27">
        <v>8.8994181128557628</v>
      </c>
      <c r="Q87" s="27">
        <v>48.273908749753112</v>
      </c>
      <c r="R87">
        <v>0.1040058740298333</v>
      </c>
      <c r="S87">
        <v>0.49129062189310346</v>
      </c>
      <c r="T87">
        <v>1.4202985765807918</v>
      </c>
      <c r="U87">
        <v>1.0801393358701006</v>
      </c>
      <c r="V87">
        <v>10.561496990166482</v>
      </c>
      <c r="W87">
        <v>28.897681992157381</v>
      </c>
      <c r="X87">
        <v>21.381137859830627</v>
      </c>
      <c r="Y87">
        <v>20.70114864005836</v>
      </c>
      <c r="Z87">
        <v>21.502789179612414</v>
      </c>
    </row>
    <row r="88" spans="1:26" x14ac:dyDescent="0.35">
      <c r="A88" s="25" t="s">
        <v>244</v>
      </c>
      <c r="B88" s="26" t="s">
        <v>206</v>
      </c>
      <c r="C88" s="25">
        <v>2.9683520556020619</v>
      </c>
      <c r="D88" s="25">
        <v>1.5777185932400299</v>
      </c>
      <c r="E88" s="25">
        <v>3.46006804751259</v>
      </c>
      <c r="F88" s="25">
        <v>2.9717370167645103</v>
      </c>
      <c r="G88" s="25">
        <v>111.476191475533</v>
      </c>
      <c r="H88" s="25">
        <v>120.50674703704399</v>
      </c>
      <c r="I88" s="25">
        <v>158.45386999999999</v>
      </c>
      <c r="J88" s="25">
        <v>96.243881763210396</v>
      </c>
      <c r="K88" s="25">
        <v>16.77</v>
      </c>
      <c r="L88" s="25">
        <v>7.32</v>
      </c>
      <c r="M88" s="25">
        <v>20.23</v>
      </c>
      <c r="N88" s="25">
        <v>1.74</v>
      </c>
      <c r="O88" s="27">
        <v>100.79950538266897</v>
      </c>
      <c r="P88" s="27">
        <v>8.8639556952528569</v>
      </c>
      <c r="Q88" s="27">
        <v>47.907271370207418</v>
      </c>
      <c r="R88">
        <v>0.28097957094164183</v>
      </c>
      <c r="S88">
        <v>0.11998763499991849</v>
      </c>
      <c r="T88">
        <v>-3.5916066257682511</v>
      </c>
      <c r="U88">
        <v>-2.3920672600337811</v>
      </c>
      <c r="V88">
        <v>10.535504537290272</v>
      </c>
      <c r="W88">
        <v>28.995857071921044</v>
      </c>
      <c r="X88">
        <v>21.15497454318011</v>
      </c>
      <c r="Y88">
        <v>20.549604380391344</v>
      </c>
      <c r="Z88">
        <v>21.335256930206089</v>
      </c>
    </row>
    <row r="89" spans="1:26" x14ac:dyDescent="0.35">
      <c r="A89" s="25" t="s">
        <v>244</v>
      </c>
      <c r="B89" s="26" t="s">
        <v>205</v>
      </c>
      <c r="C89" s="25">
        <v>2.5158815896743332</v>
      </c>
      <c r="D89" s="25">
        <v>1.4954748822901616</v>
      </c>
      <c r="E89" s="25">
        <v>3.1757472395318489</v>
      </c>
      <c r="F89" s="25">
        <v>2.7309808024305942</v>
      </c>
      <c r="G89" s="25">
        <v>110.07347137007299</v>
      </c>
      <c r="H89" s="25">
        <v>120.40111006785099</v>
      </c>
      <c r="I89" s="25">
        <v>158.21706</v>
      </c>
      <c r="J89" s="25">
        <v>96.194405397080303</v>
      </c>
      <c r="K89" s="25">
        <v>16.97</v>
      </c>
      <c r="L89" s="25">
        <v>7.35</v>
      </c>
      <c r="M89" s="28">
        <v>20.41</v>
      </c>
      <c r="N89" s="28">
        <v>1.74</v>
      </c>
      <c r="O89" s="27">
        <v>103.56777161546742</v>
      </c>
      <c r="P89" s="27">
        <v>8.6908393666531421</v>
      </c>
      <c r="Q89" s="27">
        <v>48.023120811613346</v>
      </c>
      <c r="R89">
        <v>-0.82318986852683018</v>
      </c>
      <c r="S89">
        <v>0.79088478398556816</v>
      </c>
      <c r="T89">
        <v>-0.92118005376228274</v>
      </c>
      <c r="U89">
        <v>-0.52472748087522003</v>
      </c>
      <c r="V89">
        <v>10.521156335634902</v>
      </c>
      <c r="W89">
        <v>29.034019347521582</v>
      </c>
      <c r="X89">
        <v>22.009101680234433</v>
      </c>
      <c r="Y89">
        <v>21.108887531221455</v>
      </c>
      <c r="Z89">
        <v>21.414404155433662</v>
      </c>
    </row>
    <row r="90" spans="1:26" x14ac:dyDescent="0.35">
      <c r="A90" s="25" t="s">
        <v>244</v>
      </c>
      <c r="B90" s="26" t="s">
        <v>204</v>
      </c>
      <c r="C90" s="25">
        <v>3.1180796041203269</v>
      </c>
      <c r="D90" s="25">
        <v>1.5169469482995197</v>
      </c>
      <c r="E90" s="25">
        <v>3.2237852323688956</v>
      </c>
      <c r="F90" s="25">
        <v>2.8278203409905096</v>
      </c>
      <c r="G90" s="25">
        <v>109.335538922556</v>
      </c>
      <c r="H90" s="25">
        <v>119.40207876415</v>
      </c>
      <c r="I90" s="25">
        <v>158.60836</v>
      </c>
      <c r="J90" s="25">
        <v>97.253401209432695</v>
      </c>
      <c r="K90" s="25">
        <v>17.079999999999998</v>
      </c>
      <c r="L90" s="25">
        <v>7.43</v>
      </c>
      <c r="M90" s="25">
        <v>20.28</v>
      </c>
      <c r="N90" s="25">
        <v>1.71</v>
      </c>
      <c r="O90" s="27">
        <v>99.734557620298105</v>
      </c>
      <c r="P90" s="27">
        <v>9.1871069193655224</v>
      </c>
      <c r="Q90" s="27">
        <v>50.383595009776741</v>
      </c>
      <c r="R90">
        <v>0.34939756297600599</v>
      </c>
      <c r="S90">
        <v>7.1877710999102007E-2</v>
      </c>
      <c r="T90">
        <v>-2.9251606496122351</v>
      </c>
      <c r="U90">
        <v>-1.9720730134476727</v>
      </c>
      <c r="V90">
        <v>10.607824213950563</v>
      </c>
      <c r="W90">
        <v>29.025299380749548</v>
      </c>
      <c r="X90">
        <v>22.221765055455446</v>
      </c>
      <c r="Y90">
        <v>21.251769906189828</v>
      </c>
      <c r="Z90">
        <v>22.040043519612496</v>
      </c>
    </row>
    <row r="91" spans="1:26" x14ac:dyDescent="0.35">
      <c r="A91" s="25" t="s">
        <v>244</v>
      </c>
      <c r="B91" s="26" t="s">
        <v>203</v>
      </c>
      <c r="C91" s="25">
        <v>2.8923455541502365</v>
      </c>
      <c r="D91" s="25">
        <v>1.5074464453265992</v>
      </c>
      <c r="E91" s="25">
        <v>3.1877010817533145</v>
      </c>
      <c r="F91" s="25">
        <v>2.7890418369981256</v>
      </c>
      <c r="G91" s="25">
        <v>110.589146315299</v>
      </c>
      <c r="H91" s="25">
        <v>119.23515084946899</v>
      </c>
      <c r="I91" s="25">
        <v>159.74462</v>
      </c>
      <c r="J91" s="25">
        <v>99.653839327191406</v>
      </c>
      <c r="K91" s="25">
        <v>17.98</v>
      </c>
      <c r="L91" s="25">
        <v>7.58</v>
      </c>
      <c r="M91" s="28">
        <v>20.43</v>
      </c>
      <c r="N91" s="28">
        <v>1.7</v>
      </c>
      <c r="O91" s="27">
        <v>104.33901032338015</v>
      </c>
      <c r="P91" s="27">
        <v>9.1835226256906228</v>
      </c>
      <c r="Q91" s="27">
        <v>52.793111153410081</v>
      </c>
      <c r="R91">
        <v>0.35105294284090149</v>
      </c>
      <c r="S91">
        <v>-0.50215816349086229</v>
      </c>
      <c r="T91">
        <v>-4.0842843808370999</v>
      </c>
      <c r="U91">
        <v>-2.9313746294929555</v>
      </c>
      <c r="V91">
        <v>10.607284024796131</v>
      </c>
      <c r="W91">
        <v>29.101486479751742</v>
      </c>
      <c r="X91">
        <v>22.843357911731644</v>
      </c>
      <c r="Y91">
        <v>21.674936393033057</v>
      </c>
      <c r="Z91">
        <v>21.753184661766166</v>
      </c>
    </row>
    <row r="92" spans="1:26" x14ac:dyDescent="0.35">
      <c r="A92" s="25" t="s">
        <v>244</v>
      </c>
      <c r="B92" s="26" t="s">
        <v>202</v>
      </c>
      <c r="C92" s="25">
        <v>2.3266219598550264</v>
      </c>
      <c r="D92" s="25">
        <v>1.4452737415885717</v>
      </c>
      <c r="E92" s="25">
        <v>2.7223083654633817</v>
      </c>
      <c r="F92" s="25">
        <v>2.4122930525228288</v>
      </c>
      <c r="G92" s="25">
        <v>116.241448844896</v>
      </c>
      <c r="H92" s="25">
        <v>119.184795471859</v>
      </c>
      <c r="I92" s="25">
        <v>160.03598</v>
      </c>
      <c r="J92" s="25">
        <v>100.95809335725301</v>
      </c>
      <c r="K92" s="25">
        <v>17.91</v>
      </c>
      <c r="L92" s="25">
        <v>7.46</v>
      </c>
      <c r="M92" s="25">
        <v>20.75</v>
      </c>
      <c r="N92" s="25">
        <v>1.7</v>
      </c>
      <c r="O92" s="27">
        <v>106.55667865920122</v>
      </c>
      <c r="P92" s="27">
        <v>8.8894377726407576</v>
      </c>
      <c r="Q92" s="27">
        <v>48.976309873206716</v>
      </c>
      <c r="R92">
        <v>-1.4601126696807798</v>
      </c>
      <c r="S92">
        <v>0.13050662819595882</v>
      </c>
      <c r="T92">
        <v>4.0276306269035889</v>
      </c>
      <c r="U92">
        <v>2.6758503535607492</v>
      </c>
      <c r="V92">
        <v>10.536275709290893</v>
      </c>
      <c r="W92">
        <v>29.171004757554421</v>
      </c>
      <c r="X92">
        <v>23.430311528399599</v>
      </c>
      <c r="Y92">
        <v>22.069112099083483</v>
      </c>
      <c r="Z92">
        <v>22.130569278649592</v>
      </c>
    </row>
    <row r="93" spans="1:26" x14ac:dyDescent="0.35">
      <c r="A93" s="25" t="s">
        <v>244</v>
      </c>
      <c r="B93" s="26" t="s">
        <v>201</v>
      </c>
      <c r="C93" s="25">
        <v>2.899043374274155</v>
      </c>
      <c r="D93" s="25">
        <v>1.4152427434078456</v>
      </c>
      <c r="E93" s="25">
        <v>3.0632034617436426</v>
      </c>
      <c r="F93" s="25">
        <v>2.6830066232153773</v>
      </c>
      <c r="G93" s="25">
        <v>115.659115872943</v>
      </c>
      <c r="H93" s="25">
        <v>118.738204156111</v>
      </c>
      <c r="I93" s="25">
        <v>158.79732000000001</v>
      </c>
      <c r="J93" s="25">
        <v>101.48714463154</v>
      </c>
      <c r="K93" s="25">
        <v>16.96</v>
      </c>
      <c r="L93" s="25">
        <v>7.6</v>
      </c>
      <c r="M93" s="28">
        <v>20.68</v>
      </c>
      <c r="N93" s="28">
        <v>1.68</v>
      </c>
      <c r="O93" s="27">
        <v>108.24348006013571</v>
      </c>
      <c r="P93" s="27">
        <v>8.8808811781697177</v>
      </c>
      <c r="Q93" s="27">
        <v>49.423052731900043</v>
      </c>
      <c r="R93">
        <v>1.7385810808517199</v>
      </c>
      <c r="S93">
        <v>0.95591199570836949</v>
      </c>
      <c r="T93">
        <v>0.26748137176682008</v>
      </c>
      <c r="U93">
        <v>0.548665598485365</v>
      </c>
      <c r="V93">
        <v>10.697439719811237</v>
      </c>
      <c r="W93">
        <v>29.150988260660419</v>
      </c>
      <c r="X93">
        <v>22.558444361057443</v>
      </c>
      <c r="Y93">
        <v>21.520094456169765</v>
      </c>
      <c r="Z93">
        <v>21.636456199028355</v>
      </c>
    </row>
    <row r="94" spans="1:26" x14ac:dyDescent="0.35">
      <c r="A94" s="25" t="s">
        <v>244</v>
      </c>
      <c r="B94" s="26" t="s">
        <v>200</v>
      </c>
      <c r="C94" s="25">
        <v>2.5479892734024565</v>
      </c>
      <c r="D94" s="25">
        <v>1.4670401086005094</v>
      </c>
      <c r="E94" s="25">
        <v>2.9073661393837562</v>
      </c>
      <c r="F94" s="25">
        <v>2.5575689455339075</v>
      </c>
      <c r="G94" s="25">
        <v>115.266599109037</v>
      </c>
      <c r="H94" s="25">
        <v>118.566168264035</v>
      </c>
      <c r="I94" s="25">
        <v>157.04882000000001</v>
      </c>
      <c r="J94" s="25">
        <v>101.43254617034</v>
      </c>
      <c r="K94" s="25">
        <v>17.12</v>
      </c>
      <c r="L94" s="25">
        <v>7.58</v>
      </c>
      <c r="M94" s="25">
        <v>20.91</v>
      </c>
      <c r="N94" s="25">
        <v>1.67</v>
      </c>
      <c r="O94" s="27">
        <v>109.2109371830112</v>
      </c>
      <c r="P94" s="27">
        <v>8.8156069717881778</v>
      </c>
      <c r="Q94" s="27">
        <v>50.197019158496317</v>
      </c>
      <c r="R94">
        <v>0.99928934293396221</v>
      </c>
      <c r="S94">
        <v>-0.35310161046208099</v>
      </c>
      <c r="T94">
        <v>0.26414032585326819</v>
      </c>
      <c r="U94">
        <v>0.19098341181982281</v>
      </c>
      <c r="V94">
        <v>10.648318219906216</v>
      </c>
      <c r="W94">
        <v>28.984089749247577</v>
      </c>
      <c r="X94">
        <v>22.790873057068755</v>
      </c>
      <c r="Y94">
        <v>21.647319658292911</v>
      </c>
      <c r="Z94">
        <v>21.566383869499049</v>
      </c>
    </row>
    <row r="95" spans="1:26" x14ac:dyDescent="0.35">
      <c r="A95" s="25" t="s">
        <v>244</v>
      </c>
      <c r="B95" s="26" t="s">
        <v>199</v>
      </c>
      <c r="C95" s="25">
        <v>2.5512693766244436</v>
      </c>
      <c r="D95" s="25">
        <v>1.3959346785653841</v>
      </c>
      <c r="E95" s="25">
        <v>2.7827009923740023</v>
      </c>
      <c r="F95" s="25">
        <v>2.4544530402855353</v>
      </c>
      <c r="G95" s="25">
        <v>113.818103443333</v>
      </c>
      <c r="H95" s="25">
        <v>118.41896859000499</v>
      </c>
      <c r="I95" s="25">
        <v>157.93287000000001</v>
      </c>
      <c r="J95" s="25">
        <v>101.615130761122</v>
      </c>
      <c r="K95" s="25">
        <v>17.16</v>
      </c>
      <c r="L95" s="25">
        <v>7.76</v>
      </c>
      <c r="M95" s="28">
        <v>21.42</v>
      </c>
      <c r="N95" s="28">
        <v>1.69</v>
      </c>
      <c r="O95" s="27">
        <v>107.65270677666739</v>
      </c>
      <c r="P95" s="27">
        <v>8.6216459449617648</v>
      </c>
      <c r="Q95" s="27">
        <v>50.480563753707841</v>
      </c>
      <c r="R95">
        <v>0.87829759846353994</v>
      </c>
      <c r="S95">
        <v>0.32222672158663812</v>
      </c>
      <c r="T95">
        <v>-0.77236318070301735</v>
      </c>
      <c r="U95">
        <v>-0.38904414012884692</v>
      </c>
      <c r="V95">
        <v>10.615471537395377</v>
      </c>
      <c r="W95">
        <v>28.868798559432605</v>
      </c>
      <c r="X95">
        <v>22.574424925835324</v>
      </c>
      <c r="Y95">
        <v>21.507607861178855</v>
      </c>
      <c r="Z95">
        <v>21.572825520938764</v>
      </c>
    </row>
    <row r="96" spans="1:26" x14ac:dyDescent="0.35">
      <c r="A96" s="25" t="s">
        <v>244</v>
      </c>
      <c r="B96" s="26" t="s">
        <v>198</v>
      </c>
      <c r="C96" s="25">
        <v>2.9022898966563089</v>
      </c>
      <c r="D96" s="25">
        <v>1.4480575090295993</v>
      </c>
      <c r="E96" s="25">
        <v>2.7556887784607582</v>
      </c>
      <c r="F96" s="25">
        <v>2.4798222260204072</v>
      </c>
      <c r="G96" s="25">
        <v>112.77483835075</v>
      </c>
      <c r="H96" s="25">
        <v>118.28777454957699</v>
      </c>
      <c r="I96" s="25">
        <v>158.33634000000001</v>
      </c>
      <c r="J96" s="25">
        <v>100.101600966826</v>
      </c>
      <c r="K96" s="25">
        <v>16.649999999999999</v>
      </c>
      <c r="L96" s="25">
        <v>7.85</v>
      </c>
      <c r="M96" s="25">
        <v>21.45</v>
      </c>
      <c r="N96" s="25">
        <v>1.68</v>
      </c>
      <c r="O96" s="27">
        <v>104.01746397787703</v>
      </c>
      <c r="P96" s="27">
        <v>8.3018574725665886</v>
      </c>
      <c r="Q96" s="27">
        <v>50.567226452072866</v>
      </c>
      <c r="R96">
        <v>1.9557122439559871</v>
      </c>
      <c r="S96">
        <v>0.90426113667307906</v>
      </c>
      <c r="T96">
        <v>-0.80764464894954591</v>
      </c>
      <c r="U96">
        <v>-0.2016884309730016</v>
      </c>
      <c r="V96">
        <v>10.587837588080536</v>
      </c>
      <c r="W96">
        <v>28.83419401163933</v>
      </c>
      <c r="X96">
        <v>22.808303518750765</v>
      </c>
      <c r="Y96">
        <v>21.658555710972617</v>
      </c>
      <c r="Z96">
        <v>22.062159435519781</v>
      </c>
    </row>
    <row r="97" spans="1:26" x14ac:dyDescent="0.35">
      <c r="A97" s="25" t="s">
        <v>244</v>
      </c>
      <c r="B97" s="26" t="s">
        <v>197</v>
      </c>
      <c r="C97" s="25">
        <v>2.7486933246008833</v>
      </c>
      <c r="D97" s="25">
        <v>1.2875697621629481</v>
      </c>
      <c r="E97" s="25">
        <v>2.742337747542325</v>
      </c>
      <c r="F97" s="25">
        <v>2.4254664104303862</v>
      </c>
      <c r="G97" s="25">
        <v>113.06204728511</v>
      </c>
      <c r="H97" s="25">
        <v>118.084972274877</v>
      </c>
      <c r="I97" s="25">
        <v>157.47554</v>
      </c>
      <c r="J97" s="25">
        <v>99.334933797706</v>
      </c>
      <c r="K97" s="25">
        <v>16.350000000000001</v>
      </c>
      <c r="L97" s="25">
        <v>7.84</v>
      </c>
      <c r="M97" s="28">
        <v>21.86</v>
      </c>
      <c r="N97" s="28">
        <v>1.7</v>
      </c>
      <c r="O97" s="27">
        <v>105.20397193449715</v>
      </c>
      <c r="P97" s="27">
        <v>8.0737086499818158</v>
      </c>
      <c r="Q97" s="27">
        <v>51.566765029271721</v>
      </c>
      <c r="R97">
        <v>3.3466467296627833E-2</v>
      </c>
      <c r="S97">
        <v>0.9312599986991188</v>
      </c>
      <c r="T97">
        <v>2.3382642742941329</v>
      </c>
      <c r="U97">
        <v>1.8311840802960555</v>
      </c>
      <c r="V97">
        <v>10.486305057948229</v>
      </c>
      <c r="W97">
        <v>28.787194660023594</v>
      </c>
      <c r="X97">
        <v>23.019858973709855</v>
      </c>
      <c r="Y97">
        <v>21.782022402835285</v>
      </c>
      <c r="Z97">
        <v>22.302053438673958</v>
      </c>
    </row>
    <row r="98" spans="1:26" x14ac:dyDescent="0.35">
      <c r="A98" s="25" t="s">
        <v>244</v>
      </c>
      <c r="B98" s="26" t="s">
        <v>196</v>
      </c>
      <c r="C98" s="25">
        <v>3.1531527797359993</v>
      </c>
      <c r="D98" s="25">
        <v>1.2921578082091905</v>
      </c>
      <c r="E98" s="25">
        <v>2.7844358990319162</v>
      </c>
      <c r="F98" s="25">
        <v>2.487515829255301</v>
      </c>
      <c r="G98" s="25">
        <v>112.678341170753</v>
      </c>
      <c r="H98" s="25">
        <v>117.861849345404</v>
      </c>
      <c r="I98" s="25">
        <v>156.35706999999999</v>
      </c>
      <c r="J98" s="25">
        <v>100.11563022638801</v>
      </c>
      <c r="K98" s="25">
        <v>16.37</v>
      </c>
      <c r="L98" s="25">
        <v>7.75</v>
      </c>
      <c r="M98" s="25">
        <v>22.19</v>
      </c>
      <c r="N98" s="25">
        <v>1.71</v>
      </c>
      <c r="O98" s="27">
        <v>108.64087132766952</v>
      </c>
      <c r="P98" s="27">
        <v>8.174178645233642</v>
      </c>
      <c r="Q98" s="27">
        <v>53.334805123430272</v>
      </c>
      <c r="R98">
        <v>1.1084403806375986</v>
      </c>
      <c r="S98">
        <v>0.92352849659687042</v>
      </c>
      <c r="T98">
        <v>-1.3296868758443936</v>
      </c>
      <c r="U98">
        <v>-0.63618225892440039</v>
      </c>
      <c r="V98">
        <v>10.461023268514884</v>
      </c>
      <c r="W98">
        <v>28.73871509353258</v>
      </c>
      <c r="X98">
        <v>22.950925444977514</v>
      </c>
      <c r="Y98">
        <v>21.694706373321189</v>
      </c>
      <c r="Z98">
        <v>22.123432095082293</v>
      </c>
    </row>
    <row r="99" spans="1:26" x14ac:dyDescent="0.35">
      <c r="A99" s="25" t="s">
        <v>244</v>
      </c>
      <c r="B99" s="26" t="s">
        <v>195</v>
      </c>
      <c r="C99" s="25">
        <v>2.7677202532917193</v>
      </c>
      <c r="D99" s="25">
        <v>1.3029006239818279</v>
      </c>
      <c r="E99" s="25">
        <v>2.7575007508366309</v>
      </c>
      <c r="F99" s="25">
        <v>2.4431101588019333</v>
      </c>
      <c r="G99" s="25">
        <v>111.87637630322</v>
      </c>
      <c r="H99" s="25">
        <v>117.616950059348</v>
      </c>
      <c r="I99" s="25">
        <v>155.83886999999999</v>
      </c>
      <c r="J99" s="25">
        <v>100.444002280021</v>
      </c>
      <c r="K99" s="25">
        <v>16.22</v>
      </c>
      <c r="L99" s="25">
        <v>7.65</v>
      </c>
      <c r="M99" s="28">
        <v>22.53</v>
      </c>
      <c r="N99" s="28">
        <v>1.73</v>
      </c>
      <c r="O99" s="27">
        <v>109.3082316597241</v>
      </c>
      <c r="P99" s="27">
        <v>7.8409290497453075</v>
      </c>
      <c r="Q99" s="27">
        <v>53.297864029374573</v>
      </c>
      <c r="R99">
        <v>1.7283516363845619</v>
      </c>
      <c r="S99">
        <v>1.215423539023619</v>
      </c>
      <c r="T99">
        <v>0.27430610846745918</v>
      </c>
      <c r="U99">
        <v>0.59802817141036968</v>
      </c>
      <c r="V99">
        <v>10.438869306302912</v>
      </c>
      <c r="W99">
        <v>28.549971897587152</v>
      </c>
      <c r="X99">
        <v>23.103968447002075</v>
      </c>
      <c r="Y99">
        <v>21.780642064800613</v>
      </c>
      <c r="Z99">
        <v>22.110160968566365</v>
      </c>
    </row>
    <row r="100" spans="1:26" x14ac:dyDescent="0.35">
      <c r="A100" s="25" t="s">
        <v>244</v>
      </c>
      <c r="B100" s="26" t="s">
        <v>194</v>
      </c>
      <c r="C100" s="25">
        <v>2.2126871668486086</v>
      </c>
      <c r="D100" s="25">
        <v>1.1402918629753951</v>
      </c>
      <c r="E100" s="25">
        <v>2.7560260259043257</v>
      </c>
      <c r="F100" s="25">
        <v>2.3627744788549205</v>
      </c>
      <c r="G100" s="25">
        <v>111.20084420891899</v>
      </c>
      <c r="H100" s="25">
        <v>117.238687441317</v>
      </c>
      <c r="I100" s="25">
        <v>156.58989</v>
      </c>
      <c r="J100" s="25">
        <v>99.281232144026603</v>
      </c>
      <c r="K100" s="25">
        <v>15.99</v>
      </c>
      <c r="L100" s="25">
        <v>7.53</v>
      </c>
      <c r="M100" s="25">
        <v>22.55</v>
      </c>
      <c r="N100" s="25">
        <v>1.73</v>
      </c>
      <c r="O100" s="27">
        <v>108.62351986411034</v>
      </c>
      <c r="P100" s="27">
        <v>7.7703384753582947</v>
      </c>
      <c r="Q100" s="27">
        <v>53.253870925931466</v>
      </c>
      <c r="R100">
        <v>-7.7193872187764079E-2</v>
      </c>
      <c r="S100">
        <v>0.32697981441931478</v>
      </c>
      <c r="T100">
        <v>-0.2318666585857776</v>
      </c>
      <c r="U100">
        <v>-9.9131262643104012E-2</v>
      </c>
      <c r="V100">
        <v>10.39943292378128</v>
      </c>
      <c r="W100">
        <v>28.614158737711893</v>
      </c>
      <c r="X100">
        <v>23.066233536934096</v>
      </c>
      <c r="Y100">
        <v>21.76889169150725</v>
      </c>
      <c r="Z100">
        <v>22.070986393872772</v>
      </c>
    </row>
    <row r="101" spans="1:26" x14ac:dyDescent="0.35">
      <c r="A101" s="25" t="s">
        <v>244</v>
      </c>
      <c r="B101" s="26" t="s">
        <v>193</v>
      </c>
      <c r="C101" s="25">
        <v>2.4415771800279216</v>
      </c>
      <c r="D101" s="25">
        <v>1.141387100028501</v>
      </c>
      <c r="E101" s="25">
        <v>2.68167415323627</v>
      </c>
      <c r="F101" s="25">
        <v>2.3313226318489311</v>
      </c>
      <c r="G101" s="25">
        <v>109.369781833752</v>
      </c>
      <c r="H101" s="25">
        <v>117.20766276329999</v>
      </c>
      <c r="I101" s="25">
        <v>155.94654</v>
      </c>
      <c r="J101" s="25">
        <v>101.99189600958501</v>
      </c>
      <c r="K101" s="25">
        <v>16.12</v>
      </c>
      <c r="L101" s="25">
        <v>7.68</v>
      </c>
      <c r="M101" s="28">
        <v>22.85</v>
      </c>
      <c r="N101" s="28">
        <v>1.76</v>
      </c>
      <c r="O101" s="27">
        <v>106.4765252320216</v>
      </c>
      <c r="P101" s="27">
        <v>7.3663358047903316</v>
      </c>
      <c r="Q101" s="27">
        <v>54.612993194144423</v>
      </c>
      <c r="R101">
        <v>-0.68854249612975149</v>
      </c>
      <c r="S101">
        <v>-1.0159321450699532</v>
      </c>
      <c r="T101">
        <v>-1.3994458581864766</v>
      </c>
      <c r="U101">
        <v>-1.2585811268166935</v>
      </c>
      <c r="V101">
        <v>10.45566235243221</v>
      </c>
      <c r="W101">
        <v>28.530901267546042</v>
      </c>
      <c r="X101">
        <v>23.16850699056133</v>
      </c>
      <c r="Y101">
        <v>21.839649625732825</v>
      </c>
      <c r="Z101">
        <v>22.509655349094974</v>
      </c>
    </row>
    <row r="102" spans="1:26" x14ac:dyDescent="0.35">
      <c r="A102" s="25" t="s">
        <v>244</v>
      </c>
      <c r="B102" s="26" t="s">
        <v>192</v>
      </c>
      <c r="C102" s="25">
        <v>2.3346633161918446</v>
      </c>
      <c r="D102" s="25">
        <v>1.4102140852949858</v>
      </c>
      <c r="E102" s="25">
        <v>2.7336286582692066</v>
      </c>
      <c r="F102" s="25">
        <v>2.4174628272607803</v>
      </c>
      <c r="G102" s="25">
        <v>108.229783025171</v>
      </c>
      <c r="H102" s="25">
        <v>116.38760571863899</v>
      </c>
      <c r="I102" s="25">
        <v>156.71083999999999</v>
      </c>
      <c r="J102" s="25">
        <v>105.116014783095</v>
      </c>
      <c r="K102" s="25">
        <v>16.059999999999999</v>
      </c>
      <c r="L102" s="25">
        <v>8.09</v>
      </c>
      <c r="M102" s="25">
        <v>23.39</v>
      </c>
      <c r="N102" s="25">
        <v>1.8</v>
      </c>
      <c r="O102" s="27">
        <v>105.07893104968234</v>
      </c>
      <c r="P102" s="27">
        <v>7.9660365236466424</v>
      </c>
      <c r="Q102" s="27">
        <v>52.664951657186911</v>
      </c>
      <c r="R102">
        <v>1.1266593263085989</v>
      </c>
      <c r="S102">
        <v>0.63229055839297832</v>
      </c>
      <c r="T102">
        <v>3.1209756352306606</v>
      </c>
      <c r="U102">
        <v>2.4120008819123351</v>
      </c>
      <c r="V102">
        <v>10.529251515639009</v>
      </c>
      <c r="W102">
        <v>28.593220822962962</v>
      </c>
      <c r="X102">
        <v>23.185827501107454</v>
      </c>
      <c r="Y102">
        <v>21.894693500991778</v>
      </c>
      <c r="Z102">
        <v>22.223132486459075</v>
      </c>
    </row>
    <row r="103" spans="1:26" x14ac:dyDescent="0.35">
      <c r="A103" s="25" t="s">
        <v>244</v>
      </c>
      <c r="B103" s="26" t="s">
        <v>191</v>
      </c>
      <c r="C103" s="25">
        <v>1.8976315471460619</v>
      </c>
      <c r="D103" s="25">
        <v>1.2200589362039909</v>
      </c>
      <c r="E103" s="25">
        <v>2.7223691860052073</v>
      </c>
      <c r="F103" s="25">
        <v>2.3261539372285136</v>
      </c>
      <c r="G103" s="25">
        <v>109.729392923026</v>
      </c>
      <c r="H103" s="25">
        <v>115.785520753982</v>
      </c>
      <c r="I103" s="25">
        <v>152.99440000000001</v>
      </c>
      <c r="J103" s="25">
        <v>103.15433187285601</v>
      </c>
      <c r="K103" s="25">
        <v>16.3</v>
      </c>
      <c r="L103" s="25">
        <v>8.0500000000000007</v>
      </c>
      <c r="M103" s="28">
        <v>23.73</v>
      </c>
      <c r="N103" s="28">
        <v>1.84</v>
      </c>
      <c r="O103" s="27">
        <v>103.9926482617459</v>
      </c>
      <c r="P103" s="27">
        <v>7.9322947386602474</v>
      </c>
      <c r="Q103" s="27">
        <v>49.072398522899476</v>
      </c>
      <c r="R103">
        <v>0.97469426632657008</v>
      </c>
      <c r="S103">
        <v>0.38310513798485157</v>
      </c>
      <c r="T103">
        <v>-2.0345875269766833</v>
      </c>
      <c r="U103">
        <v>-1.2703213006923453</v>
      </c>
      <c r="V103">
        <v>10.493573829555094</v>
      </c>
      <c r="W103">
        <v>28.65960916966392</v>
      </c>
      <c r="X103">
        <v>22.572569798598487</v>
      </c>
      <c r="Y103">
        <v>21.493971315488277</v>
      </c>
      <c r="Z103">
        <v>22.385206780434359</v>
      </c>
    </row>
    <row r="104" spans="1:26" x14ac:dyDescent="0.35">
      <c r="A104" s="25" t="s">
        <v>244</v>
      </c>
      <c r="B104" s="26" t="s">
        <v>190</v>
      </c>
      <c r="C104" s="25">
        <v>1.5267735724975227</v>
      </c>
      <c r="D104" s="25">
        <v>1.0862973852378435</v>
      </c>
      <c r="E104" s="25">
        <v>2.5691265773406586</v>
      </c>
      <c r="F104" s="25">
        <v>2.1661828265796856</v>
      </c>
      <c r="G104" s="25">
        <v>115.463213470409</v>
      </c>
      <c r="H104" s="25">
        <v>115.86254415646501</v>
      </c>
      <c r="I104" s="25">
        <v>155.20769999999999</v>
      </c>
      <c r="J104" s="25">
        <v>101.724032036305</v>
      </c>
      <c r="K104" s="25">
        <v>16.260000000000002</v>
      </c>
      <c r="L104" s="25">
        <v>7.89</v>
      </c>
      <c r="M104" s="25">
        <v>23.92</v>
      </c>
      <c r="N104" s="25">
        <v>1.87</v>
      </c>
      <c r="O104" s="27">
        <v>105.15336971561051</v>
      </c>
      <c r="P104" s="27">
        <v>7.7123822319806301</v>
      </c>
      <c r="Q104" s="27">
        <v>56.950857981229532</v>
      </c>
      <c r="R104">
        <v>-0.44761710695025991</v>
      </c>
      <c r="S104">
        <v>0.15771797133252718</v>
      </c>
      <c r="T104">
        <v>2.0753909893722611</v>
      </c>
      <c r="U104">
        <v>1.4488094568132714</v>
      </c>
      <c r="V104">
        <v>10.40632296075206</v>
      </c>
      <c r="W104">
        <v>28.755968144460581</v>
      </c>
      <c r="X104">
        <v>23.289846827460281</v>
      </c>
      <c r="Y104">
        <v>21.95707287777385</v>
      </c>
      <c r="Z104">
        <v>22.658275756243828</v>
      </c>
    </row>
    <row r="105" spans="1:26" x14ac:dyDescent="0.35">
      <c r="A105" s="25" t="s">
        <v>244</v>
      </c>
      <c r="B105" s="26" t="s">
        <v>189</v>
      </c>
      <c r="C105" s="25">
        <v>1.979285342724709</v>
      </c>
      <c r="D105" s="25">
        <v>1.0138018960439172</v>
      </c>
      <c r="E105" s="25">
        <v>2.6544748397000304</v>
      </c>
      <c r="F105" s="25">
        <v>2.2422184682047925</v>
      </c>
      <c r="G105" s="25">
        <v>115.332213878137</v>
      </c>
      <c r="H105" s="25">
        <v>115.25639821425401</v>
      </c>
      <c r="I105" s="25">
        <v>153.16459</v>
      </c>
      <c r="J105" s="25">
        <v>101.132815027983</v>
      </c>
      <c r="K105" s="25">
        <v>16.11</v>
      </c>
      <c r="L105" s="25">
        <v>7.84</v>
      </c>
      <c r="M105" s="28">
        <v>24.73</v>
      </c>
      <c r="N105" s="28">
        <v>1.98</v>
      </c>
      <c r="O105" s="27">
        <v>106.04659025253325</v>
      </c>
      <c r="P105" s="27">
        <v>7.5876883438836238</v>
      </c>
      <c r="Q105" s="27">
        <v>56.668554289281126</v>
      </c>
      <c r="R105">
        <v>1.2762203157809626</v>
      </c>
      <c r="S105">
        <v>1.3892477753946419</v>
      </c>
      <c r="T105">
        <v>2.3144643244387364</v>
      </c>
      <c r="U105">
        <v>2.0252022452971419</v>
      </c>
      <c r="V105">
        <v>10.541340622871521</v>
      </c>
      <c r="W105">
        <v>28.985516722100968</v>
      </c>
      <c r="X105">
        <v>22.791380125941625</v>
      </c>
      <c r="Y105">
        <v>21.692760488954953</v>
      </c>
      <c r="Z105">
        <v>22.643886709856666</v>
      </c>
    </row>
    <row r="106" spans="1:26" x14ac:dyDescent="0.35">
      <c r="A106" s="25" t="s">
        <v>244</v>
      </c>
      <c r="B106" s="26" t="s">
        <v>188</v>
      </c>
      <c r="C106" s="25">
        <v>2.7341203455594885</v>
      </c>
      <c r="D106" s="25">
        <v>1.1155400027908835</v>
      </c>
      <c r="E106" s="25">
        <v>2.8765716643895693</v>
      </c>
      <c r="F106" s="25">
        <v>2.4801905386222858</v>
      </c>
      <c r="G106" s="25">
        <v>115.119557093704</v>
      </c>
      <c r="H106" s="25">
        <v>115.11590908285601</v>
      </c>
      <c r="I106" s="25">
        <v>153.20364000000001</v>
      </c>
      <c r="J106" s="25">
        <v>99.0051707223178</v>
      </c>
      <c r="K106" s="25">
        <v>16.190000000000001</v>
      </c>
      <c r="L106" s="25">
        <v>7.76</v>
      </c>
      <c r="M106" s="25">
        <v>24.67</v>
      </c>
      <c r="N106" s="25">
        <v>1.97</v>
      </c>
      <c r="O106" s="27">
        <v>102.54650843423936</v>
      </c>
      <c r="P106" s="27">
        <v>7.3818338740275893</v>
      </c>
      <c r="Q106" s="27">
        <v>56.84901533723594</v>
      </c>
      <c r="R106">
        <v>1.5046859037444626</v>
      </c>
      <c r="S106">
        <v>0.62608204030432102</v>
      </c>
      <c r="T106">
        <v>0.85523384745644915</v>
      </c>
      <c r="U106">
        <v>0.85936159613444474</v>
      </c>
      <c r="V106">
        <v>10.579352287129399</v>
      </c>
      <c r="W106">
        <v>29.00431725013004</v>
      </c>
      <c r="X106">
        <v>22.754361792090794</v>
      </c>
      <c r="Y106">
        <v>21.67631582336589</v>
      </c>
      <c r="Z106">
        <v>23.254204218244816</v>
      </c>
    </row>
    <row r="107" spans="1:26" x14ac:dyDescent="0.35">
      <c r="A107" s="25" t="s">
        <v>244</v>
      </c>
      <c r="B107" s="26" t="s">
        <v>187</v>
      </c>
      <c r="C107" s="25">
        <v>2.4689278875753509</v>
      </c>
      <c r="D107" s="25">
        <v>0.99986560668435986</v>
      </c>
      <c r="E107" s="25">
        <v>2.8498781142329341</v>
      </c>
      <c r="F107" s="25">
        <v>2.4132867115615935</v>
      </c>
      <c r="G107" s="25">
        <v>113.137543364821</v>
      </c>
      <c r="H107" s="25">
        <v>114.956282707673</v>
      </c>
      <c r="I107" s="25">
        <v>151.57889</v>
      </c>
      <c r="J107" s="25">
        <v>98.282372368766403</v>
      </c>
      <c r="K107" s="25">
        <v>16.170000000000002</v>
      </c>
      <c r="L107" s="25">
        <v>7.67</v>
      </c>
      <c r="M107" s="28">
        <v>25.09</v>
      </c>
      <c r="N107" s="28">
        <v>2.04</v>
      </c>
      <c r="O107" s="27">
        <v>106.08181988902081</v>
      </c>
      <c r="P107" s="27">
        <v>7.691662639772801</v>
      </c>
      <c r="Q107" s="27">
        <v>57.728478950769549</v>
      </c>
      <c r="R107">
        <v>0.58891804130267733</v>
      </c>
      <c r="S107">
        <v>0.38155519642983915</v>
      </c>
      <c r="T107">
        <v>0.9303385598743219</v>
      </c>
      <c r="U107">
        <v>0.78121170275455842</v>
      </c>
      <c r="V107">
        <v>10.566500738032875</v>
      </c>
      <c r="W107">
        <v>29.112177894198499</v>
      </c>
      <c r="X107">
        <v>22.699371668866121</v>
      </c>
      <c r="Y107">
        <v>21.66499621573973</v>
      </c>
      <c r="Z107">
        <v>22.178628236743947</v>
      </c>
    </row>
    <row r="108" spans="1:26" x14ac:dyDescent="0.35">
      <c r="A108" s="25" t="s">
        <v>244</v>
      </c>
      <c r="B108" s="26" t="s">
        <v>186</v>
      </c>
      <c r="C108" s="25">
        <v>3.3380341173734216</v>
      </c>
      <c r="D108" s="25">
        <v>0.98717240279954288</v>
      </c>
      <c r="E108" s="25">
        <v>2.9284726598080151</v>
      </c>
      <c r="F108" s="25">
        <v>2.5363324375615455</v>
      </c>
      <c r="G108" s="25">
        <v>112.16145610987</v>
      </c>
      <c r="H108" s="25">
        <v>114.89050064662401</v>
      </c>
      <c r="I108" s="25">
        <v>150.19956999999999</v>
      </c>
      <c r="J108" s="25">
        <v>99.066706583626001</v>
      </c>
      <c r="K108" s="25">
        <v>16.21</v>
      </c>
      <c r="L108" s="25">
        <v>7.59</v>
      </c>
      <c r="M108" s="25">
        <v>25.63</v>
      </c>
      <c r="N108" s="25">
        <v>2.09</v>
      </c>
      <c r="O108" s="27">
        <v>107.86958411734415</v>
      </c>
      <c r="P108" s="27">
        <v>7.8882621699720508</v>
      </c>
      <c r="Q108" s="27">
        <v>57.375953300609424</v>
      </c>
      <c r="R108">
        <v>1.471632545788859</v>
      </c>
      <c r="S108">
        <v>0.94928733836314727</v>
      </c>
      <c r="T108">
        <v>-0.55534580690960178</v>
      </c>
      <c r="U108">
        <v>-6.1025436905037811E-2</v>
      </c>
      <c r="V108">
        <v>10.619074231612592</v>
      </c>
      <c r="W108">
        <v>29.248786684838006</v>
      </c>
      <c r="X108">
        <v>22.797052906237479</v>
      </c>
      <c r="Y108">
        <v>21.762279103505605</v>
      </c>
      <c r="Z108">
        <v>21.779583451231282</v>
      </c>
    </row>
    <row r="109" spans="1:26" x14ac:dyDescent="0.35">
      <c r="A109" s="25" t="s">
        <v>244</v>
      </c>
      <c r="B109" s="26" t="s">
        <v>185</v>
      </c>
      <c r="C109" s="25">
        <v>2.9783886206096684</v>
      </c>
      <c r="D109" s="25">
        <v>0.96419123418754926</v>
      </c>
      <c r="E109" s="25">
        <v>2.8625676430485565</v>
      </c>
      <c r="F109" s="25">
        <v>2.4592931974581824</v>
      </c>
      <c r="G109" s="25">
        <v>112.688991116666</v>
      </c>
      <c r="H109" s="25">
        <v>114.791881765196</v>
      </c>
      <c r="I109" s="25">
        <v>151.37379999999999</v>
      </c>
      <c r="J109" s="25">
        <v>97.825367628724194</v>
      </c>
      <c r="K109" s="25">
        <v>16.21</v>
      </c>
      <c r="L109" s="25">
        <v>7.73</v>
      </c>
      <c r="M109" s="28">
        <v>25.39</v>
      </c>
      <c r="N109" s="28">
        <v>2.09</v>
      </c>
      <c r="O109" s="27">
        <v>107.02513867232145</v>
      </c>
      <c r="P109" s="27">
        <v>7.4504860221856735</v>
      </c>
      <c r="Q109" s="27">
        <v>57.445487788361703</v>
      </c>
      <c r="R109">
        <v>-0.1323202888954822</v>
      </c>
      <c r="S109">
        <v>0.36666232653908004</v>
      </c>
      <c r="T109">
        <v>0.36176520025599235</v>
      </c>
      <c r="U109">
        <v>0.32190793104187598</v>
      </c>
      <c r="V109">
        <v>10.633086607250279</v>
      </c>
      <c r="W109">
        <v>29.351868150064238</v>
      </c>
      <c r="X109">
        <v>23.469877555941437</v>
      </c>
      <c r="Y109">
        <v>22.226163968632164</v>
      </c>
      <c r="Z109">
        <v>23.166470865124772</v>
      </c>
    </row>
    <row r="110" spans="1:26" x14ac:dyDescent="0.35">
      <c r="A110" s="25" t="s">
        <v>244</v>
      </c>
      <c r="B110" s="26" t="s">
        <v>184</v>
      </c>
      <c r="C110" s="25">
        <v>2.6222802552493389</v>
      </c>
      <c r="D110" s="25">
        <v>0.89495772398856199</v>
      </c>
      <c r="E110" s="25">
        <v>2.7057124404508701</v>
      </c>
      <c r="F110" s="25">
        <v>2.3052085724178681</v>
      </c>
      <c r="G110" s="25">
        <v>112.680060082615</v>
      </c>
      <c r="H110" s="25">
        <v>114.11814002515599</v>
      </c>
      <c r="I110" s="25">
        <v>150.81197</v>
      </c>
      <c r="J110" s="25">
        <v>97.641652221260998</v>
      </c>
      <c r="K110" s="25">
        <v>16.29</v>
      </c>
      <c r="L110" s="25">
        <v>7.75</v>
      </c>
      <c r="M110" s="25">
        <v>25.7</v>
      </c>
      <c r="N110" s="25">
        <v>2.14</v>
      </c>
      <c r="O110" s="27">
        <v>105.64485976951845</v>
      </c>
      <c r="P110" s="27">
        <v>7.7670571051473081</v>
      </c>
      <c r="Q110" s="27">
        <v>56.992854176289534</v>
      </c>
      <c r="R110">
        <v>1.1501461510413202</v>
      </c>
      <c r="S110">
        <v>-0.14263058308967569</v>
      </c>
      <c r="T110">
        <v>2.3493048955830931</v>
      </c>
      <c r="U110">
        <v>1.6978076419859489</v>
      </c>
      <c r="V110">
        <v>10.623434908710031</v>
      </c>
      <c r="W110">
        <v>29.352396436423671</v>
      </c>
      <c r="X110">
        <v>23.681051002084889</v>
      </c>
      <c r="Y110">
        <v>22.344778012011616</v>
      </c>
      <c r="Z110">
        <v>22.311427940285906</v>
      </c>
    </row>
    <row r="111" spans="1:26" x14ac:dyDescent="0.35">
      <c r="A111" s="25" t="s">
        <v>244</v>
      </c>
      <c r="B111" s="26" t="s">
        <v>183</v>
      </c>
      <c r="C111" s="25">
        <v>3.367733813900057</v>
      </c>
      <c r="D111" s="25">
        <v>0.99314457453191252</v>
      </c>
      <c r="E111" s="25">
        <v>2.8359648926727874</v>
      </c>
      <c r="F111" s="25">
        <v>2.4722998186776648</v>
      </c>
      <c r="G111" s="25">
        <v>112.048370146157</v>
      </c>
      <c r="H111" s="25">
        <v>113.823815614647</v>
      </c>
      <c r="I111" s="25">
        <v>148.54805999999999</v>
      </c>
      <c r="J111" s="25">
        <v>97.291036970105395</v>
      </c>
      <c r="K111" s="25">
        <v>16.14</v>
      </c>
      <c r="L111" s="25">
        <v>7.59</v>
      </c>
      <c r="M111" s="28">
        <v>25.85</v>
      </c>
      <c r="N111" s="28">
        <v>2.17</v>
      </c>
      <c r="O111" s="27">
        <v>110.70935028162563</v>
      </c>
      <c r="P111" s="27">
        <v>7.7942746942048196</v>
      </c>
      <c r="Q111" s="27">
        <v>56.044831044692003</v>
      </c>
      <c r="R111">
        <v>3.2528534245947593</v>
      </c>
      <c r="S111">
        <v>1.382292130621332</v>
      </c>
      <c r="T111">
        <v>1.9880148451142832</v>
      </c>
      <c r="U111">
        <v>1.9571687347088806</v>
      </c>
      <c r="V111">
        <v>10.667805070564459</v>
      </c>
      <c r="W111">
        <v>29.594343871345863</v>
      </c>
      <c r="X111">
        <v>23.214397969280192</v>
      </c>
      <c r="Y111">
        <v>22.104442391941063</v>
      </c>
      <c r="Z111">
        <v>21.907291113653507</v>
      </c>
    </row>
    <row r="112" spans="1:26" x14ac:dyDescent="0.35">
      <c r="A112" s="25" t="s">
        <v>244</v>
      </c>
      <c r="B112" s="26" t="s">
        <v>182</v>
      </c>
      <c r="C112" s="25">
        <v>3.1282257290429971</v>
      </c>
      <c r="D112" s="25">
        <v>0.97434900121003787</v>
      </c>
      <c r="E112" s="25">
        <v>2.7799003489510041</v>
      </c>
      <c r="F112" s="25">
        <v>2.4065794798149063</v>
      </c>
      <c r="G112" s="25">
        <v>111.24111916192901</v>
      </c>
      <c r="H112" s="25">
        <v>113.543176785303</v>
      </c>
      <c r="I112" s="25">
        <v>151.34717000000001</v>
      </c>
      <c r="J112" s="25">
        <v>96.401604769001494</v>
      </c>
      <c r="K112" s="25">
        <v>15.95</v>
      </c>
      <c r="L112" s="25">
        <v>7.62</v>
      </c>
      <c r="M112" s="25">
        <v>26.51</v>
      </c>
      <c r="N112" s="25">
        <v>2.23</v>
      </c>
      <c r="O112" s="27">
        <v>106.6371258481138</v>
      </c>
      <c r="P112" s="27">
        <v>7.7217067452622956</v>
      </c>
      <c r="Q112" s="27">
        <v>54.561581898932964</v>
      </c>
      <c r="R112">
        <v>2.1836671795628648</v>
      </c>
      <c r="S112">
        <v>1.0843134345858374</v>
      </c>
      <c r="T112">
        <v>1.2211045386780084</v>
      </c>
      <c r="U112">
        <v>1.269035514507566</v>
      </c>
      <c r="V112">
        <v>10.566715178122202</v>
      </c>
      <c r="W112">
        <v>29.485653965940706</v>
      </c>
      <c r="X112">
        <v>23.044188520199377</v>
      </c>
      <c r="Y112">
        <v>21.979072319901132</v>
      </c>
      <c r="Z112">
        <v>22.028066488305434</v>
      </c>
    </row>
    <row r="113" spans="1:26" x14ac:dyDescent="0.35">
      <c r="A113" s="25" t="s">
        <v>244</v>
      </c>
      <c r="B113" s="26" t="s">
        <v>181</v>
      </c>
      <c r="C113" s="25">
        <v>2.8660042326877959</v>
      </c>
      <c r="D113" s="25">
        <v>1.01431081847868</v>
      </c>
      <c r="E113" s="25">
        <v>2.6571658238815488</v>
      </c>
      <c r="F113" s="25">
        <v>2.3077737626754997</v>
      </c>
      <c r="G113" s="25">
        <v>108.6</v>
      </c>
      <c r="H113" s="25">
        <v>113.154132726274</v>
      </c>
      <c r="I113" s="25">
        <v>149.92724999999999</v>
      </c>
      <c r="J113" s="25">
        <v>95.706569399173503</v>
      </c>
      <c r="K113" s="25">
        <v>16.260000000000002</v>
      </c>
      <c r="L113" s="25">
        <v>7.66</v>
      </c>
      <c r="M113" s="28">
        <v>26.39</v>
      </c>
      <c r="N113" s="28">
        <v>2.23</v>
      </c>
      <c r="O113" s="27">
        <v>108.70269049109926</v>
      </c>
      <c r="P113" s="27">
        <v>7.710094195807776</v>
      </c>
      <c r="Q113" s="27">
        <v>55.414817259556514</v>
      </c>
      <c r="R113">
        <v>0.35751140644384449</v>
      </c>
      <c r="S113">
        <v>0.73370708614504121</v>
      </c>
      <c r="T113">
        <v>1.3809304334223782</v>
      </c>
      <c r="U113">
        <v>1.1519198736358316</v>
      </c>
      <c r="V113">
        <v>10.519185368661235</v>
      </c>
      <c r="W113">
        <v>29.437173858124122</v>
      </c>
      <c r="X113">
        <v>23.251423116788445</v>
      </c>
      <c r="Y113">
        <v>22.106986096186702</v>
      </c>
      <c r="Z113">
        <v>21.817602289715339</v>
      </c>
    </row>
    <row r="114" spans="1:26" x14ac:dyDescent="0.35">
      <c r="A114" s="25" t="s">
        <v>244</v>
      </c>
      <c r="B114" s="26" t="s">
        <v>180</v>
      </c>
      <c r="C114" s="25">
        <v>3.7240072205846664</v>
      </c>
      <c r="D114" s="25">
        <v>0.93849880195891988</v>
      </c>
      <c r="E114" s="25">
        <v>2.7851204816228425</v>
      </c>
      <c r="F114" s="25">
        <v>2.4486696533162955</v>
      </c>
      <c r="G114" s="25">
        <v>107.6</v>
      </c>
      <c r="H114" s="25">
        <v>112.136123088915</v>
      </c>
      <c r="I114" s="25">
        <v>147.65932000000001</v>
      </c>
      <c r="J114" s="25">
        <v>95.4598539219445</v>
      </c>
      <c r="K114" s="25">
        <v>15.68</v>
      </c>
      <c r="L114" s="25">
        <v>7.82</v>
      </c>
      <c r="M114" s="25">
        <v>26.48</v>
      </c>
      <c r="N114" s="25">
        <v>2.2400000000000002</v>
      </c>
      <c r="O114" s="27">
        <v>107.91438305385807</v>
      </c>
      <c r="P114" s="27">
        <v>8.6689048303353911</v>
      </c>
      <c r="Q114" s="27">
        <v>71.398742459243309</v>
      </c>
      <c r="R114">
        <v>0.82072969732225332</v>
      </c>
      <c r="S114">
        <v>1.2021931969651733</v>
      </c>
      <c r="T114">
        <v>2.3214907787686645</v>
      </c>
      <c r="U114">
        <v>1.9443362254502272</v>
      </c>
      <c r="V114">
        <v>10.756855158521947</v>
      </c>
      <c r="W114">
        <v>29.538111005408624</v>
      </c>
      <c r="X114">
        <v>23.84656990132661</v>
      </c>
      <c r="Y114">
        <v>22.564985830433955</v>
      </c>
      <c r="Z114">
        <v>22.121655091122776</v>
      </c>
    </row>
    <row r="115" spans="1:26" x14ac:dyDescent="0.35">
      <c r="A115" s="25" t="s">
        <v>244</v>
      </c>
      <c r="B115" s="26" t="s">
        <v>179</v>
      </c>
      <c r="C115" s="25">
        <v>3.4448959366890852</v>
      </c>
      <c r="D115" s="25">
        <v>0.95302199981453573</v>
      </c>
      <c r="E115" s="25">
        <v>2.7929197278854985</v>
      </c>
      <c r="F115" s="25">
        <v>2.4319842258206421</v>
      </c>
      <c r="G115" s="25">
        <v>108.9</v>
      </c>
      <c r="H115" s="25">
        <v>111.96055060499199</v>
      </c>
      <c r="I115" s="25">
        <v>147.93875</v>
      </c>
      <c r="J115" s="25">
        <v>93.074840817797096</v>
      </c>
      <c r="K115" s="25">
        <v>16.149999999999999</v>
      </c>
      <c r="L115" s="25">
        <v>7.63</v>
      </c>
      <c r="M115" s="28">
        <v>26.6</v>
      </c>
      <c r="N115" s="28">
        <v>2.2599999999999998</v>
      </c>
      <c r="O115" s="27">
        <v>106.65562754097718</v>
      </c>
      <c r="P115" s="27">
        <v>8.7386045346851624</v>
      </c>
      <c r="Q115" s="27">
        <v>54.05572071533102</v>
      </c>
      <c r="R115">
        <v>0.15123480662746491</v>
      </c>
      <c r="S115">
        <v>0.9355193717678123</v>
      </c>
      <c r="T115">
        <v>-1.1209847082508051</v>
      </c>
      <c r="U115">
        <v>-0.55899483661391303</v>
      </c>
      <c r="V115">
        <v>10.807097301384974</v>
      </c>
      <c r="W115">
        <v>29.520968876349947</v>
      </c>
      <c r="X115">
        <v>23.373010863571139</v>
      </c>
      <c r="Y115">
        <v>22.268826772241269</v>
      </c>
      <c r="Z115">
        <v>22.006704766346967</v>
      </c>
    </row>
    <row r="116" spans="1:26" x14ac:dyDescent="0.35">
      <c r="A116" s="25" t="s">
        <v>244</v>
      </c>
      <c r="B116" s="26" t="s">
        <v>178</v>
      </c>
      <c r="C116" s="25">
        <v>3.0165674613021634</v>
      </c>
      <c r="D116" s="25">
        <v>0.93787813887949611</v>
      </c>
      <c r="E116" s="25">
        <v>2.5494357921123378</v>
      </c>
      <c r="F116" s="25">
        <v>2.2297706139226192</v>
      </c>
      <c r="G116" s="25">
        <v>115.08935220001599</v>
      </c>
      <c r="H116" s="25">
        <v>111.956012542739</v>
      </c>
      <c r="I116" s="25">
        <v>146.22519</v>
      </c>
      <c r="J116" s="25">
        <v>92.302022462518906</v>
      </c>
      <c r="K116" s="25">
        <v>16.260000000000002</v>
      </c>
      <c r="L116" s="25">
        <v>7.6</v>
      </c>
      <c r="M116" s="25">
        <v>26.69</v>
      </c>
      <c r="N116" s="25">
        <v>2.2599999999999998</v>
      </c>
      <c r="O116" s="27">
        <v>110.53564334324865</v>
      </c>
      <c r="P116" s="27">
        <v>8.8683619661963995</v>
      </c>
      <c r="Q116" s="27">
        <v>51.083163488902763</v>
      </c>
      <c r="R116">
        <v>-1.0508924600096559</v>
      </c>
      <c r="S116">
        <v>0.58861088893971125</v>
      </c>
      <c r="T116">
        <v>1.1165263773965206</v>
      </c>
      <c r="U116">
        <v>0.81682173166579553</v>
      </c>
      <c r="V116">
        <v>10.880877567802605</v>
      </c>
      <c r="W116">
        <v>29.605391052463787</v>
      </c>
      <c r="X116">
        <v>23.9724497561261</v>
      </c>
      <c r="Y116">
        <v>22.681268451642417</v>
      </c>
      <c r="Z116">
        <v>21.808134740429313</v>
      </c>
    </row>
    <row r="117" spans="1:26" x14ac:dyDescent="0.35">
      <c r="A117" s="25" t="s">
        <v>244</v>
      </c>
      <c r="B117" s="26" t="s">
        <v>177</v>
      </c>
      <c r="C117" s="25">
        <v>3.6748321851516907</v>
      </c>
      <c r="D117" s="25">
        <v>0.82334242268994484</v>
      </c>
      <c r="E117" s="25">
        <v>2.7270611590766531</v>
      </c>
      <c r="F117" s="25">
        <v>2.3826098754865721</v>
      </c>
      <c r="G117" s="25">
        <v>114.43182238423</v>
      </c>
      <c r="H117" s="25">
        <v>111.40661080305399</v>
      </c>
      <c r="I117" s="25">
        <v>146.94864000000001</v>
      </c>
      <c r="J117" s="25">
        <v>91.896488159102105</v>
      </c>
      <c r="K117" s="25">
        <v>15.65</v>
      </c>
      <c r="L117" s="25">
        <v>7.48</v>
      </c>
      <c r="M117" s="28">
        <v>26.76</v>
      </c>
      <c r="N117" s="28">
        <v>2.2599999999999998</v>
      </c>
      <c r="O117" s="27">
        <v>109.98680240281521</v>
      </c>
      <c r="P117" s="27">
        <v>8.7733998849757899</v>
      </c>
      <c r="Q117" s="27">
        <v>53.270048576417096</v>
      </c>
      <c r="R117">
        <v>1.0470221088043408</v>
      </c>
      <c r="S117">
        <v>1.4248750490170714</v>
      </c>
      <c r="T117">
        <v>0.99716628469783686</v>
      </c>
      <c r="U117">
        <v>1.0963270120903923</v>
      </c>
      <c r="V117">
        <v>11.121346070603533</v>
      </c>
      <c r="W117">
        <v>29.814323767185591</v>
      </c>
      <c r="X117">
        <v>24.227208503735216</v>
      </c>
      <c r="Y117">
        <v>22.914968300789173</v>
      </c>
      <c r="Z117">
        <v>21.914600352380358</v>
      </c>
    </row>
    <row r="118" spans="1:26" x14ac:dyDescent="0.35">
      <c r="A118" s="25" t="s">
        <v>244</v>
      </c>
      <c r="B118" s="26" t="s">
        <v>176</v>
      </c>
      <c r="C118" s="25">
        <v>3.9387417102516253</v>
      </c>
      <c r="D118" s="25">
        <v>0.90406032760643795</v>
      </c>
      <c r="E118" s="25">
        <v>2.7651669300743302</v>
      </c>
      <c r="F118" s="25">
        <v>2.4505709615995648</v>
      </c>
      <c r="G118" s="25">
        <v>113.542743341072</v>
      </c>
      <c r="H118" s="25">
        <v>111.262039080908</v>
      </c>
      <c r="I118" s="25">
        <v>147.86577</v>
      </c>
      <c r="J118" s="25">
        <v>91.657080131293299</v>
      </c>
      <c r="K118" s="25">
        <v>15.64</v>
      </c>
      <c r="L118" s="25">
        <v>7.53</v>
      </c>
      <c r="M118" s="25">
        <v>27.1</v>
      </c>
      <c r="N118" s="25">
        <v>2.29</v>
      </c>
      <c r="O118" s="27">
        <v>109.22135974048841</v>
      </c>
      <c r="P118" s="27">
        <v>8.7086939632390621</v>
      </c>
      <c r="Q118" s="27">
        <v>53.464221151164196</v>
      </c>
      <c r="R118">
        <v>1.2371234305622147</v>
      </c>
      <c r="S118">
        <v>0.96383989906903</v>
      </c>
      <c r="T118">
        <v>0.92478896014533962</v>
      </c>
      <c r="U118">
        <v>0.95964236190146934</v>
      </c>
      <c r="V118">
        <v>11.180294016773274</v>
      </c>
      <c r="W118">
        <v>29.748488414969117</v>
      </c>
      <c r="X118">
        <v>24.139731147989888</v>
      </c>
      <c r="Y118">
        <v>22.868855023859343</v>
      </c>
      <c r="Z118">
        <v>21.694305810302581</v>
      </c>
    </row>
    <row r="119" spans="1:26" x14ac:dyDescent="0.35">
      <c r="A119" s="25" t="s">
        <v>244</v>
      </c>
      <c r="B119" s="26" t="s">
        <v>175</v>
      </c>
      <c r="C119" s="25">
        <v>3.5162569908913337</v>
      </c>
      <c r="D119" s="25">
        <v>0.8506356683000218</v>
      </c>
      <c r="E119" s="25">
        <v>2.5714059977525165</v>
      </c>
      <c r="F119" s="25">
        <v>2.268542509945584</v>
      </c>
      <c r="G119" s="25">
        <v>112.313623208537</v>
      </c>
      <c r="H119" s="25">
        <v>111.128075185572</v>
      </c>
      <c r="I119" s="25">
        <v>147.11212</v>
      </c>
      <c r="J119" s="25">
        <v>90.900114253945304</v>
      </c>
      <c r="K119" s="25">
        <v>15.65</v>
      </c>
      <c r="L119" s="25">
        <v>7.57</v>
      </c>
      <c r="M119" s="28">
        <v>27.06</v>
      </c>
      <c r="N119" s="28">
        <v>2.2799999999999998</v>
      </c>
      <c r="O119" s="27">
        <v>108.52749172651717</v>
      </c>
      <c r="P119" s="27">
        <v>8.3141257337613261</v>
      </c>
      <c r="Q119" s="27">
        <v>54.355623403092444</v>
      </c>
      <c r="R119">
        <v>0.35065446042295001</v>
      </c>
      <c r="S119">
        <v>1.5325407546557646</v>
      </c>
      <c r="T119">
        <v>0.18999959374543796</v>
      </c>
      <c r="U119">
        <v>0.49854116611711685</v>
      </c>
      <c r="V119">
        <v>11.21353449180778</v>
      </c>
      <c r="W119">
        <v>29.860813347184866</v>
      </c>
      <c r="X119">
        <v>24.185500158013756</v>
      </c>
      <c r="Y119">
        <v>22.929529765996488</v>
      </c>
      <c r="Z119">
        <v>22.0312366559107</v>
      </c>
    </row>
    <row r="120" spans="1:26" x14ac:dyDescent="0.35">
      <c r="A120" s="25" t="s">
        <v>244</v>
      </c>
      <c r="B120" s="26" t="s">
        <v>174</v>
      </c>
      <c r="C120" s="25">
        <v>4.0936190155562286</v>
      </c>
      <c r="D120" s="25">
        <v>0.83614639666086554</v>
      </c>
      <c r="E120" s="25">
        <v>2.5283866921086395</v>
      </c>
      <c r="F120" s="25">
        <v>2.2878837662961509</v>
      </c>
      <c r="G120" s="25">
        <v>111.068125224694</v>
      </c>
      <c r="H120" s="25">
        <v>111.02384785728199</v>
      </c>
      <c r="I120" s="25">
        <v>146.30584999999999</v>
      </c>
      <c r="J120" s="25">
        <v>89.405794815815398</v>
      </c>
      <c r="K120" s="25">
        <v>15.88</v>
      </c>
      <c r="L120" s="25">
        <v>7.4</v>
      </c>
      <c r="M120" s="25">
        <v>27.3</v>
      </c>
      <c r="N120" s="25">
        <v>2.2999999999999998</v>
      </c>
      <c r="O120" s="27">
        <v>106.60519690303269</v>
      </c>
      <c r="P120" s="27">
        <v>8.4555707075945197</v>
      </c>
      <c r="Q120" s="27">
        <v>54.803349221414997</v>
      </c>
      <c r="R120">
        <v>1.1641392347353063</v>
      </c>
      <c r="S120">
        <v>1.3228182985230763</v>
      </c>
      <c r="T120">
        <v>-0.16505542057867473</v>
      </c>
      <c r="U120">
        <v>0.26914076134678666</v>
      </c>
      <c r="V120">
        <v>11.31918301077134</v>
      </c>
      <c r="W120">
        <v>29.928379566715424</v>
      </c>
      <c r="X120">
        <v>24.332563782281316</v>
      </c>
      <c r="Y120">
        <v>23.05471711597162</v>
      </c>
      <c r="Z120">
        <v>21.908143196770101</v>
      </c>
    </row>
    <row r="121" spans="1:26" x14ac:dyDescent="0.35">
      <c r="A121" s="25" t="s">
        <v>244</v>
      </c>
      <c r="B121" s="26" t="s">
        <v>173</v>
      </c>
      <c r="C121" s="25">
        <v>3.8063207337459319</v>
      </c>
      <c r="D121" s="25">
        <v>0.82961029495342598</v>
      </c>
      <c r="E121" s="25">
        <v>2.5237588265780375</v>
      </c>
      <c r="F121" s="25">
        <v>2.2620248739525035</v>
      </c>
      <c r="G121" s="25">
        <v>111.90565155577499</v>
      </c>
      <c r="H121" s="25">
        <v>111.05801371197801</v>
      </c>
      <c r="I121" s="25">
        <v>145.92404999999999</v>
      </c>
      <c r="J121" s="25">
        <v>88.576425116529194</v>
      </c>
      <c r="K121" s="25">
        <v>16.32</v>
      </c>
      <c r="L121" s="25">
        <v>7.3</v>
      </c>
      <c r="M121" s="28">
        <v>27.68</v>
      </c>
      <c r="N121" s="28">
        <v>2.3199999999999998</v>
      </c>
      <c r="O121" s="27">
        <v>108.16653836267886</v>
      </c>
      <c r="P121" s="27">
        <v>8.4076421395376251</v>
      </c>
      <c r="Q121" s="27">
        <v>54.6430634697426</v>
      </c>
      <c r="R121">
        <v>-0.55406634922269271</v>
      </c>
      <c r="S121">
        <v>0.54308781793606098</v>
      </c>
      <c r="T121">
        <v>0.28580337395593958</v>
      </c>
      <c r="U121">
        <v>0.27114263560301666</v>
      </c>
      <c r="V121">
        <v>11.29959781874468</v>
      </c>
      <c r="W121">
        <v>29.980069293853102</v>
      </c>
      <c r="X121">
        <v>24.556579016873982</v>
      </c>
      <c r="Y121">
        <v>23.204235591131116</v>
      </c>
      <c r="Z121">
        <v>21.830885370182916</v>
      </c>
    </row>
    <row r="122" spans="1:26" x14ac:dyDescent="0.35">
      <c r="A122" s="25" t="s">
        <v>244</v>
      </c>
      <c r="B122" s="26" t="s">
        <v>172</v>
      </c>
      <c r="C122" s="25">
        <v>3.3275408026488327</v>
      </c>
      <c r="D122" s="25">
        <v>0.77453044765470336</v>
      </c>
      <c r="E122" s="25">
        <v>2.1683764058653487</v>
      </c>
      <c r="F122" s="25">
        <v>1.9633068878949369</v>
      </c>
      <c r="G122" s="25">
        <v>112.170629317641</v>
      </c>
      <c r="H122" s="25">
        <v>110.79615373713401</v>
      </c>
      <c r="I122" s="25">
        <v>144.74494000000001</v>
      </c>
      <c r="J122" s="25">
        <v>89.255066756568795</v>
      </c>
      <c r="K122" s="25">
        <v>16.46</v>
      </c>
      <c r="L122" s="25">
        <v>7.28</v>
      </c>
      <c r="M122" s="25">
        <v>28.14</v>
      </c>
      <c r="N122" s="25">
        <v>2.35</v>
      </c>
      <c r="O122" s="27">
        <v>110.27154368860899</v>
      </c>
      <c r="P122" s="27">
        <v>8.5419955554625382</v>
      </c>
      <c r="Q122" s="27">
        <v>54.808901842048463</v>
      </c>
      <c r="R122">
        <v>-0.20157822031529049</v>
      </c>
      <c r="S122">
        <v>1.7810002248233703</v>
      </c>
      <c r="T122">
        <v>2.380339845536894</v>
      </c>
      <c r="U122">
        <v>2.0285622902681988</v>
      </c>
      <c r="V122">
        <v>11.328650051276323</v>
      </c>
      <c r="W122">
        <v>29.938055001736107</v>
      </c>
      <c r="X122">
        <v>24.73889103866351</v>
      </c>
      <c r="Y122">
        <v>23.302319082606353</v>
      </c>
      <c r="Z122">
        <v>21.157209414010346</v>
      </c>
    </row>
    <row r="123" spans="1:26" x14ac:dyDescent="0.35">
      <c r="A123" s="25" t="s">
        <v>244</v>
      </c>
      <c r="B123" s="26" t="s">
        <v>171</v>
      </c>
      <c r="C123" s="25">
        <v>4.6430598184279326</v>
      </c>
      <c r="D123" s="25">
        <v>0.81233787024060855</v>
      </c>
      <c r="E123" s="25">
        <v>2.3939393420447455</v>
      </c>
      <c r="F123" s="25">
        <v>2.2429761425579162</v>
      </c>
      <c r="G123" s="25">
        <v>111.064890124412</v>
      </c>
      <c r="H123" s="25">
        <v>110.67716707708099</v>
      </c>
      <c r="I123" s="25">
        <v>146.15055000000001</v>
      </c>
      <c r="J123" s="25">
        <v>88.999080226739395</v>
      </c>
      <c r="K123" s="25">
        <v>15.68</v>
      </c>
      <c r="L123" s="25">
        <v>7.45</v>
      </c>
      <c r="M123" s="28">
        <v>28.22</v>
      </c>
      <c r="N123" s="28">
        <v>2.34</v>
      </c>
      <c r="O123" s="27">
        <v>106.12248183083696</v>
      </c>
      <c r="P123" s="27">
        <v>8.182241489098212</v>
      </c>
      <c r="Q123" s="27">
        <v>54.608899869274296</v>
      </c>
      <c r="R123">
        <v>1.136209286968981</v>
      </c>
      <c r="S123">
        <v>0.65799489269295908</v>
      </c>
      <c r="T123">
        <v>0.66880750193323291</v>
      </c>
      <c r="U123">
        <v>0.70637661373385008</v>
      </c>
      <c r="V123">
        <v>11.502636907850372</v>
      </c>
      <c r="W123">
        <v>29.924774390265956</v>
      </c>
      <c r="X123">
        <v>24.690172548904226</v>
      </c>
      <c r="Y123">
        <v>23.285886996472176</v>
      </c>
      <c r="Z123">
        <v>21.822411994961467</v>
      </c>
    </row>
    <row r="124" spans="1:26" x14ac:dyDescent="0.35">
      <c r="A124" s="25" t="s">
        <v>244</v>
      </c>
      <c r="B124" s="26" t="s">
        <v>170</v>
      </c>
      <c r="C124" s="25">
        <v>4.2001557070836393</v>
      </c>
      <c r="D124" s="25">
        <v>0.7346399552816304</v>
      </c>
      <c r="E124" s="25">
        <v>2.3236821783232866</v>
      </c>
      <c r="F124" s="25">
        <v>2.1382870810778503</v>
      </c>
      <c r="G124" s="25">
        <v>109.99574293574</v>
      </c>
      <c r="H124" s="25">
        <v>110.51873474232499</v>
      </c>
      <c r="I124" s="25">
        <v>145.48129</v>
      </c>
      <c r="J124" s="25">
        <v>89.124881547861506</v>
      </c>
      <c r="K124" s="25">
        <v>15.61</v>
      </c>
      <c r="L124" s="25">
        <v>7.47</v>
      </c>
      <c r="M124" s="25">
        <v>28.36</v>
      </c>
      <c r="N124" s="25">
        <v>2.35</v>
      </c>
      <c r="O124" s="27">
        <v>106.40055749317089</v>
      </c>
      <c r="P124" s="27">
        <v>8.0618670941427961</v>
      </c>
      <c r="Q124" s="27">
        <v>55.107660927590416</v>
      </c>
      <c r="R124">
        <v>0.71306198855867198</v>
      </c>
      <c r="S124">
        <v>0.49822277533009274</v>
      </c>
      <c r="T124">
        <v>2.176220678251628E-2</v>
      </c>
      <c r="U124">
        <v>0.18381725304492669</v>
      </c>
      <c r="V124">
        <v>11.547146660921307</v>
      </c>
      <c r="W124">
        <v>29.904667715816025</v>
      </c>
      <c r="X124">
        <v>24.518553048613182</v>
      </c>
      <c r="Y124">
        <v>23.201491214337793</v>
      </c>
      <c r="Z124">
        <v>21.567656812481381</v>
      </c>
    </row>
    <row r="125" spans="1:26" x14ac:dyDescent="0.35">
      <c r="A125" s="25" t="s">
        <v>244</v>
      </c>
      <c r="B125" s="26" t="s">
        <v>169</v>
      </c>
      <c r="C125" s="25">
        <v>3.8161795428964069</v>
      </c>
      <c r="D125" s="25">
        <v>0.73935008830673299</v>
      </c>
      <c r="E125" s="25">
        <v>2.2077205700375773</v>
      </c>
      <c r="F125" s="25">
        <v>2.0259613471827329</v>
      </c>
      <c r="G125" s="25">
        <v>107.509375138625</v>
      </c>
      <c r="H125" s="25">
        <v>110.302991478732</v>
      </c>
      <c r="I125" s="25">
        <v>145.87069</v>
      </c>
      <c r="J125" s="25">
        <v>89.564496320340496</v>
      </c>
      <c r="K125" s="25">
        <v>15.49</v>
      </c>
      <c r="L125" s="25">
        <v>7.7</v>
      </c>
      <c r="M125" s="28">
        <v>28.56</v>
      </c>
      <c r="N125" s="28">
        <v>2.35</v>
      </c>
      <c r="O125" s="27">
        <v>108.76905436802646</v>
      </c>
      <c r="P125" s="27">
        <v>7.8155086470315052</v>
      </c>
      <c r="Q125" s="27">
        <v>55.765525618747155</v>
      </c>
      <c r="R125">
        <v>-7.3497481106776785E-2</v>
      </c>
      <c r="S125">
        <v>1.4052062724128067</v>
      </c>
      <c r="T125">
        <v>2.2555606861875965</v>
      </c>
      <c r="U125">
        <v>1.8685907097676813</v>
      </c>
      <c r="V125">
        <v>11.549297269552097</v>
      </c>
      <c r="W125">
        <v>29.968389417181818</v>
      </c>
      <c r="X125">
        <v>24.870356589110802</v>
      </c>
      <c r="Y125">
        <v>23.438130333474358</v>
      </c>
      <c r="Z125">
        <v>21.688458495004184</v>
      </c>
    </row>
    <row r="126" spans="1:26" x14ac:dyDescent="0.35">
      <c r="A126" s="25" t="s">
        <v>244</v>
      </c>
      <c r="B126" s="26" t="s">
        <v>168</v>
      </c>
      <c r="C126" s="25">
        <v>4.1525171486318539</v>
      </c>
      <c r="D126" s="25">
        <v>0.64851813451023799</v>
      </c>
      <c r="E126" s="25">
        <v>2.2923161626470887</v>
      </c>
      <c r="F126" s="25">
        <v>2.0953466409758725</v>
      </c>
      <c r="G126" s="25">
        <v>106.515529994467</v>
      </c>
      <c r="H126" s="25">
        <v>109.452447605719</v>
      </c>
      <c r="I126" s="25">
        <v>145.94543999999999</v>
      </c>
      <c r="J126" s="25">
        <v>89.652685303665393</v>
      </c>
      <c r="K126" s="25">
        <v>15.73</v>
      </c>
      <c r="L126" s="25">
        <v>7.87</v>
      </c>
      <c r="M126" s="25">
        <v>28.73</v>
      </c>
      <c r="N126" s="25">
        <v>2.35</v>
      </c>
      <c r="O126" s="27">
        <v>107.61290286963352</v>
      </c>
      <c r="P126" s="27">
        <v>8.8708181944617408</v>
      </c>
      <c r="Q126" s="27">
        <v>56.946598772011782</v>
      </c>
      <c r="R126">
        <v>0.58230038470441503</v>
      </c>
      <c r="S126">
        <v>1.15217649695043</v>
      </c>
      <c r="T126">
        <v>0.59589448676087287</v>
      </c>
      <c r="U126">
        <v>0.71537358510993521</v>
      </c>
      <c r="V126">
        <v>11.620324034485337</v>
      </c>
      <c r="W126">
        <v>29.952089441568496</v>
      </c>
      <c r="X126">
        <v>24.674908159928933</v>
      </c>
      <c r="Y126">
        <v>23.301896595540448</v>
      </c>
      <c r="Z126">
        <v>21.38493993259506</v>
      </c>
    </row>
    <row r="127" spans="1:26" x14ac:dyDescent="0.35">
      <c r="A127" s="25" t="s">
        <v>244</v>
      </c>
      <c r="B127" s="26" t="s">
        <v>167</v>
      </c>
      <c r="C127" s="25">
        <v>3.7794401742296229</v>
      </c>
      <c r="D127" s="25">
        <v>0.65293464861420136</v>
      </c>
      <c r="E127" s="25">
        <v>2.1866710667256881</v>
      </c>
      <c r="F127" s="25">
        <v>1.9921396958645774</v>
      </c>
      <c r="G127" s="25">
        <v>107.64606669768</v>
      </c>
      <c r="H127" s="25">
        <v>109.248177405354</v>
      </c>
      <c r="I127" s="25">
        <v>145.23015000000001</v>
      </c>
      <c r="J127" s="25">
        <v>89.740273562943997</v>
      </c>
      <c r="K127" s="25">
        <v>15.98</v>
      </c>
      <c r="L127" s="25">
        <v>7.95</v>
      </c>
      <c r="M127" s="28">
        <v>29.28</v>
      </c>
      <c r="N127" s="28">
        <v>2.38</v>
      </c>
      <c r="O127" s="27">
        <v>108.82221012653544</v>
      </c>
      <c r="P127" s="27">
        <v>8.6778531093983506</v>
      </c>
      <c r="Q127" s="27">
        <v>56.273611935151798</v>
      </c>
      <c r="R127">
        <v>5.9390821158800122E-3</v>
      </c>
      <c r="S127">
        <v>1.1223831086721869</v>
      </c>
      <c r="T127">
        <v>-7.4607106673274526E-2</v>
      </c>
      <c r="U127">
        <v>0.18962479112376585</v>
      </c>
      <c r="V127">
        <v>11.637069728563027</v>
      </c>
      <c r="W127">
        <v>29.861890555551618</v>
      </c>
      <c r="X127">
        <v>24.632723618794252</v>
      </c>
      <c r="Y127">
        <v>23.263192966457282</v>
      </c>
      <c r="Z127">
        <v>21.663886366579717</v>
      </c>
    </row>
    <row r="128" spans="1:26" x14ac:dyDescent="0.35">
      <c r="A128" s="25" t="s">
        <v>244</v>
      </c>
      <c r="B128" s="26" t="s">
        <v>166</v>
      </c>
      <c r="C128" s="25">
        <v>3.3587423770879141</v>
      </c>
      <c r="D128" s="25">
        <v>0.61030375059844788</v>
      </c>
      <c r="E128" s="25">
        <v>1.8808963905139156</v>
      </c>
      <c r="F128" s="25">
        <v>1.7362516106407802</v>
      </c>
      <c r="G128" s="25">
        <v>113.143134475823</v>
      </c>
      <c r="H128" s="25">
        <v>109.217377539993</v>
      </c>
      <c r="I128" s="25">
        <v>146.05754999999999</v>
      </c>
      <c r="J128" s="25">
        <v>88.934764798286494</v>
      </c>
      <c r="K128" s="25">
        <v>16.02</v>
      </c>
      <c r="L128" s="25">
        <v>7.96</v>
      </c>
      <c r="M128" s="25">
        <v>29.78</v>
      </c>
      <c r="N128" s="25">
        <v>2.41</v>
      </c>
      <c r="O128" s="27">
        <v>108.10502542980525</v>
      </c>
      <c r="P128" s="27">
        <v>8.648268549649611</v>
      </c>
      <c r="Q128" s="27">
        <v>51.119062773474134</v>
      </c>
      <c r="R128">
        <v>-1.5047066328991443</v>
      </c>
      <c r="S128">
        <v>1.5058995107808393E-2</v>
      </c>
      <c r="T128">
        <v>2.0474870860481831</v>
      </c>
      <c r="U128">
        <v>1.2877694113894167</v>
      </c>
      <c r="V128">
        <v>11.687637186608789</v>
      </c>
      <c r="W128">
        <v>29.912906403929863</v>
      </c>
      <c r="X128">
        <v>24.945332015197515</v>
      </c>
      <c r="Y128">
        <v>23.469761766787173</v>
      </c>
      <c r="Z128">
        <v>21.704137814966725</v>
      </c>
    </row>
    <row r="129" spans="1:26" x14ac:dyDescent="0.35">
      <c r="A129" s="25" t="s">
        <v>244</v>
      </c>
      <c r="B129" s="26" t="s">
        <v>165</v>
      </c>
      <c r="C129" s="25">
        <v>3.7351561965665332</v>
      </c>
      <c r="D129" s="25">
        <v>0.61068166856506401</v>
      </c>
      <c r="E129" s="25">
        <v>1.9435707187484637</v>
      </c>
      <c r="F129" s="25">
        <v>1.8135667234225046</v>
      </c>
      <c r="G129" s="25">
        <v>112.71144110745399</v>
      </c>
      <c r="H129" s="25">
        <v>108.693742271511</v>
      </c>
      <c r="I129" s="25">
        <v>146.50470000000001</v>
      </c>
      <c r="J129" s="25">
        <v>89.501702922309093</v>
      </c>
      <c r="K129" s="25">
        <v>16.190000000000001</v>
      </c>
      <c r="L129" s="25">
        <v>8.0500000000000007</v>
      </c>
      <c r="M129" s="28">
        <v>29.95</v>
      </c>
      <c r="N129" s="28">
        <v>2.42</v>
      </c>
      <c r="O129" s="27">
        <v>109.87977201083328</v>
      </c>
      <c r="P129" s="27">
        <v>8.5783607774450132</v>
      </c>
      <c r="Q129" s="27">
        <v>51.67533673129806</v>
      </c>
      <c r="R129">
        <v>1.0823707759311185</v>
      </c>
      <c r="S129">
        <v>1.9580330737500429</v>
      </c>
      <c r="T129">
        <v>6.2888152429160016</v>
      </c>
      <c r="U129">
        <v>4.8371912679204376</v>
      </c>
      <c r="V129">
        <v>12.05645463745731</v>
      </c>
      <c r="W129">
        <v>30.059921660325902</v>
      </c>
      <c r="X129">
        <v>24.566628201337039</v>
      </c>
      <c r="Y129">
        <v>23.331429010300848</v>
      </c>
      <c r="Z129">
        <v>21.34665034387838</v>
      </c>
    </row>
    <row r="130" spans="1:26" x14ac:dyDescent="0.35">
      <c r="A130" s="25" t="s">
        <v>244</v>
      </c>
      <c r="B130" s="26" t="s">
        <v>164</v>
      </c>
      <c r="C130" s="25">
        <v>3.4216293621200475</v>
      </c>
      <c r="D130" s="25">
        <v>0.59709995548557504</v>
      </c>
      <c r="E130" s="25">
        <v>2.0052784429202468</v>
      </c>
      <c r="F130" s="25">
        <v>1.8214080702606943</v>
      </c>
      <c r="G130" s="25">
        <v>111.89222741629401</v>
      </c>
      <c r="H130" s="25">
        <v>108.484135737949</v>
      </c>
      <c r="I130" s="25">
        <v>144.84863999999999</v>
      </c>
      <c r="J130" s="25">
        <v>88.561482929919705</v>
      </c>
      <c r="K130" s="25">
        <v>16.809999999999999</v>
      </c>
      <c r="L130" s="25">
        <v>8.1300000000000008</v>
      </c>
      <c r="M130" s="25">
        <v>30.11</v>
      </c>
      <c r="N130" s="25">
        <v>2.42</v>
      </c>
      <c r="O130" s="27">
        <v>104.29969145004007</v>
      </c>
      <c r="P130" s="27">
        <v>8.4359139114234534</v>
      </c>
      <c r="Q130" s="27">
        <v>51.829294231357096</v>
      </c>
      <c r="R130">
        <v>0.16693485353642679</v>
      </c>
      <c r="S130">
        <v>0.4676301499976443</v>
      </c>
      <c r="T130">
        <v>1.0537580661513557</v>
      </c>
      <c r="U130">
        <v>0.83937545878769448</v>
      </c>
      <c r="V130">
        <v>12.106917479053925</v>
      </c>
      <c r="W130">
        <v>30.056798779113407</v>
      </c>
      <c r="X130">
        <v>23.837979243660566</v>
      </c>
      <c r="Y130">
        <v>22.844430070285675</v>
      </c>
      <c r="Z130">
        <v>21.878849241759703</v>
      </c>
    </row>
    <row r="131" spans="1:26" x14ac:dyDescent="0.35">
      <c r="A131" s="25" t="s">
        <v>244</v>
      </c>
      <c r="B131" s="26" t="s">
        <v>163</v>
      </c>
      <c r="C131" s="25">
        <v>3.5960654931960456</v>
      </c>
      <c r="D131" s="25">
        <v>0.60023419437817238</v>
      </c>
      <c r="E131" s="25">
        <v>1.9378758808683096</v>
      </c>
      <c r="F131" s="25">
        <v>1.7921253426532433</v>
      </c>
      <c r="G131" s="25">
        <v>109.932511793789</v>
      </c>
      <c r="H131" s="25">
        <v>108.34141601856599</v>
      </c>
      <c r="I131" s="25">
        <v>143.39095</v>
      </c>
      <c r="J131" s="25">
        <v>89.127325651337699</v>
      </c>
      <c r="K131" s="25">
        <v>17.53</v>
      </c>
      <c r="L131" s="25">
        <v>8.19</v>
      </c>
      <c r="M131" s="28">
        <v>30.2</v>
      </c>
      <c r="N131" s="28">
        <v>2.42</v>
      </c>
      <c r="O131" s="27">
        <v>106.18148749173109</v>
      </c>
      <c r="P131" s="27">
        <v>8.2804366719598921</v>
      </c>
      <c r="Q131" s="27">
        <v>52.187875598881163</v>
      </c>
      <c r="R131">
        <v>-0.5614717675947789</v>
      </c>
      <c r="S131">
        <v>1.002780693678984</v>
      </c>
      <c r="T131">
        <v>0.19864675537171195</v>
      </c>
      <c r="U131">
        <v>0.30648532603374523</v>
      </c>
      <c r="V131">
        <v>12.644253863846727</v>
      </c>
      <c r="W131">
        <v>30.959713915636033</v>
      </c>
      <c r="X131">
        <v>24.079245281389458</v>
      </c>
      <c r="Y131">
        <v>23.277281646857482</v>
      </c>
      <c r="Z131">
        <v>21.991318335068584</v>
      </c>
    </row>
    <row r="132" spans="1:26" x14ac:dyDescent="0.35">
      <c r="A132" s="25" t="s">
        <v>244</v>
      </c>
      <c r="B132" s="26" t="s">
        <v>162</v>
      </c>
      <c r="C132" s="25">
        <v>3.5707247880420261</v>
      </c>
      <c r="D132" s="25">
        <v>0.62440242160449877</v>
      </c>
      <c r="E132" s="25">
        <v>1.9121650091481233</v>
      </c>
      <c r="F132" s="25">
        <v>1.7809968383827732</v>
      </c>
      <c r="G132" s="25">
        <v>109.491814762338</v>
      </c>
      <c r="H132" s="25">
        <v>108.256465711198</v>
      </c>
      <c r="I132" s="25">
        <v>143.94665000000001</v>
      </c>
      <c r="J132" s="25">
        <v>89.863684759126699</v>
      </c>
      <c r="K132" s="25">
        <v>17.86</v>
      </c>
      <c r="L132" s="25">
        <v>8.4</v>
      </c>
      <c r="M132" s="25">
        <v>30.28</v>
      </c>
      <c r="N132" s="25">
        <v>2.42</v>
      </c>
      <c r="O132" s="27">
        <v>106.61429405020688</v>
      </c>
      <c r="P132" s="27">
        <v>8.1548581356539191</v>
      </c>
      <c r="Q132" s="27">
        <v>52.750059553743945</v>
      </c>
      <c r="R132">
        <v>-9.4939687802331196E-2</v>
      </c>
      <c r="S132">
        <v>1.2494140870569437</v>
      </c>
      <c r="T132">
        <v>3.0447372004139162</v>
      </c>
      <c r="U132">
        <v>2.3373135567012371</v>
      </c>
      <c r="V132">
        <v>12.833188056636565</v>
      </c>
      <c r="W132">
        <v>30.904388293344336</v>
      </c>
      <c r="X132">
        <v>24.136032239716215</v>
      </c>
      <c r="Y132">
        <v>23.341676759302189</v>
      </c>
      <c r="Z132">
        <v>21.618304125474953</v>
      </c>
    </row>
    <row r="133" spans="1:26" x14ac:dyDescent="0.35">
      <c r="A133" s="25" t="s">
        <v>244</v>
      </c>
      <c r="B133" s="26" t="s">
        <v>161</v>
      </c>
      <c r="C133" s="25">
        <v>3.036729492009179</v>
      </c>
      <c r="D133" s="25">
        <v>0.65684305364568496</v>
      </c>
      <c r="E133" s="25">
        <v>1.9191254593723381</v>
      </c>
      <c r="F133" s="25">
        <v>1.7422688936998922</v>
      </c>
      <c r="G133" s="25">
        <v>109.795736734728</v>
      </c>
      <c r="H133" s="25">
        <v>108.107555760271</v>
      </c>
      <c r="I133" s="25">
        <v>143.30457999999999</v>
      </c>
      <c r="J133" s="25">
        <v>89.436994932204101</v>
      </c>
      <c r="K133" s="25">
        <v>18.309999999999999</v>
      </c>
      <c r="L133" s="25">
        <v>8.49</v>
      </c>
      <c r="M133" s="28">
        <v>30.66</v>
      </c>
      <c r="N133" s="28">
        <v>2.44</v>
      </c>
      <c r="O133" s="27">
        <v>104.6669785525546</v>
      </c>
      <c r="P133" s="27">
        <v>8.042467403886155</v>
      </c>
      <c r="Q133" s="27">
        <v>52.08218831813668</v>
      </c>
      <c r="R133">
        <v>-1.3411185379043733</v>
      </c>
      <c r="S133">
        <v>0.84074543694774295</v>
      </c>
      <c r="T133">
        <v>0.54406923555909703</v>
      </c>
      <c r="U133">
        <v>0.42570065737250751</v>
      </c>
      <c r="V133">
        <v>12.985138851175051</v>
      </c>
      <c r="W133">
        <v>30.96943662410742</v>
      </c>
      <c r="X133">
        <v>24.021581555726627</v>
      </c>
      <c r="Y133">
        <v>23.291387811685819</v>
      </c>
      <c r="Z133">
        <v>21.750497840357898</v>
      </c>
    </row>
    <row r="134" spans="1:26" x14ac:dyDescent="0.35">
      <c r="A134" s="25" t="s">
        <v>244</v>
      </c>
      <c r="B134" s="26" t="s">
        <v>160</v>
      </c>
      <c r="C134" s="25">
        <v>2.4742028336411548</v>
      </c>
      <c r="D134" s="25">
        <v>0.57800113114900109</v>
      </c>
      <c r="E134" s="25">
        <v>1.8363445852381726</v>
      </c>
      <c r="F134" s="25">
        <v>1.6163988184042251</v>
      </c>
      <c r="G134" s="25">
        <v>109.59456429959501</v>
      </c>
      <c r="H134" s="25">
        <v>107.80575070419999</v>
      </c>
      <c r="I134" s="25">
        <v>143.41798</v>
      </c>
      <c r="J134" s="25">
        <v>88.946350159356399</v>
      </c>
      <c r="K134" s="25">
        <v>18.77</v>
      </c>
      <c r="L134" s="25">
        <v>8.52</v>
      </c>
      <c r="M134" s="25">
        <v>30.67</v>
      </c>
      <c r="N134" s="25">
        <v>2.44</v>
      </c>
      <c r="O134" s="27">
        <v>107.74517317373633</v>
      </c>
      <c r="P134" s="27">
        <v>8.0229246270705961</v>
      </c>
      <c r="Q134" s="27">
        <v>52.910844061372522</v>
      </c>
      <c r="R134">
        <v>0.12060728788709785</v>
      </c>
      <c r="S134">
        <v>2.2948070501047413</v>
      </c>
      <c r="T134">
        <v>1.2718700066995492</v>
      </c>
      <c r="U134">
        <v>1.3851139929831779</v>
      </c>
      <c r="V134">
        <v>13.168147543447359</v>
      </c>
      <c r="W134">
        <v>31.059583792967494</v>
      </c>
      <c r="X134">
        <v>24.470983386391314</v>
      </c>
      <c r="Y134">
        <v>23.607081312993316</v>
      </c>
      <c r="Z134">
        <v>21.558662758552963</v>
      </c>
    </row>
    <row r="135" spans="1:26" x14ac:dyDescent="0.35">
      <c r="A135" s="25" t="s">
        <v>244</v>
      </c>
      <c r="B135" s="26" t="s">
        <v>159</v>
      </c>
      <c r="C135" s="25">
        <v>2.8724575673095423</v>
      </c>
      <c r="D135" s="25">
        <v>0.67790702269294933</v>
      </c>
      <c r="E135" s="25">
        <v>1.8561594133046799</v>
      </c>
      <c r="F135" s="25">
        <v>1.6949423122189093</v>
      </c>
      <c r="G135" s="25">
        <v>108.613318223235</v>
      </c>
      <c r="H135" s="25">
        <v>107.638844402714</v>
      </c>
      <c r="I135" s="25">
        <v>141.50435999999999</v>
      </c>
      <c r="J135" s="25">
        <v>85.626835766851102</v>
      </c>
      <c r="K135" s="25">
        <v>18.98</v>
      </c>
      <c r="L135" s="25">
        <v>8.6300000000000008</v>
      </c>
      <c r="M135" s="28">
        <v>31.23</v>
      </c>
      <c r="N135" s="28">
        <v>2.48</v>
      </c>
      <c r="O135" s="27">
        <v>104.01676965722231</v>
      </c>
      <c r="P135" s="27">
        <v>7.7717113376225582</v>
      </c>
      <c r="Q135" s="27">
        <v>52.859180343024768</v>
      </c>
      <c r="R135">
        <v>1.3112609991062119</v>
      </c>
      <c r="S135">
        <v>2.9263281714234868</v>
      </c>
      <c r="T135">
        <v>1.825143284927111</v>
      </c>
      <c r="U135">
        <v>2.0166103832189641</v>
      </c>
      <c r="V135">
        <v>13.344049861841295</v>
      </c>
      <c r="W135">
        <v>31.040059336342857</v>
      </c>
      <c r="X135">
        <v>24.289609148240363</v>
      </c>
      <c r="Y135">
        <v>23.511207647280504</v>
      </c>
      <c r="Z135">
        <v>22.269190204988579</v>
      </c>
    </row>
    <row r="136" spans="1:26" x14ac:dyDescent="0.35">
      <c r="A136" s="25" t="s">
        <v>244</v>
      </c>
      <c r="B136" s="26" t="s">
        <v>158</v>
      </c>
      <c r="C136" s="25">
        <v>2.8843089347619473</v>
      </c>
      <c r="D136" s="25">
        <v>0.54552906576167282</v>
      </c>
      <c r="E136" s="25">
        <v>1.8493057763337164</v>
      </c>
      <c r="F136" s="25">
        <v>1.6652943840544072</v>
      </c>
      <c r="G136" s="25">
        <v>108.02237234144</v>
      </c>
      <c r="H136" s="25">
        <v>107.477586939961</v>
      </c>
      <c r="I136" s="25">
        <v>141.93529000000001</v>
      </c>
      <c r="J136" s="25">
        <v>84.121678145932606</v>
      </c>
      <c r="K136" s="25">
        <v>19.02</v>
      </c>
      <c r="L136" s="25">
        <v>8.7100000000000009</v>
      </c>
      <c r="M136" s="25">
        <v>31.45</v>
      </c>
      <c r="N136" s="25">
        <v>2.4900000000000002</v>
      </c>
      <c r="O136" s="27">
        <v>100.45502386236214</v>
      </c>
      <c r="P136" s="27">
        <v>7.4581626166225599</v>
      </c>
      <c r="Q136" s="27">
        <v>52.469452889915672</v>
      </c>
      <c r="R136">
        <v>1.1480452592395496</v>
      </c>
      <c r="S136">
        <v>2.0028854097445814</v>
      </c>
      <c r="T136">
        <v>2.8903543246577845</v>
      </c>
      <c r="U136">
        <v>2.5169379009260417</v>
      </c>
      <c r="V136">
        <v>13.415723696420784</v>
      </c>
      <c r="W136">
        <v>31.099652531398235</v>
      </c>
      <c r="X136">
        <v>24.389429530695754</v>
      </c>
      <c r="Y136">
        <v>23.581719532942255</v>
      </c>
      <c r="Z136">
        <v>22.714250089587811</v>
      </c>
    </row>
    <row r="137" spans="1:26" x14ac:dyDescent="0.35">
      <c r="A137" s="25" t="s">
        <v>244</v>
      </c>
      <c r="B137" s="26" t="s">
        <v>157</v>
      </c>
      <c r="C137" s="25">
        <v>2.4507098127</v>
      </c>
      <c r="D137" s="25">
        <v>0.55992250965269807</v>
      </c>
      <c r="E137" s="25">
        <v>1.6607004773689937</v>
      </c>
      <c r="F137" s="25">
        <v>1.4967970339947112</v>
      </c>
      <c r="G137" s="25">
        <v>105.68677910834801</v>
      </c>
      <c r="H137" s="25">
        <v>107.31706326288401</v>
      </c>
      <c r="I137" s="25">
        <v>138.65629999999999</v>
      </c>
      <c r="J137" s="25">
        <v>84.306293401993102</v>
      </c>
      <c r="K137" s="25">
        <v>19.2</v>
      </c>
      <c r="L137" s="25">
        <v>8.7100000000000009</v>
      </c>
      <c r="M137" s="28">
        <v>31.96</v>
      </c>
      <c r="N137" s="28">
        <v>2.5299999999999998</v>
      </c>
      <c r="O137" s="27">
        <v>100.32198701579354</v>
      </c>
      <c r="P137" s="27">
        <v>7.3664083035367085</v>
      </c>
      <c r="Q137" s="27">
        <v>50.976754524703125</v>
      </c>
      <c r="R137">
        <v>7.3279293170380733E-2</v>
      </c>
      <c r="S137">
        <v>1.7273386375065147</v>
      </c>
      <c r="T137">
        <v>2.8731290831803591</v>
      </c>
      <c r="U137">
        <v>2.3273118881823596</v>
      </c>
      <c r="V137">
        <v>13.407043916123962</v>
      </c>
      <c r="W137">
        <v>31.321508751292239</v>
      </c>
      <c r="X137">
        <v>24.060314507427933</v>
      </c>
      <c r="Y137">
        <v>23.377944983995356</v>
      </c>
      <c r="Z137">
        <v>22.695401876444603</v>
      </c>
    </row>
    <row r="138" spans="1:26" x14ac:dyDescent="0.35">
      <c r="A138" s="25" t="s">
        <v>244</v>
      </c>
      <c r="B138" s="26" t="s">
        <v>156</v>
      </c>
      <c r="C138" s="25">
        <v>2.1601320294147808</v>
      </c>
      <c r="D138" s="25">
        <v>0.53994304906043655</v>
      </c>
      <c r="E138" s="25">
        <v>1.6802034860479254</v>
      </c>
      <c r="F138" s="25">
        <v>1.4757082614421804</v>
      </c>
      <c r="G138" s="25">
        <v>104.420036921985</v>
      </c>
      <c r="H138" s="25">
        <v>106.303287685794</v>
      </c>
      <c r="I138" s="25">
        <v>139.02339000000001</v>
      </c>
      <c r="J138" s="25">
        <v>84.328304069282197</v>
      </c>
      <c r="K138" s="25">
        <v>19.25</v>
      </c>
      <c r="L138" s="25">
        <v>8.57</v>
      </c>
      <c r="M138" s="25">
        <v>32.57</v>
      </c>
      <c r="N138" s="25">
        <v>2.57</v>
      </c>
      <c r="O138" s="27">
        <v>94.828200485288221</v>
      </c>
      <c r="P138" s="27">
        <v>8.1201854327593885</v>
      </c>
      <c r="Q138" s="27">
        <v>50.578306119428127</v>
      </c>
      <c r="R138">
        <v>0.53659980880289559</v>
      </c>
      <c r="S138">
        <v>1.1171371774644001</v>
      </c>
      <c r="T138">
        <v>-0.54764235753583801</v>
      </c>
      <c r="U138">
        <v>-6.9026461229193536E-2</v>
      </c>
      <c r="V138">
        <v>13.375366082942698</v>
      </c>
      <c r="W138">
        <v>31.285675767017779</v>
      </c>
      <c r="X138">
        <v>23.760526860528568</v>
      </c>
      <c r="Y138">
        <v>23.138639553804801</v>
      </c>
      <c r="Z138">
        <v>23.39819126211853</v>
      </c>
    </row>
    <row r="139" spans="1:26" x14ac:dyDescent="0.35">
      <c r="A139" s="25" t="s">
        <v>244</v>
      </c>
      <c r="B139" s="26" t="s">
        <v>155</v>
      </c>
      <c r="C139" s="25">
        <v>2.6185194242121272</v>
      </c>
      <c r="D139" s="25">
        <v>0.50442208578248582</v>
      </c>
      <c r="E139" s="25">
        <v>1.5723760414797066</v>
      </c>
      <c r="F139" s="25">
        <v>1.4448563708035755</v>
      </c>
      <c r="G139" s="25">
        <v>105.413800012671</v>
      </c>
      <c r="H139" s="25">
        <v>106.115989689443</v>
      </c>
      <c r="I139" s="25">
        <v>139.27798000000001</v>
      </c>
      <c r="J139" s="25">
        <v>82.722902522353394</v>
      </c>
      <c r="K139" s="25">
        <v>19.579999999999998</v>
      </c>
      <c r="L139" s="25">
        <v>8.43</v>
      </c>
      <c r="M139" s="28">
        <v>33.03</v>
      </c>
      <c r="N139" s="28">
        <v>2.62</v>
      </c>
      <c r="O139" s="27">
        <v>99.582928654015774</v>
      </c>
      <c r="P139" s="27">
        <v>8.425797621566419</v>
      </c>
      <c r="Q139" s="27">
        <v>50.538094624210395</v>
      </c>
      <c r="R139">
        <v>0.87113936371576717</v>
      </c>
      <c r="S139">
        <v>1.2658372101512549</v>
      </c>
      <c r="T139">
        <v>-1.7970855068062952</v>
      </c>
      <c r="U139">
        <v>-0.86605069169837234</v>
      </c>
      <c r="V139">
        <v>13.382720456695424</v>
      </c>
      <c r="W139">
        <v>31.250718943079598</v>
      </c>
      <c r="X139">
        <v>24.1274748786937</v>
      </c>
      <c r="Y139">
        <v>23.367539229079778</v>
      </c>
      <c r="Z139">
        <v>22.617171181787562</v>
      </c>
    </row>
    <row r="140" spans="1:26" x14ac:dyDescent="0.35">
      <c r="A140" s="25" t="s">
        <v>244</v>
      </c>
      <c r="B140" s="26" t="s">
        <v>154</v>
      </c>
      <c r="C140" s="25">
        <v>2.1755653706110989</v>
      </c>
      <c r="D140" s="25">
        <v>0.46761105693875393</v>
      </c>
      <c r="E140" s="25">
        <v>1.2726999343825454</v>
      </c>
      <c r="F140" s="25">
        <v>1.190472546308911</v>
      </c>
      <c r="G140" s="25">
        <v>111.148916286746</v>
      </c>
      <c r="H140" s="25">
        <v>106.06830903325201</v>
      </c>
      <c r="I140" s="25">
        <v>136.62748999999999</v>
      </c>
      <c r="J140" s="25">
        <v>83.058895813053198</v>
      </c>
      <c r="K140" s="25">
        <v>19.059999999999999</v>
      </c>
      <c r="L140" s="25">
        <v>8.19</v>
      </c>
      <c r="M140" s="25">
        <v>33.08</v>
      </c>
      <c r="N140" s="25">
        <v>2.63</v>
      </c>
      <c r="O140" s="27">
        <v>104.23061486139704</v>
      </c>
      <c r="P140" s="27">
        <v>8.5047921077258177</v>
      </c>
      <c r="Q140" s="27">
        <v>49.279649963501335</v>
      </c>
      <c r="R140">
        <v>0.41499920220069431</v>
      </c>
      <c r="S140">
        <v>0.7737043913039976</v>
      </c>
      <c r="T140">
        <v>-0.14233270134306197</v>
      </c>
      <c r="U140">
        <v>0.11026488714775962</v>
      </c>
      <c r="V140">
        <v>13.322388419396178</v>
      </c>
      <c r="W140">
        <v>31.425621249921765</v>
      </c>
      <c r="X140">
        <v>24.559544445066063</v>
      </c>
      <c r="Y140">
        <v>23.653507884563172</v>
      </c>
      <c r="Z140">
        <v>22.678419938065193</v>
      </c>
    </row>
    <row r="141" spans="1:26" x14ac:dyDescent="0.35">
      <c r="A141" s="25" t="s">
        <v>244</v>
      </c>
      <c r="B141" s="26" t="s">
        <v>153</v>
      </c>
      <c r="C141" s="25">
        <v>2.3718116432085181</v>
      </c>
      <c r="D141" s="25">
        <v>0.42986520602314576</v>
      </c>
      <c r="E141" s="25">
        <v>1.3774997110804332</v>
      </c>
      <c r="F141" s="25">
        <v>1.2748241558211395</v>
      </c>
      <c r="G141" s="25">
        <v>110.347242542868</v>
      </c>
      <c r="H141" s="25">
        <v>105.644828423123</v>
      </c>
      <c r="I141" s="25">
        <v>136.8192</v>
      </c>
      <c r="J141" s="25">
        <v>84.531047390963195</v>
      </c>
      <c r="K141" s="25">
        <v>19.28</v>
      </c>
      <c r="L141" s="25">
        <v>8.15</v>
      </c>
      <c r="M141" s="28">
        <v>33.14</v>
      </c>
      <c r="N141" s="28">
        <v>2.64</v>
      </c>
      <c r="O141" s="27">
        <v>101.55804394619103</v>
      </c>
      <c r="P141" s="27">
        <v>8.0829644484186822</v>
      </c>
      <c r="Q141" s="27">
        <v>49.755552654103383</v>
      </c>
      <c r="R141">
        <v>1.6782071824088307</v>
      </c>
      <c r="S141">
        <v>2.5157906668051844</v>
      </c>
      <c r="T141">
        <v>0.46411239648174174</v>
      </c>
      <c r="U141">
        <v>1.0191982469990757</v>
      </c>
      <c r="V141">
        <v>13.399570997408391</v>
      </c>
      <c r="W141">
        <v>31.577776832833969</v>
      </c>
      <c r="X141">
        <v>24.85621469447203</v>
      </c>
      <c r="Y141">
        <v>23.883545978409046</v>
      </c>
      <c r="Z141">
        <v>23.189890026578581</v>
      </c>
    </row>
    <row r="142" spans="1:26" x14ac:dyDescent="0.35">
      <c r="A142" s="25" t="s">
        <v>244</v>
      </c>
      <c r="B142" s="26" t="s">
        <v>152</v>
      </c>
      <c r="C142" s="25">
        <v>1.9830594160408159</v>
      </c>
      <c r="D142" s="25">
        <v>0.46703750399037375</v>
      </c>
      <c r="E142" s="25">
        <v>1.3643906070413903</v>
      </c>
      <c r="F142" s="25">
        <v>1.2369588275041139</v>
      </c>
      <c r="G142" s="25">
        <v>109.25966510178201</v>
      </c>
      <c r="H142" s="25">
        <v>105.573387779687</v>
      </c>
      <c r="I142" s="25">
        <v>136.96317999999999</v>
      </c>
      <c r="J142" s="25">
        <v>84.456866832584893</v>
      </c>
      <c r="K142" s="25">
        <v>19.43</v>
      </c>
      <c r="L142" s="25">
        <v>8.14</v>
      </c>
      <c r="M142" s="25">
        <v>33.58</v>
      </c>
      <c r="N142" s="25">
        <v>2.68</v>
      </c>
      <c r="O142" s="27">
        <v>103.49862767217574</v>
      </c>
      <c r="P142" s="27">
        <v>8.1253933705439021</v>
      </c>
      <c r="Q142" s="27">
        <v>49.629112702502539</v>
      </c>
      <c r="R142">
        <v>1.2664423428662364</v>
      </c>
      <c r="S142">
        <v>1.3069043634239774</v>
      </c>
      <c r="T142">
        <v>0.32315597562055931</v>
      </c>
      <c r="U142">
        <v>0.62354317297785844</v>
      </c>
      <c r="V142">
        <v>13.355519310861894</v>
      </c>
      <c r="W142">
        <v>31.48027726362972</v>
      </c>
      <c r="X142">
        <v>25.070263332184144</v>
      </c>
      <c r="Y142">
        <v>23.990580672435701</v>
      </c>
      <c r="Z142">
        <v>22.900962089300389</v>
      </c>
    </row>
    <row r="143" spans="1:26" x14ac:dyDescent="0.35">
      <c r="A143" s="25" t="s">
        <v>244</v>
      </c>
      <c r="B143" s="26" t="s">
        <v>151</v>
      </c>
      <c r="C143" s="25">
        <v>1.8926020841046558</v>
      </c>
      <c r="D143" s="25">
        <v>0.43202291896254724</v>
      </c>
      <c r="E143" s="25">
        <v>1.3210122367229638</v>
      </c>
      <c r="F143" s="25">
        <v>1.1915255361719315</v>
      </c>
      <c r="G143" s="25">
        <v>107.82249186214401</v>
      </c>
      <c r="H143" s="25">
        <v>105.61681435683001</v>
      </c>
      <c r="I143" s="25">
        <v>136.69863000000001</v>
      </c>
      <c r="J143" s="25">
        <v>84.847231967682006</v>
      </c>
      <c r="K143" s="25">
        <v>19.38</v>
      </c>
      <c r="L143" s="25">
        <v>8.19</v>
      </c>
      <c r="M143" s="28">
        <v>33.81</v>
      </c>
      <c r="N143" s="28">
        <v>2.7</v>
      </c>
      <c r="O143" s="27">
        <v>102.74880694813999</v>
      </c>
      <c r="P143" s="27">
        <v>7.9544521206681633</v>
      </c>
      <c r="Q143" s="27">
        <v>49.545754444561659</v>
      </c>
      <c r="R143">
        <v>2.0462072564863432</v>
      </c>
      <c r="S143">
        <v>2.30773757322007</v>
      </c>
      <c r="T143">
        <v>0.89227883563174348</v>
      </c>
      <c r="U143">
        <v>1.3004557544705309</v>
      </c>
      <c r="V143">
        <v>13.357236674922937</v>
      </c>
      <c r="W143">
        <v>31.480860814788208</v>
      </c>
      <c r="X143">
        <v>24.999917446148174</v>
      </c>
      <c r="Y143">
        <v>23.952822624597463</v>
      </c>
      <c r="Z143">
        <v>23.173146682528369</v>
      </c>
    </row>
    <row r="144" spans="1:26" x14ac:dyDescent="0.35">
      <c r="A144" s="25" t="s">
        <v>244</v>
      </c>
      <c r="B144" s="26" t="s">
        <v>150</v>
      </c>
      <c r="C144" s="25">
        <v>2.1348660303173497</v>
      </c>
      <c r="D144" s="25">
        <v>0.51860292298225119</v>
      </c>
      <c r="E144" s="25">
        <v>1.3350348540662025</v>
      </c>
      <c r="F144" s="25">
        <v>1.2446251608540644</v>
      </c>
      <c r="G144" s="25">
        <v>106.940660481012</v>
      </c>
      <c r="H144" s="25">
        <v>105.654991762184</v>
      </c>
      <c r="I144" s="25">
        <v>136.30629999999999</v>
      </c>
      <c r="J144" s="25">
        <v>85.358669273259295</v>
      </c>
      <c r="K144" s="25">
        <v>19.45</v>
      </c>
      <c r="L144" s="25">
        <v>8.27</v>
      </c>
      <c r="M144" s="25">
        <v>34.03</v>
      </c>
      <c r="N144" s="25">
        <v>2.71</v>
      </c>
      <c r="O144" s="27">
        <v>104.01691863855606</v>
      </c>
      <c r="P144" s="27">
        <v>7.8914807720712021</v>
      </c>
      <c r="Q144" s="27">
        <v>49.39665030293385</v>
      </c>
      <c r="R144">
        <v>2.3634413009527844</v>
      </c>
      <c r="S144">
        <v>1.3287686286685085</v>
      </c>
      <c r="T144">
        <v>0.97501743802193008</v>
      </c>
      <c r="U144">
        <v>1.1842066719339073</v>
      </c>
      <c r="V144">
        <v>13.217663220744111</v>
      </c>
      <c r="W144">
        <v>31.365552691630981</v>
      </c>
      <c r="X144">
        <v>24.970725186564337</v>
      </c>
      <c r="Y144">
        <v>23.8804536276729</v>
      </c>
      <c r="Z144">
        <v>22.99535755057477</v>
      </c>
    </row>
    <row r="145" spans="1:26" x14ac:dyDescent="0.35">
      <c r="A145" s="25" t="s">
        <v>244</v>
      </c>
      <c r="B145" s="26" t="s">
        <v>149</v>
      </c>
      <c r="C145" s="25">
        <v>2.1262041236083173</v>
      </c>
      <c r="D145" s="25">
        <v>0.48884133606126068</v>
      </c>
      <c r="E145" s="25">
        <v>1.2231218423908212</v>
      </c>
      <c r="F145" s="25">
        <v>1.1591805213828359</v>
      </c>
      <c r="G145" s="25">
        <v>107.10093842207</v>
      </c>
      <c r="H145" s="25">
        <v>105.495607383918</v>
      </c>
      <c r="I145" s="25">
        <v>135.87661</v>
      </c>
      <c r="J145" s="25">
        <v>85.939824786912396</v>
      </c>
      <c r="K145" s="25">
        <v>19.57</v>
      </c>
      <c r="L145" s="25">
        <v>8.11</v>
      </c>
      <c r="M145" s="28">
        <v>34.06</v>
      </c>
      <c r="N145" s="28">
        <v>2.71</v>
      </c>
      <c r="O145" s="27">
        <v>107.34835545526222</v>
      </c>
      <c r="P145" s="27">
        <v>8.1991550295323243</v>
      </c>
      <c r="Q145" s="27">
        <v>49.30123033084935</v>
      </c>
      <c r="R145">
        <v>0.6528585665016351</v>
      </c>
      <c r="S145">
        <v>0.95873778101698282</v>
      </c>
      <c r="T145">
        <v>-0.17838380332017012</v>
      </c>
      <c r="U145">
        <v>0.13642754091580667</v>
      </c>
      <c r="V145">
        <v>13.12883736925407</v>
      </c>
      <c r="W145">
        <v>31.518694020562766</v>
      </c>
      <c r="X145">
        <v>24.879068512420293</v>
      </c>
      <c r="Y145">
        <v>23.833627062367874</v>
      </c>
      <c r="Z145">
        <v>22.081108938444505</v>
      </c>
    </row>
    <row r="146" spans="1:26" x14ac:dyDescent="0.35">
      <c r="A146" s="25" t="s">
        <v>244</v>
      </c>
      <c r="B146" s="26" t="s">
        <v>148</v>
      </c>
      <c r="C146" s="25">
        <v>2.5757731699308217</v>
      </c>
      <c r="D146" s="25">
        <v>0.45700352138911376</v>
      </c>
      <c r="E146" s="25">
        <v>1.2319471905232524</v>
      </c>
      <c r="F146" s="25">
        <v>1.2033230605601046</v>
      </c>
      <c r="G146" s="25">
        <v>106.579436595499</v>
      </c>
      <c r="H146" s="25">
        <v>105.326997891828</v>
      </c>
      <c r="I146" s="25">
        <v>134.97398999999999</v>
      </c>
      <c r="J146" s="25">
        <v>87.319533307776197</v>
      </c>
      <c r="K146" s="25">
        <v>19.7</v>
      </c>
      <c r="L146" s="25">
        <v>8.0399999999999991</v>
      </c>
      <c r="M146" s="25">
        <v>34.26</v>
      </c>
      <c r="N146" s="25">
        <v>2.71</v>
      </c>
      <c r="O146" s="27">
        <v>102.54169481319761</v>
      </c>
      <c r="P146" s="27">
        <v>7.5817916378738301</v>
      </c>
      <c r="Q146" s="27">
        <v>48.565630261533279</v>
      </c>
      <c r="R146">
        <v>2.582210561973497</v>
      </c>
      <c r="S146">
        <v>1.8835201886101105</v>
      </c>
      <c r="T146">
        <v>0.33989915132239812</v>
      </c>
      <c r="U146">
        <v>0.86885252650832356</v>
      </c>
      <c r="V146">
        <v>13.068745681657825</v>
      </c>
      <c r="W146">
        <v>31.606523882701364</v>
      </c>
      <c r="X146">
        <v>25.046246386843407</v>
      </c>
      <c r="Y146">
        <v>23.933331991458946</v>
      </c>
      <c r="Z146">
        <v>23.033023334316841</v>
      </c>
    </row>
    <row r="147" spans="1:26" x14ac:dyDescent="0.35">
      <c r="A147" s="25" t="s">
        <v>244</v>
      </c>
      <c r="B147" s="26" t="s">
        <v>147</v>
      </c>
      <c r="C147" s="25">
        <v>2.673571133134065</v>
      </c>
      <c r="D147" s="25">
        <v>0.57529827455667804</v>
      </c>
      <c r="E147" s="25">
        <v>1.2291692348559968</v>
      </c>
      <c r="F147" s="25">
        <v>1.2342304350492146</v>
      </c>
      <c r="G147" s="25">
        <v>105.386648123586</v>
      </c>
      <c r="H147" s="25">
        <v>105.188732970751</v>
      </c>
      <c r="I147" s="25">
        <v>134.93286000000001</v>
      </c>
      <c r="J147" s="25">
        <v>87.3730500454582</v>
      </c>
      <c r="K147" s="25">
        <v>19.579999999999998</v>
      </c>
      <c r="L147" s="25">
        <v>8.0500000000000007</v>
      </c>
      <c r="M147" s="28">
        <v>34.22</v>
      </c>
      <c r="N147" s="28">
        <v>2.72</v>
      </c>
      <c r="O147" s="27">
        <v>102.88799146919818</v>
      </c>
      <c r="P147" s="27">
        <v>7.4410702145050172</v>
      </c>
      <c r="Q147" s="27">
        <v>48.986755478115107</v>
      </c>
      <c r="R147">
        <v>2.750126219027127</v>
      </c>
      <c r="S147">
        <v>3.317881029377201</v>
      </c>
      <c r="T147">
        <v>2.2131286912250969</v>
      </c>
      <c r="U147">
        <v>2.4875689813260049</v>
      </c>
      <c r="V147">
        <v>12.943476771014204</v>
      </c>
      <c r="W147">
        <v>31.413988019385226</v>
      </c>
      <c r="X147">
        <v>25.31874413819591</v>
      </c>
      <c r="Y147">
        <v>24.067670506394091</v>
      </c>
      <c r="Z147">
        <v>22.696959196497428</v>
      </c>
    </row>
    <row r="148" spans="1:26" x14ac:dyDescent="0.35">
      <c r="A148" s="25" t="s">
        <v>244</v>
      </c>
      <c r="B148" s="26" t="s">
        <v>146</v>
      </c>
      <c r="C148" s="25">
        <v>3.3407417546424365</v>
      </c>
      <c r="D148" s="25">
        <v>0.56035031916835853</v>
      </c>
      <c r="E148" s="25">
        <v>1.1694534420694422</v>
      </c>
      <c r="F148" s="25">
        <v>1.2536594287982012</v>
      </c>
      <c r="G148" s="25">
        <v>103.90496010630901</v>
      </c>
      <c r="H148" s="25">
        <v>104.948214431236</v>
      </c>
      <c r="I148" s="25">
        <v>130.88523000000001</v>
      </c>
      <c r="J148" s="25">
        <v>87.1086034026021</v>
      </c>
      <c r="K148" s="25">
        <v>19.25</v>
      </c>
      <c r="L148" s="25">
        <v>7.98</v>
      </c>
      <c r="M148" s="25">
        <v>34.61</v>
      </c>
      <c r="N148" s="25">
        <v>2.75</v>
      </c>
      <c r="O148" s="27">
        <v>99.04750382892243</v>
      </c>
      <c r="P148" s="27">
        <v>7.3247367289455383</v>
      </c>
      <c r="Q148" s="27">
        <v>48.241349728338577</v>
      </c>
      <c r="R148">
        <v>0.72509506627715936</v>
      </c>
      <c r="S148">
        <v>1.4342116084131495</v>
      </c>
      <c r="T148">
        <v>-0.90028523405702998</v>
      </c>
      <c r="U148">
        <v>-0.2830593815409177</v>
      </c>
      <c r="V148">
        <v>12.946664558344503</v>
      </c>
      <c r="W148">
        <v>31.447101571666803</v>
      </c>
      <c r="X148">
        <v>25.44279870191728</v>
      </c>
      <c r="Y148">
        <v>24.149372494373512</v>
      </c>
      <c r="Z148">
        <v>23.100259556354068</v>
      </c>
    </row>
    <row r="149" spans="1:26" x14ac:dyDescent="0.35">
      <c r="A149" s="25" t="s">
        <v>244</v>
      </c>
      <c r="B149" s="26" t="s">
        <v>145</v>
      </c>
      <c r="C149" s="25">
        <v>2.8848665427852067</v>
      </c>
      <c r="D149" s="25">
        <v>0.51187724680466651</v>
      </c>
      <c r="E149" s="25">
        <v>1.0387339546162631</v>
      </c>
      <c r="F149" s="25">
        <v>1.1085562863860425</v>
      </c>
      <c r="G149" s="25">
        <v>101.81362233132501</v>
      </c>
      <c r="H149" s="25">
        <v>104.611061349585</v>
      </c>
      <c r="I149" s="25">
        <v>133.47534999999999</v>
      </c>
      <c r="J149" s="25">
        <v>87.766977314189106</v>
      </c>
      <c r="K149" s="25">
        <v>19.170000000000002</v>
      </c>
      <c r="L149" s="25">
        <v>7.98</v>
      </c>
      <c r="M149" s="28">
        <v>34.4</v>
      </c>
      <c r="N149" s="28">
        <v>2.75</v>
      </c>
      <c r="O149" s="27">
        <v>100.42689817662503</v>
      </c>
      <c r="P149" s="27">
        <v>7.1872545230246025</v>
      </c>
      <c r="Q149" s="27">
        <v>48.287580800937597</v>
      </c>
      <c r="R149">
        <v>0.24977790750886353</v>
      </c>
      <c r="S149">
        <v>2.1883332102260455</v>
      </c>
      <c r="T149">
        <v>1.4245078918843301</v>
      </c>
      <c r="U149">
        <v>1.4627734613515964</v>
      </c>
      <c r="V149">
        <v>12.972717025872694</v>
      </c>
      <c r="W149">
        <v>31.369721164516594</v>
      </c>
      <c r="X149">
        <v>25.704387687349701</v>
      </c>
      <c r="Y149">
        <v>24.321116502957281</v>
      </c>
      <c r="Z149">
        <v>22.771530137913874</v>
      </c>
    </row>
    <row r="150" spans="1:26" x14ac:dyDescent="0.35">
      <c r="A150" s="25" t="s">
        <v>244</v>
      </c>
      <c r="B150" s="26" t="s">
        <v>144</v>
      </c>
      <c r="C150" s="25">
        <v>2.9262548129228603</v>
      </c>
      <c r="D150" s="25">
        <v>0.56202614123010519</v>
      </c>
      <c r="E150" s="25">
        <v>1.0917551961638077</v>
      </c>
      <c r="F150" s="25">
        <v>1.162752328677114</v>
      </c>
      <c r="G150" s="25">
        <v>100.547417806593</v>
      </c>
      <c r="H150" s="25">
        <v>104.016389002073</v>
      </c>
      <c r="I150" s="25">
        <v>132.57084</v>
      </c>
      <c r="J150" s="25">
        <v>88.1842411956045</v>
      </c>
      <c r="K150" s="25">
        <v>18.88</v>
      </c>
      <c r="L150" s="25">
        <v>7.88</v>
      </c>
      <c r="M150" s="25">
        <v>34.590000000000003</v>
      </c>
      <c r="N150" s="25">
        <v>2.77</v>
      </c>
      <c r="O150" s="27">
        <v>97.096770928871877</v>
      </c>
      <c r="P150" s="27">
        <v>8.4719583629531403</v>
      </c>
      <c r="Q150" s="27">
        <v>50.118651579496557</v>
      </c>
      <c r="R150">
        <v>0.94019706108918744</v>
      </c>
      <c r="S150">
        <v>1.5253590096702352</v>
      </c>
      <c r="T150">
        <v>-1.7797341005304612</v>
      </c>
      <c r="U150">
        <v>-0.88807010034441802</v>
      </c>
      <c r="V150">
        <v>13.077286007597284</v>
      </c>
      <c r="W150">
        <v>31.361088728684539</v>
      </c>
      <c r="X150">
        <v>25.660446047566214</v>
      </c>
      <c r="Y150">
        <v>24.295440358772055</v>
      </c>
      <c r="Z150">
        <v>23.38203010780007</v>
      </c>
    </row>
    <row r="151" spans="1:26" x14ac:dyDescent="0.35">
      <c r="A151" s="25" t="s">
        <v>244</v>
      </c>
      <c r="B151" s="26" t="s">
        <v>143</v>
      </c>
      <c r="C151" s="25">
        <v>2.6654067600521962</v>
      </c>
      <c r="D151" s="25">
        <v>0.53027702234820717</v>
      </c>
      <c r="E151" s="25">
        <v>0.95614172348987614</v>
      </c>
      <c r="F151" s="25">
        <v>1.0346775191498798</v>
      </c>
      <c r="G151" s="25">
        <v>101.623597057415</v>
      </c>
      <c r="H151" s="25">
        <v>103.94217761794199</v>
      </c>
      <c r="I151" s="25">
        <v>131.16289</v>
      </c>
      <c r="J151" s="25">
        <v>88.382785706243695</v>
      </c>
      <c r="K151" s="25">
        <v>18.809999999999999</v>
      </c>
      <c r="L151" s="25">
        <v>7.79</v>
      </c>
      <c r="M151" s="28">
        <v>34.200000000000003</v>
      </c>
      <c r="N151" s="28">
        <v>2.74</v>
      </c>
      <c r="O151" s="27">
        <v>102.59451586443136</v>
      </c>
      <c r="P151" s="27">
        <v>8.5665300909625302</v>
      </c>
      <c r="Q151" s="27">
        <v>51.820315159042465</v>
      </c>
      <c r="R151">
        <v>1.2469628202414373</v>
      </c>
      <c r="S151">
        <v>0.83937838073997462</v>
      </c>
      <c r="T151">
        <v>1.7214095086425019</v>
      </c>
      <c r="U151">
        <v>1.5058256514770996</v>
      </c>
      <c r="V151">
        <v>13.127490588980031</v>
      </c>
      <c r="W151">
        <v>31.269565475689149</v>
      </c>
      <c r="X151">
        <v>25.7658958162224</v>
      </c>
      <c r="Y151">
        <v>24.387313469463965</v>
      </c>
      <c r="Z151">
        <v>22.878349697729636</v>
      </c>
    </row>
    <row r="152" spans="1:26" x14ac:dyDescent="0.35">
      <c r="A152" s="25" t="s">
        <v>244</v>
      </c>
      <c r="B152" s="26" t="s">
        <v>142</v>
      </c>
      <c r="C152" s="25">
        <v>2.2700606676973889</v>
      </c>
      <c r="D152" s="25">
        <v>0.4505027022085113</v>
      </c>
      <c r="E152" s="25">
        <v>0.86446091604881736</v>
      </c>
      <c r="F152" s="25">
        <v>0.9165826109862808</v>
      </c>
      <c r="G152" s="25">
        <v>106.85755955166999</v>
      </c>
      <c r="H152" s="25">
        <v>104.08131309015501</v>
      </c>
      <c r="I152" s="25">
        <v>132.69163</v>
      </c>
      <c r="J152" s="25">
        <v>88.024090572438098</v>
      </c>
      <c r="K152" s="25">
        <v>19.11</v>
      </c>
      <c r="L152" s="25">
        <v>7.7</v>
      </c>
      <c r="M152" s="25">
        <v>34.31</v>
      </c>
      <c r="N152" s="25">
        <v>2.76</v>
      </c>
      <c r="O152" s="27">
        <v>101.7603540055309</v>
      </c>
      <c r="P152" s="27">
        <v>8.7679421961840482</v>
      </c>
      <c r="Q152" s="27">
        <v>49.65436273734197</v>
      </c>
      <c r="R152">
        <v>2.7154242186133715E-3</v>
      </c>
      <c r="S152">
        <v>1.3148336404113836</v>
      </c>
      <c r="T152">
        <v>2.0303923264894941</v>
      </c>
      <c r="U152">
        <v>1.6970734300157497</v>
      </c>
      <c r="V152">
        <v>13.056126295232993</v>
      </c>
      <c r="W152">
        <v>31.477318439051533</v>
      </c>
      <c r="X152">
        <v>25.439312453190489</v>
      </c>
      <c r="Y152">
        <v>24.178944948151944</v>
      </c>
      <c r="Z152">
        <v>22.395850989772967</v>
      </c>
    </row>
    <row r="153" spans="1:26" x14ac:dyDescent="0.35">
      <c r="A153" s="25" t="s">
        <v>244</v>
      </c>
      <c r="B153" s="26" t="s">
        <v>141</v>
      </c>
      <c r="C153" s="25">
        <v>2.9113888491052364</v>
      </c>
      <c r="D153" s="25">
        <v>0.50010275471497811</v>
      </c>
      <c r="E153" s="25">
        <v>0.92124561246997116</v>
      </c>
      <c r="F153" s="25">
        <v>1.0298762086396021</v>
      </c>
      <c r="G153" s="25">
        <v>105.795731411972</v>
      </c>
      <c r="H153" s="25">
        <v>103.655204528141</v>
      </c>
      <c r="I153" s="25">
        <v>129.36615</v>
      </c>
      <c r="J153" s="25">
        <v>88.765941078416603</v>
      </c>
      <c r="K153" s="25">
        <v>18.88</v>
      </c>
      <c r="L153" s="25">
        <v>7.8</v>
      </c>
      <c r="M153" s="28">
        <v>33.979999999999997</v>
      </c>
      <c r="N153" s="28">
        <v>2.73</v>
      </c>
      <c r="O153" s="27">
        <v>97.583878016189104</v>
      </c>
      <c r="P153" s="27">
        <v>8.410253473924314</v>
      </c>
      <c r="Q153" s="27">
        <v>49.633081685086786</v>
      </c>
      <c r="R153">
        <v>2.1817705714631597</v>
      </c>
      <c r="S153">
        <v>2.4667675748722306</v>
      </c>
      <c r="T153">
        <v>1.1258299956834472</v>
      </c>
      <c r="U153">
        <v>1.4845601862907287</v>
      </c>
      <c r="V153">
        <v>13.310232755707199</v>
      </c>
      <c r="W153">
        <v>31.616309498938399</v>
      </c>
      <c r="X153">
        <v>25.553188260786484</v>
      </c>
      <c r="Y153">
        <v>24.318616649306481</v>
      </c>
      <c r="Z153">
        <v>23.021270489267941</v>
      </c>
    </row>
    <row r="154" spans="1:26" x14ac:dyDescent="0.35">
      <c r="A154" s="25" t="s">
        <v>244</v>
      </c>
      <c r="B154" s="26" t="s">
        <v>140</v>
      </c>
      <c r="C154" s="25">
        <v>2.6760777417957349</v>
      </c>
      <c r="D154" s="25">
        <v>0.51715821487501612</v>
      </c>
      <c r="E154" s="25">
        <v>1.0260835448070118</v>
      </c>
      <c r="F154" s="25">
        <v>1.0849435342822777</v>
      </c>
      <c r="G154" s="25">
        <v>105.228534888562</v>
      </c>
      <c r="H154" s="25">
        <v>103.511986996652</v>
      </c>
      <c r="I154" s="25">
        <v>128.24376000000001</v>
      </c>
      <c r="J154" s="25">
        <v>90.110570187430596</v>
      </c>
      <c r="K154" s="25">
        <v>19.03</v>
      </c>
      <c r="L154" s="25">
        <v>7.83</v>
      </c>
      <c r="M154" s="25">
        <v>33.56</v>
      </c>
      <c r="N154" s="25">
        <v>2.7</v>
      </c>
      <c r="O154" s="27">
        <v>98.100414064765147</v>
      </c>
      <c r="P154" s="27">
        <v>8.205204591847238</v>
      </c>
      <c r="Q154" s="27">
        <v>50.228268473178453</v>
      </c>
      <c r="R154">
        <v>-1.9601627036472169</v>
      </c>
      <c r="S154">
        <v>0.70324305817532906</v>
      </c>
      <c r="T154">
        <v>-0.98113765579157519</v>
      </c>
      <c r="U154">
        <v>-0.75559792708327356</v>
      </c>
      <c r="V154">
        <v>13.323957719841125</v>
      </c>
      <c r="W154">
        <v>31.511867431425472</v>
      </c>
      <c r="X154">
        <v>25.512261485627892</v>
      </c>
      <c r="Y154">
        <v>24.290246553147927</v>
      </c>
      <c r="Z154">
        <v>23.164716010630475</v>
      </c>
    </row>
    <row r="155" spans="1:26" x14ac:dyDescent="0.35">
      <c r="A155" s="25" t="s">
        <v>244</v>
      </c>
      <c r="B155" s="26" t="s">
        <v>139</v>
      </c>
      <c r="C155" s="25">
        <v>3.048524030241492</v>
      </c>
      <c r="D155" s="25">
        <v>0.57733381872019673</v>
      </c>
      <c r="E155" s="25">
        <v>0.90104915362050952</v>
      </c>
      <c r="F155" s="25">
        <v>1.0463065675888181</v>
      </c>
      <c r="G155" s="25">
        <v>103.775701970922</v>
      </c>
      <c r="H155" s="25">
        <v>103.40302620157</v>
      </c>
      <c r="I155" s="25">
        <v>128.31351000000001</v>
      </c>
      <c r="J155" s="25">
        <v>90.979544162133706</v>
      </c>
      <c r="K155" s="25">
        <v>19.16</v>
      </c>
      <c r="L155" s="25">
        <v>7.96</v>
      </c>
      <c r="M155" s="28">
        <v>33.36</v>
      </c>
      <c r="N155" s="28">
        <v>2.69</v>
      </c>
      <c r="O155" s="27">
        <v>102.78766423953229</v>
      </c>
      <c r="P155" s="27">
        <v>7.7815002105537472</v>
      </c>
      <c r="Q155" s="27">
        <v>50.067651470612475</v>
      </c>
      <c r="R155">
        <v>2.464533931689572</v>
      </c>
      <c r="S155">
        <v>2.9693183768962905</v>
      </c>
      <c r="T155">
        <v>1.535309749076208</v>
      </c>
      <c r="U155">
        <v>1.8936610455447811</v>
      </c>
      <c r="V155">
        <v>13.755295715701745</v>
      </c>
      <c r="W155">
        <v>31.488282066713996</v>
      </c>
      <c r="X155">
        <v>25.670265819647998</v>
      </c>
      <c r="Y155">
        <v>24.487455206035303</v>
      </c>
      <c r="Z155">
        <v>23.342891646141677</v>
      </c>
    </row>
    <row r="156" spans="1:26" x14ac:dyDescent="0.35">
      <c r="A156" s="25" t="s">
        <v>244</v>
      </c>
      <c r="B156" s="26" t="s">
        <v>138</v>
      </c>
      <c r="C156" s="25">
        <v>3.3756666096397945</v>
      </c>
      <c r="D156" s="25">
        <v>0.59859080722517344</v>
      </c>
      <c r="E156" s="25">
        <v>0.97276315267060165</v>
      </c>
      <c r="F156" s="25">
        <v>1.1324821116389339</v>
      </c>
      <c r="G156" s="25">
        <v>102.50775340827001</v>
      </c>
      <c r="H156" s="25">
        <v>103.14166297588901</v>
      </c>
      <c r="I156" s="25">
        <v>127.99984000000001</v>
      </c>
      <c r="J156" s="25">
        <v>90.997031854099006</v>
      </c>
      <c r="K156" s="25">
        <v>18.77</v>
      </c>
      <c r="L156" s="25">
        <v>7.94</v>
      </c>
      <c r="M156" s="25">
        <v>33.35</v>
      </c>
      <c r="N156" s="25">
        <v>2.73</v>
      </c>
      <c r="O156" s="27">
        <v>102.4970182243673</v>
      </c>
      <c r="P156" s="27">
        <v>7.7692203486513414</v>
      </c>
      <c r="Q156" s="27">
        <v>49.985477712790647</v>
      </c>
      <c r="R156">
        <v>7.0886240377970422</v>
      </c>
      <c r="S156">
        <v>0.97435147258992938</v>
      </c>
      <c r="T156">
        <v>0.90083470118307307</v>
      </c>
      <c r="U156">
        <v>1.4759857992899805</v>
      </c>
      <c r="V156">
        <v>13.671537575525527</v>
      </c>
      <c r="W156">
        <v>31.49220810254214</v>
      </c>
      <c r="X156">
        <v>25.563004485078487</v>
      </c>
      <c r="Y156">
        <v>24.394762060691384</v>
      </c>
      <c r="Z156">
        <v>23.149751895921714</v>
      </c>
    </row>
    <row r="157" spans="1:26" x14ac:dyDescent="0.35">
      <c r="A157" s="25" t="s">
        <v>244</v>
      </c>
      <c r="B157" s="26" t="s">
        <v>137</v>
      </c>
      <c r="C157" s="25">
        <v>3.0007780045271204</v>
      </c>
      <c r="D157" s="25">
        <v>0.54385734655585816</v>
      </c>
      <c r="E157" s="25">
        <v>0.94133556563864518</v>
      </c>
      <c r="F157" s="25">
        <v>1.0530958112252895</v>
      </c>
      <c r="G157" s="25">
        <v>102.55274045327999</v>
      </c>
      <c r="H157" s="25">
        <v>103.003054369586</v>
      </c>
      <c r="I157" s="25">
        <v>127.22762</v>
      </c>
      <c r="J157" s="25">
        <v>91.052276235460695</v>
      </c>
      <c r="K157" s="25">
        <v>18.64</v>
      </c>
      <c r="L157" s="25">
        <v>7.94</v>
      </c>
      <c r="M157" s="28">
        <v>33.65</v>
      </c>
      <c r="N157" s="28">
        <v>2.78</v>
      </c>
      <c r="O157" s="27">
        <v>100.89852182429075</v>
      </c>
      <c r="P157" s="27">
        <v>7.5993948122406927</v>
      </c>
      <c r="Q157" s="27">
        <v>50.099428710779904</v>
      </c>
      <c r="R157">
        <v>-3.170524680546527</v>
      </c>
      <c r="S157">
        <v>1.1905799615005597</v>
      </c>
      <c r="T157">
        <v>1.8173449174554213</v>
      </c>
      <c r="U157">
        <v>1.2259966223334029</v>
      </c>
      <c r="V157">
        <v>13.129967099407477</v>
      </c>
      <c r="W157">
        <v>31.671869369403716</v>
      </c>
      <c r="X157">
        <v>25.256434057023412</v>
      </c>
      <c r="Y157">
        <v>24.156574808626569</v>
      </c>
      <c r="Z157">
        <v>22.988523859077478</v>
      </c>
    </row>
    <row r="158" spans="1:26" x14ac:dyDescent="0.35">
      <c r="A158" s="25" t="s">
        <v>244</v>
      </c>
      <c r="B158" s="26" t="s">
        <v>136</v>
      </c>
      <c r="C158" s="25">
        <v>3.057196995442899</v>
      </c>
      <c r="D158" s="25">
        <v>0.57176939643220459</v>
      </c>
      <c r="E158" s="25">
        <v>0.89338783652413134</v>
      </c>
      <c r="F158" s="25">
        <v>1.0378275383955562</v>
      </c>
      <c r="G158" s="25">
        <v>102.186517861949</v>
      </c>
      <c r="H158" s="25">
        <v>102.796138501603</v>
      </c>
      <c r="I158" s="25">
        <v>125.57064</v>
      </c>
      <c r="J158" s="25">
        <v>92.454176261531501</v>
      </c>
      <c r="K158" s="25">
        <v>18.84</v>
      </c>
      <c r="L158" s="25">
        <v>7.85</v>
      </c>
      <c r="M158" s="25">
        <v>34</v>
      </c>
      <c r="N158" s="25">
        <v>2.84</v>
      </c>
      <c r="O158" s="27">
        <v>106.68998749202979</v>
      </c>
      <c r="P158" s="27">
        <v>7.76276027455555</v>
      </c>
      <c r="Q158" s="27">
        <v>50.68428763793731</v>
      </c>
      <c r="R158">
        <v>1.6609912655946912</v>
      </c>
      <c r="S158">
        <v>1.8531316267922815</v>
      </c>
      <c r="T158">
        <v>2.3109215266074346</v>
      </c>
      <c r="U158">
        <v>2.1622646060002637</v>
      </c>
      <c r="V158">
        <v>13.51271657938371</v>
      </c>
      <c r="W158">
        <v>31.665328365559553</v>
      </c>
      <c r="X158">
        <v>25.028545088374692</v>
      </c>
      <c r="Y158">
        <v>24.037551683424578</v>
      </c>
      <c r="Z158">
        <v>21.945524874579657</v>
      </c>
    </row>
    <row r="159" spans="1:26" x14ac:dyDescent="0.35">
      <c r="A159" s="25" t="s">
        <v>244</v>
      </c>
      <c r="B159" s="26" t="s">
        <v>135</v>
      </c>
      <c r="C159" s="25">
        <v>3.0385731758286019</v>
      </c>
      <c r="D159" s="25">
        <v>0.63957572065101331</v>
      </c>
      <c r="E159" s="25">
        <v>1.0033735237420682</v>
      </c>
      <c r="F159" s="25">
        <v>1.1283946460638594</v>
      </c>
      <c r="G159" s="25">
        <v>101.266036849142</v>
      </c>
      <c r="H159" s="25">
        <v>102.530598260315</v>
      </c>
      <c r="I159" s="25">
        <v>125.89512000000001</v>
      </c>
      <c r="J159" s="25">
        <v>93.009761447270193</v>
      </c>
      <c r="K159" s="25">
        <v>18.649999999999999</v>
      </c>
      <c r="L159" s="25">
        <v>7.89</v>
      </c>
      <c r="M159" s="28">
        <v>33.840000000000003</v>
      </c>
      <c r="N159" s="28">
        <v>2.86</v>
      </c>
      <c r="O159" s="27">
        <v>103.3995321107124</v>
      </c>
      <c r="P159" s="27">
        <v>7.5348793844734363</v>
      </c>
      <c r="Q159" s="27">
        <v>51.932940778202926</v>
      </c>
      <c r="R159">
        <v>2.6389468987881637</v>
      </c>
      <c r="S159">
        <v>1.7615250438268726</v>
      </c>
      <c r="T159">
        <v>2.7833801193388297</v>
      </c>
      <c r="U159">
        <v>2.5744989820332131</v>
      </c>
      <c r="V159">
        <v>13.598682047139546</v>
      </c>
      <c r="W159">
        <v>31.577007783651879</v>
      </c>
      <c r="X159">
        <v>24.45711992523087</v>
      </c>
      <c r="Y159">
        <v>23.667206751326837</v>
      </c>
      <c r="Z159">
        <v>21.879592587925355</v>
      </c>
    </row>
    <row r="160" spans="1:26" x14ac:dyDescent="0.35">
      <c r="A160" s="25" t="s">
        <v>244</v>
      </c>
      <c r="B160" s="26" t="s">
        <v>134</v>
      </c>
      <c r="C160" s="25">
        <v>2.6820400014058556</v>
      </c>
      <c r="D160" s="25">
        <v>0.57419720352224835</v>
      </c>
      <c r="E160" s="25">
        <v>1.0552492564668103</v>
      </c>
      <c r="F160" s="25">
        <v>1.1183141666926764</v>
      </c>
      <c r="G160" s="25">
        <v>100.45005533387</v>
      </c>
      <c r="H160" s="25">
        <v>102.412742041207</v>
      </c>
      <c r="I160" s="25">
        <v>126.91464000000001</v>
      </c>
      <c r="J160" s="25">
        <v>93.909092747332494</v>
      </c>
      <c r="K160" s="25">
        <v>18.52</v>
      </c>
      <c r="L160" s="25">
        <v>8.07</v>
      </c>
      <c r="M160" s="25">
        <v>33.22</v>
      </c>
      <c r="N160" s="25">
        <v>2.84</v>
      </c>
      <c r="O160" s="27">
        <v>104.05644359188054</v>
      </c>
      <c r="P160" s="27">
        <v>7.6796329488172148</v>
      </c>
      <c r="Q160" s="27">
        <v>52.379336946470012</v>
      </c>
      <c r="R160">
        <v>2.8328680537951456</v>
      </c>
      <c r="S160">
        <v>2.7565045056326287</v>
      </c>
      <c r="T160">
        <v>3.149534761237005</v>
      </c>
      <c r="U160">
        <v>3.0440555074455755</v>
      </c>
      <c r="V160">
        <v>13.597569509962968</v>
      </c>
      <c r="W160">
        <v>31.392677577729266</v>
      </c>
      <c r="X160">
        <v>24.309976347708691</v>
      </c>
      <c r="Y160">
        <v>23.557464104553656</v>
      </c>
      <c r="Z160">
        <v>20.791666408794185</v>
      </c>
    </row>
    <row r="161" spans="1:26" x14ac:dyDescent="0.35">
      <c r="A161" s="25" t="s">
        <v>244</v>
      </c>
      <c r="B161" s="26" t="s">
        <v>133</v>
      </c>
      <c r="C161" s="25">
        <v>2.5909265872659653</v>
      </c>
      <c r="D161" s="25">
        <v>0.60202563709566104</v>
      </c>
      <c r="E161" s="25">
        <v>1.028251077299857</v>
      </c>
      <c r="F161" s="25">
        <v>1.0957573166010224</v>
      </c>
      <c r="G161" s="25">
        <v>98.472482968044702</v>
      </c>
      <c r="H161" s="25">
        <v>102.091867769766</v>
      </c>
      <c r="I161" s="25">
        <v>125.92276</v>
      </c>
      <c r="J161" s="25">
        <v>92.734431560649597</v>
      </c>
      <c r="K161" s="25">
        <v>18.61</v>
      </c>
      <c r="L161" s="25">
        <v>8.26</v>
      </c>
      <c r="M161" s="28">
        <v>33.74</v>
      </c>
      <c r="N161" s="28">
        <v>2.91</v>
      </c>
      <c r="O161" s="27">
        <v>105.85178536824176</v>
      </c>
      <c r="P161" s="27">
        <v>7.2998752781994174</v>
      </c>
      <c r="Q161" s="27">
        <v>52.538075447432362</v>
      </c>
      <c r="R161">
        <v>2.7949291250034314</v>
      </c>
      <c r="S161">
        <v>3.3570122614933418</v>
      </c>
      <c r="T161">
        <v>3.0466557704463604</v>
      </c>
      <c r="U161">
        <v>3.0818380980151217</v>
      </c>
      <c r="V161">
        <v>13.431941308967671</v>
      </c>
      <c r="W161">
        <v>31.307137936070561</v>
      </c>
      <c r="X161">
        <v>24.437903862030002</v>
      </c>
      <c r="Y161">
        <v>23.584670827196032</v>
      </c>
      <c r="Z161">
        <v>21.438056978706875</v>
      </c>
    </row>
    <row r="162" spans="1:26" x14ac:dyDescent="0.35">
      <c r="A162" s="25" t="s">
        <v>244</v>
      </c>
      <c r="B162" s="26" t="s">
        <v>132</v>
      </c>
      <c r="C162" s="25">
        <v>2.6920247977695699</v>
      </c>
      <c r="D162" s="25">
        <v>0.60713501939247161</v>
      </c>
      <c r="E162" s="25">
        <v>1.1012121390300358</v>
      </c>
      <c r="F162" s="25">
        <v>1.1590862992224187</v>
      </c>
      <c r="G162" s="25">
        <v>97.094936830322197</v>
      </c>
      <c r="H162" s="25">
        <v>101.748674685989</v>
      </c>
      <c r="I162" s="25">
        <v>124.30991</v>
      </c>
      <c r="J162" s="25">
        <v>92.189017327960201</v>
      </c>
      <c r="K162" s="25">
        <v>18.690000000000001</v>
      </c>
      <c r="L162" s="25">
        <v>8.34</v>
      </c>
      <c r="M162" s="25">
        <v>33.5</v>
      </c>
      <c r="N162" s="25">
        <v>2.91</v>
      </c>
      <c r="O162" s="27">
        <v>96.086797994966972</v>
      </c>
      <c r="P162" s="27">
        <v>8.7338801788873646</v>
      </c>
      <c r="Q162" s="27">
        <v>54.706253948199624</v>
      </c>
      <c r="R162">
        <v>3.53452635592304</v>
      </c>
      <c r="S162">
        <v>1.9260144436595406</v>
      </c>
      <c r="T162">
        <v>1.9033057893677929</v>
      </c>
      <c r="U162">
        <v>2.0615262255749167</v>
      </c>
      <c r="V162">
        <v>13.287547896849764</v>
      </c>
      <c r="W162">
        <v>31.335966161837614</v>
      </c>
      <c r="X162">
        <v>24.342126766846462</v>
      </c>
      <c r="Y162">
        <v>23.473855071072812</v>
      </c>
      <c r="Z162">
        <v>23.000640195317786</v>
      </c>
    </row>
    <row r="163" spans="1:26" x14ac:dyDescent="0.35">
      <c r="A163" s="25" t="s">
        <v>244</v>
      </c>
      <c r="B163" s="26" t="s">
        <v>131</v>
      </c>
      <c r="C163" s="25">
        <v>2.6270564550676223</v>
      </c>
      <c r="D163" s="25">
        <v>0.63874753368699688</v>
      </c>
      <c r="E163" s="25">
        <v>1.0789226904204878</v>
      </c>
      <c r="F163" s="25">
        <v>1.1407873086430813</v>
      </c>
      <c r="G163" s="25">
        <v>97.787697808452407</v>
      </c>
      <c r="H163" s="25">
        <v>101.572643896044</v>
      </c>
      <c r="I163" s="25">
        <v>124.60834</v>
      </c>
      <c r="J163" s="25">
        <v>92.636541892705196</v>
      </c>
      <c r="K163" s="25">
        <v>18.61</v>
      </c>
      <c r="L163" s="25">
        <v>8.41</v>
      </c>
      <c r="M163" s="28">
        <v>33.53</v>
      </c>
      <c r="N163" s="28">
        <v>2.92</v>
      </c>
      <c r="O163" s="27">
        <v>95.307259182644685</v>
      </c>
      <c r="P163" s="27">
        <v>8.8547595485564905</v>
      </c>
      <c r="Q163" s="27">
        <v>51.249716403236789</v>
      </c>
      <c r="R163">
        <v>0.83384070468348614</v>
      </c>
      <c r="S163">
        <v>0.71066798180945412</v>
      </c>
      <c r="T163">
        <v>-1.9787469308367833</v>
      </c>
      <c r="U163">
        <v>-1.2143460656376948</v>
      </c>
      <c r="V163">
        <v>13.044805065623006</v>
      </c>
      <c r="W163">
        <v>31.359865470690007</v>
      </c>
      <c r="X163">
        <v>24.099698263146532</v>
      </c>
      <c r="Y163">
        <v>23.269653829648657</v>
      </c>
      <c r="Z163">
        <v>22.637304583474865</v>
      </c>
    </row>
    <row r="164" spans="1:26" x14ac:dyDescent="0.35">
      <c r="A164" s="25" t="s">
        <v>245</v>
      </c>
      <c r="B164" s="26" t="s">
        <v>211</v>
      </c>
      <c r="C164" s="25">
        <v>3.4744139043127764</v>
      </c>
      <c r="D164" s="25">
        <v>3.4260385909762747</v>
      </c>
      <c r="E164" s="25">
        <v>2.9498208747744274</v>
      </c>
      <c r="F164" s="25">
        <v>3.1127035490025068</v>
      </c>
      <c r="G164" s="25">
        <v>112.424867218822</v>
      </c>
      <c r="H164" s="25">
        <v>121.322594291991</v>
      </c>
      <c r="I164" s="25">
        <v>162.54284000000001</v>
      </c>
      <c r="J164" s="25">
        <v>96.850834383854604</v>
      </c>
      <c r="K164" s="25">
        <v>16.309999999999999</v>
      </c>
      <c r="L164" s="25">
        <v>6.67</v>
      </c>
      <c r="M164" s="25">
        <v>16.29</v>
      </c>
      <c r="N164" s="25">
        <v>2.14</v>
      </c>
      <c r="O164" s="27">
        <v>124.82777509215963</v>
      </c>
      <c r="P164" s="27">
        <v>13.14619592775631</v>
      </c>
      <c r="Q164" s="27">
        <v>53.38455170521074</v>
      </c>
      <c r="R164">
        <v>0.66872810852287579</v>
      </c>
      <c r="S164">
        <v>0.72483548033819289</v>
      </c>
      <c r="T164">
        <v>-3.3583901821977347</v>
      </c>
      <c r="U164">
        <v>-2.0798867327628257</v>
      </c>
      <c r="V164">
        <v>16.705246086184019</v>
      </c>
      <c r="W164">
        <v>15.418447904780882</v>
      </c>
      <c r="X164">
        <v>17.965212675448274</v>
      </c>
      <c r="Y164">
        <v>17.30795407913018</v>
      </c>
      <c r="Z164">
        <v>16.621338855969768</v>
      </c>
    </row>
    <row r="165" spans="1:26" x14ac:dyDescent="0.35">
      <c r="A165" s="25" t="s">
        <v>245</v>
      </c>
      <c r="B165" s="26" t="s">
        <v>210</v>
      </c>
      <c r="C165" s="25">
        <v>3.8949270884146623</v>
      </c>
      <c r="D165" s="25">
        <v>3.2597096812751718</v>
      </c>
      <c r="E165" s="25">
        <v>2.9424789175987951</v>
      </c>
      <c r="F165" s="25">
        <v>3.1499677683466953</v>
      </c>
      <c r="G165" s="25">
        <v>112.37881568944201</v>
      </c>
      <c r="H165" s="25">
        <v>121.331944656049</v>
      </c>
      <c r="I165" s="25">
        <v>162.22398000000001</v>
      </c>
      <c r="J165" s="25">
        <v>96.185026323453798</v>
      </c>
      <c r="K165" s="25">
        <v>17.2</v>
      </c>
      <c r="L165" s="25">
        <v>6.73</v>
      </c>
      <c r="M165" s="28">
        <v>16.420000000000002</v>
      </c>
      <c r="N165" s="28">
        <v>2.14</v>
      </c>
      <c r="O165" s="27">
        <v>124.19661776491718</v>
      </c>
      <c r="P165" s="27">
        <v>13.100303532452291</v>
      </c>
      <c r="Q165" s="27">
        <v>53.779895127254129</v>
      </c>
      <c r="R165">
        <v>0.9601596497748055</v>
      </c>
      <c r="S165">
        <v>0.41739381494763084</v>
      </c>
      <c r="T165">
        <v>0.37536313919523945</v>
      </c>
      <c r="U165">
        <v>0.47994299114217931</v>
      </c>
      <c r="V165">
        <v>16.68123875405222</v>
      </c>
      <c r="W165">
        <v>15.487693597006441</v>
      </c>
      <c r="X165">
        <v>18.779020580608226</v>
      </c>
      <c r="Y165">
        <v>17.844632764270095</v>
      </c>
      <c r="Z165">
        <v>16.640551347906033</v>
      </c>
    </row>
    <row r="166" spans="1:26" x14ac:dyDescent="0.35">
      <c r="A166" s="25" t="s">
        <v>245</v>
      </c>
      <c r="B166" s="26" t="s">
        <v>209</v>
      </c>
      <c r="C166" s="25">
        <v>3.7979890117418154</v>
      </c>
      <c r="D166" s="25">
        <v>3.2849930209195084</v>
      </c>
      <c r="E166" s="25">
        <v>3.0474244573542402</v>
      </c>
      <c r="F166" s="25">
        <v>3.2085338133539691</v>
      </c>
      <c r="G166" s="25">
        <v>112.822747269407</v>
      </c>
      <c r="H166" s="25">
        <v>120.86930377167999</v>
      </c>
      <c r="I166" s="25">
        <v>161.39635000000001</v>
      </c>
      <c r="J166" s="25">
        <v>96.765573454844898</v>
      </c>
      <c r="K166" s="25">
        <v>17.12</v>
      </c>
      <c r="L166" s="25">
        <v>6.81</v>
      </c>
      <c r="M166" s="25">
        <v>16.36</v>
      </c>
      <c r="N166" s="25">
        <v>2.12</v>
      </c>
      <c r="O166" s="27">
        <v>125.97157162974371</v>
      </c>
      <c r="P166" s="27">
        <v>13.288962000202567</v>
      </c>
      <c r="Q166" s="27">
        <v>54.128869070284495</v>
      </c>
      <c r="R166">
        <v>0.58790017461678445</v>
      </c>
      <c r="S166">
        <v>0.30444683739498934</v>
      </c>
      <c r="T166">
        <v>4.3170161201848023</v>
      </c>
      <c r="U166">
        <v>3.0701930150002443</v>
      </c>
      <c r="V166">
        <v>16.635048544222702</v>
      </c>
      <c r="W166">
        <v>15.523985409108956</v>
      </c>
      <c r="X166">
        <v>18.715778878294444</v>
      </c>
      <c r="Y166">
        <v>17.804959438589606</v>
      </c>
      <c r="Z166">
        <v>16.416363955870846</v>
      </c>
    </row>
    <row r="167" spans="1:26" x14ac:dyDescent="0.35">
      <c r="A167" s="25" t="s">
        <v>245</v>
      </c>
      <c r="B167" s="26" t="s">
        <v>208</v>
      </c>
      <c r="C167" s="25">
        <v>3.691332705088326</v>
      </c>
      <c r="D167" s="25">
        <v>3.2153182499680577</v>
      </c>
      <c r="E167" s="25">
        <v>3.1027356545185363</v>
      </c>
      <c r="F167" s="25">
        <v>3.2211841645651029</v>
      </c>
      <c r="G167" s="25">
        <v>112.97855236378</v>
      </c>
      <c r="H167" s="25">
        <v>120.668354031215</v>
      </c>
      <c r="I167" s="25">
        <v>162.5729</v>
      </c>
      <c r="J167" s="25">
        <v>97.588177978119305</v>
      </c>
      <c r="K167" s="25">
        <v>17.2</v>
      </c>
      <c r="L167" s="25">
        <v>7.01</v>
      </c>
      <c r="M167" s="28">
        <v>16.36</v>
      </c>
      <c r="N167" s="28">
        <v>2.1</v>
      </c>
      <c r="O167" s="27">
        <v>122.55138502251303</v>
      </c>
      <c r="P167" s="27">
        <v>13.333052896536765</v>
      </c>
      <c r="Q167" s="27">
        <v>54.994393346010774</v>
      </c>
      <c r="R167">
        <v>0.92384606818176618</v>
      </c>
      <c r="S167">
        <v>0.67622688574309198</v>
      </c>
      <c r="T167">
        <v>-0.79940211223185065</v>
      </c>
      <c r="U167">
        <v>-0.28588254222361442</v>
      </c>
      <c r="V167">
        <v>16.448433374469733</v>
      </c>
      <c r="W167">
        <v>15.489317737407681</v>
      </c>
      <c r="X167">
        <v>18.198007431925923</v>
      </c>
      <c r="Y167">
        <v>17.420124343332049</v>
      </c>
      <c r="Z167">
        <v>16.099876312213386</v>
      </c>
    </row>
    <row r="168" spans="1:26" x14ac:dyDescent="0.35">
      <c r="A168" s="25" t="s">
        <v>245</v>
      </c>
      <c r="B168" s="26" t="s">
        <v>207</v>
      </c>
      <c r="C168" s="25">
        <v>4.0536584685990995</v>
      </c>
      <c r="D168" s="25">
        <v>3.1035280058552477</v>
      </c>
      <c r="E168" s="25">
        <v>3.1097906636166486</v>
      </c>
      <c r="F168" s="25">
        <v>3.2696872016374985</v>
      </c>
      <c r="G168" s="25">
        <v>112.273166772804</v>
      </c>
      <c r="H168" s="25">
        <v>120.60173064999</v>
      </c>
      <c r="I168" s="25">
        <v>160.44946999999999</v>
      </c>
      <c r="J168" s="25">
        <v>97.495357215111696</v>
      </c>
      <c r="K168" s="25">
        <v>16.91</v>
      </c>
      <c r="L168" s="25">
        <v>7.28</v>
      </c>
      <c r="M168" s="25">
        <v>16.66</v>
      </c>
      <c r="N168" s="25">
        <v>2.13</v>
      </c>
      <c r="O168" s="27">
        <v>124.40908239593591</v>
      </c>
      <c r="P168" s="27">
        <v>13.333959658459133</v>
      </c>
      <c r="Q168" s="27">
        <v>54.260012109679089</v>
      </c>
      <c r="R168">
        <v>1.8158610141936204</v>
      </c>
      <c r="S168">
        <v>1.3649684087004177</v>
      </c>
      <c r="T168">
        <v>-0.88163194625179298</v>
      </c>
      <c r="U168">
        <v>-0.10071468141068518</v>
      </c>
      <c r="V168">
        <v>16.560361360496607</v>
      </c>
      <c r="W168">
        <v>15.492421835450756</v>
      </c>
      <c r="X168">
        <v>18.154576768658327</v>
      </c>
      <c r="Y168">
        <v>17.422665881299849</v>
      </c>
      <c r="Z168">
        <v>15.778698538992922</v>
      </c>
    </row>
    <row r="169" spans="1:26" x14ac:dyDescent="0.35">
      <c r="A169" s="25" t="s">
        <v>245</v>
      </c>
      <c r="B169" s="26" t="s">
        <v>206</v>
      </c>
      <c r="C169" s="25">
        <v>3.9604460452603547</v>
      </c>
      <c r="D169" s="25">
        <v>2.9315251842711363</v>
      </c>
      <c r="E169" s="25">
        <v>3.0035726265238529</v>
      </c>
      <c r="F169" s="25">
        <v>3.1529685364398681</v>
      </c>
      <c r="G169" s="25">
        <v>111.476191475533</v>
      </c>
      <c r="H169" s="25">
        <v>120.50674703704399</v>
      </c>
      <c r="I169" s="25">
        <v>158.45386999999999</v>
      </c>
      <c r="J169" s="25">
        <v>96.243881763210396</v>
      </c>
      <c r="K169" s="25">
        <v>16.77</v>
      </c>
      <c r="L169" s="25">
        <v>7.32</v>
      </c>
      <c r="M169" s="28">
        <v>16.73</v>
      </c>
      <c r="N169" s="28">
        <v>2.12</v>
      </c>
      <c r="O169" s="27">
        <v>122.32505054438172</v>
      </c>
      <c r="P169" s="27">
        <v>12.876635317288725</v>
      </c>
      <c r="Q169" s="27">
        <v>54.748268452166862</v>
      </c>
      <c r="R169">
        <v>1.1584014259589992</v>
      </c>
      <c r="S169">
        <v>0.68420457683613378</v>
      </c>
      <c r="T169">
        <v>0.27520448139344289</v>
      </c>
      <c r="U169">
        <v>0.48182013579844973</v>
      </c>
      <c r="V169">
        <v>16.241857164329197</v>
      </c>
      <c r="W169">
        <v>15.411069928358657</v>
      </c>
      <c r="X169">
        <v>18.379706159986995</v>
      </c>
      <c r="Y169">
        <v>17.499558032339348</v>
      </c>
      <c r="Z169">
        <v>16.20859342071444</v>
      </c>
    </row>
    <row r="170" spans="1:26" x14ac:dyDescent="0.35">
      <c r="A170" s="25" t="s">
        <v>245</v>
      </c>
      <c r="B170" s="26" t="s">
        <v>205</v>
      </c>
      <c r="C170" s="25">
        <v>3.9495174834166304</v>
      </c>
      <c r="D170" s="25">
        <v>3.0272295197429475</v>
      </c>
      <c r="E170" s="25">
        <v>2.8706801174504495</v>
      </c>
      <c r="F170" s="25">
        <v>3.0727855656823211</v>
      </c>
      <c r="G170" s="25">
        <v>110.07347137007299</v>
      </c>
      <c r="H170" s="25">
        <v>120.40111006785099</v>
      </c>
      <c r="I170" s="25">
        <v>158.21706</v>
      </c>
      <c r="J170" s="25">
        <v>96.194405397080303</v>
      </c>
      <c r="K170" s="25">
        <v>16.97</v>
      </c>
      <c r="L170" s="25">
        <v>7.35</v>
      </c>
      <c r="M170" s="25">
        <v>16.93</v>
      </c>
      <c r="N170" s="25">
        <v>2.12</v>
      </c>
      <c r="O170" s="27">
        <v>121.21276583815531</v>
      </c>
      <c r="P170" s="27">
        <v>12.813146658782252</v>
      </c>
      <c r="Q170" s="27">
        <v>54.026899849105114</v>
      </c>
      <c r="R170">
        <v>0.99883412141483774</v>
      </c>
      <c r="S170">
        <v>0.46139242044560547</v>
      </c>
      <c r="T170">
        <v>7.2504688237671422</v>
      </c>
      <c r="U170">
        <v>5.1285630066711052</v>
      </c>
      <c r="V170">
        <v>16.079051720786275</v>
      </c>
      <c r="W170">
        <v>15.344878233805082</v>
      </c>
      <c r="X170">
        <v>18.384408563771299</v>
      </c>
      <c r="Y170">
        <v>17.461702411045611</v>
      </c>
      <c r="Z170">
        <v>16.129602365018773</v>
      </c>
    </row>
    <row r="171" spans="1:26" x14ac:dyDescent="0.35">
      <c r="A171" s="25" t="s">
        <v>245</v>
      </c>
      <c r="B171" s="26" t="s">
        <v>204</v>
      </c>
      <c r="C171" s="25">
        <v>3.9867541445532826</v>
      </c>
      <c r="D171" s="25">
        <v>3.0652813262046195</v>
      </c>
      <c r="E171" s="25">
        <v>3.0131565277814656</v>
      </c>
      <c r="F171" s="25">
        <v>3.1894461534187712</v>
      </c>
      <c r="G171" s="25">
        <v>109.335538922556</v>
      </c>
      <c r="H171" s="25">
        <v>119.40207876415</v>
      </c>
      <c r="I171" s="25">
        <v>158.60836</v>
      </c>
      <c r="J171" s="25">
        <v>97.253401209432695</v>
      </c>
      <c r="K171" s="25">
        <v>17.079999999999998</v>
      </c>
      <c r="L171" s="25">
        <v>7.43</v>
      </c>
      <c r="M171" s="28">
        <v>17.12</v>
      </c>
      <c r="N171" s="28">
        <v>2.13</v>
      </c>
      <c r="O171" s="27">
        <v>123.18749404955891</v>
      </c>
      <c r="P171" s="27">
        <v>13.70566574437647</v>
      </c>
      <c r="Q171" s="27">
        <v>52.861797110099729</v>
      </c>
      <c r="R171">
        <v>2.0099967422078535</v>
      </c>
      <c r="S171">
        <v>0.74971255238875933</v>
      </c>
      <c r="T171">
        <v>0.16112049380774263</v>
      </c>
      <c r="U171">
        <v>0.56630159503872068</v>
      </c>
      <c r="V171">
        <v>15.91904637009884</v>
      </c>
      <c r="W171">
        <v>15.390582488644242</v>
      </c>
      <c r="X171">
        <v>17.147765027374788</v>
      </c>
      <c r="Y171">
        <v>16.63453829528294</v>
      </c>
      <c r="Z171">
        <v>15.281417865106317</v>
      </c>
    </row>
    <row r="172" spans="1:26" x14ac:dyDescent="0.35">
      <c r="A172" s="25" t="s">
        <v>245</v>
      </c>
      <c r="B172" s="26" t="s">
        <v>203</v>
      </c>
      <c r="C172" s="25">
        <v>4.1245035842989211</v>
      </c>
      <c r="D172" s="25">
        <v>2.9713637741566177</v>
      </c>
      <c r="E172" s="25">
        <v>3.0285809112834174</v>
      </c>
      <c r="F172" s="25">
        <v>3.2065804615331461</v>
      </c>
      <c r="G172" s="25">
        <v>110.589146315299</v>
      </c>
      <c r="H172" s="25">
        <v>119.23515084946899</v>
      </c>
      <c r="I172" s="25">
        <v>159.74462</v>
      </c>
      <c r="J172" s="25">
        <v>99.653839327191406</v>
      </c>
      <c r="K172" s="25">
        <v>17.98</v>
      </c>
      <c r="L172" s="25">
        <v>7.58</v>
      </c>
      <c r="M172" s="25">
        <v>17.47</v>
      </c>
      <c r="N172" s="25">
        <v>2.13</v>
      </c>
      <c r="O172" s="27">
        <v>123.04718628138033</v>
      </c>
      <c r="P172" s="27">
        <v>13.564267404973762</v>
      </c>
      <c r="Q172" s="27">
        <v>48.267040013134007</v>
      </c>
      <c r="R172">
        <v>1.0928903293087711</v>
      </c>
      <c r="S172">
        <v>-4.297120394602949E-2</v>
      </c>
      <c r="T172">
        <v>-0.95591874461012916</v>
      </c>
      <c r="U172">
        <v>-0.47301954917750022</v>
      </c>
      <c r="V172">
        <v>15.65910611891756</v>
      </c>
      <c r="W172">
        <v>15.327162257504106</v>
      </c>
      <c r="X172">
        <v>17.084269857776722</v>
      </c>
      <c r="Y172">
        <v>16.537536565884839</v>
      </c>
      <c r="Z172">
        <v>15.271138049892924</v>
      </c>
    </row>
    <row r="173" spans="1:26" x14ac:dyDescent="0.35">
      <c r="A173" s="25" t="s">
        <v>245</v>
      </c>
      <c r="B173" s="26" t="s">
        <v>202</v>
      </c>
      <c r="C173" s="25">
        <v>3.9925502990942379</v>
      </c>
      <c r="D173" s="25">
        <v>2.8538845633193382</v>
      </c>
      <c r="E173" s="25">
        <v>2.90860428315868</v>
      </c>
      <c r="F173" s="25">
        <v>3.0821199888851023</v>
      </c>
      <c r="G173" s="25">
        <v>116.241448844896</v>
      </c>
      <c r="H173" s="25">
        <v>119.184795471859</v>
      </c>
      <c r="I173" s="25">
        <v>160.03598</v>
      </c>
      <c r="J173" s="25">
        <v>100.95809335725301</v>
      </c>
      <c r="K173" s="25">
        <v>17.91</v>
      </c>
      <c r="L173" s="25">
        <v>7.46</v>
      </c>
      <c r="M173" s="28">
        <v>17.399999999999999</v>
      </c>
      <c r="N173" s="28">
        <v>2.09</v>
      </c>
      <c r="O173" s="27">
        <v>124.94225215620416</v>
      </c>
      <c r="P173" s="27">
        <v>13.071004924665145</v>
      </c>
      <c r="Q173" s="27">
        <v>53.46929102644755</v>
      </c>
      <c r="R173">
        <v>0.96138288794929139</v>
      </c>
      <c r="S173">
        <v>0.14258608351609414</v>
      </c>
      <c r="T173">
        <v>-2.324967029924796</v>
      </c>
      <c r="U173">
        <v>-1.4163070138636824</v>
      </c>
      <c r="V173">
        <v>15.440139368712657</v>
      </c>
      <c r="W173">
        <v>15.293197338407824</v>
      </c>
      <c r="X173">
        <v>16.969763312889942</v>
      </c>
      <c r="Y173">
        <v>16.422372458129335</v>
      </c>
      <c r="Z173">
        <v>15.608939291807317</v>
      </c>
    </row>
    <row r="174" spans="1:26" x14ac:dyDescent="0.35">
      <c r="A174" s="25" t="s">
        <v>245</v>
      </c>
      <c r="B174" s="26" t="s">
        <v>201</v>
      </c>
      <c r="C174" s="25">
        <v>4.2219013389890341</v>
      </c>
      <c r="D174" s="25">
        <v>2.9810916132883665</v>
      </c>
      <c r="E174" s="25">
        <v>3.4099392938315898</v>
      </c>
      <c r="F174" s="25">
        <v>3.4786030012794935</v>
      </c>
      <c r="G174" s="25">
        <v>115.659115872943</v>
      </c>
      <c r="H174" s="25">
        <v>118.738204156111</v>
      </c>
      <c r="I174" s="25">
        <v>158.79732000000001</v>
      </c>
      <c r="J174" s="25">
        <v>101.48714463154</v>
      </c>
      <c r="K174" s="25">
        <v>16.96</v>
      </c>
      <c r="L174" s="25">
        <v>7.6</v>
      </c>
      <c r="M174" s="25">
        <v>17.36</v>
      </c>
      <c r="N174" s="25">
        <v>2.0499999999999998</v>
      </c>
      <c r="O174" s="27">
        <v>121.56581572653332</v>
      </c>
      <c r="P174" s="27">
        <v>12.606964882603444</v>
      </c>
      <c r="Q174" s="27">
        <v>54.024497922893879</v>
      </c>
      <c r="R174">
        <v>2.1516949393569407</v>
      </c>
      <c r="S174">
        <v>0.33305451133383013</v>
      </c>
      <c r="T174">
        <v>1.2967115112876737</v>
      </c>
      <c r="U174">
        <v>1.289608204066095</v>
      </c>
      <c r="V174">
        <v>15.300326844801848</v>
      </c>
      <c r="W174">
        <v>15.280860046513512</v>
      </c>
      <c r="X174">
        <v>17.400911959204009</v>
      </c>
      <c r="Y174">
        <v>16.678555543147507</v>
      </c>
      <c r="Z174">
        <v>15.825859868628852</v>
      </c>
    </row>
    <row r="175" spans="1:26" x14ac:dyDescent="0.35">
      <c r="A175" s="25" t="s">
        <v>245</v>
      </c>
      <c r="B175" s="26" t="s">
        <v>200</v>
      </c>
      <c r="C175" s="25">
        <v>4.3466699136740266</v>
      </c>
      <c r="D175" s="25">
        <v>2.8670494720739947</v>
      </c>
      <c r="E175" s="25">
        <v>3.3899652228599404</v>
      </c>
      <c r="F175" s="25">
        <v>3.4661541753232528</v>
      </c>
      <c r="G175" s="25">
        <v>115.266599109037</v>
      </c>
      <c r="H175" s="25">
        <v>118.566168264035</v>
      </c>
      <c r="I175" s="25">
        <v>157.04882000000001</v>
      </c>
      <c r="J175" s="25">
        <v>101.43254617034</v>
      </c>
      <c r="K175" s="25">
        <v>17.12</v>
      </c>
      <c r="L175" s="25">
        <v>7.58</v>
      </c>
      <c r="M175" s="28">
        <v>17.43</v>
      </c>
      <c r="N175" s="28">
        <v>2.0299999999999998</v>
      </c>
      <c r="O175" s="27">
        <v>122.65176817562893</v>
      </c>
      <c r="P175" s="27">
        <v>12.551922888479911</v>
      </c>
      <c r="Q175" s="27">
        <v>53.905827902343482</v>
      </c>
      <c r="R175">
        <v>2.1385100246702038</v>
      </c>
      <c r="S175">
        <v>-0.98221594033927051</v>
      </c>
      <c r="T175">
        <v>-0.817063738778534</v>
      </c>
      <c r="U175">
        <v>-0.37394506375771908</v>
      </c>
      <c r="V175">
        <v>15.168477129211968</v>
      </c>
      <c r="W175">
        <v>15.28769127404238</v>
      </c>
      <c r="X175">
        <v>17.401576052922728</v>
      </c>
      <c r="Y175">
        <v>16.654431505261989</v>
      </c>
      <c r="Z175">
        <v>15.829299418038381</v>
      </c>
    </row>
    <row r="176" spans="1:26" x14ac:dyDescent="0.35">
      <c r="A176" s="25" t="s">
        <v>245</v>
      </c>
      <c r="B176" s="26" t="s">
        <v>199</v>
      </c>
      <c r="C176" s="25">
        <v>4.1346046519133424</v>
      </c>
      <c r="D176" s="25">
        <v>2.8416523050108093</v>
      </c>
      <c r="E176" s="25">
        <v>3.2427004839472438</v>
      </c>
      <c r="F176" s="25">
        <v>3.3228881701321287</v>
      </c>
      <c r="G176" s="25">
        <v>113.818103443333</v>
      </c>
      <c r="H176" s="25">
        <v>118.41896859000499</v>
      </c>
      <c r="I176" s="25">
        <v>157.93287000000001</v>
      </c>
      <c r="J176" s="25">
        <v>101.615130761122</v>
      </c>
      <c r="K176" s="25">
        <v>17.16</v>
      </c>
      <c r="L176" s="25">
        <v>7.76</v>
      </c>
      <c r="M176" s="25">
        <v>17.350000000000001</v>
      </c>
      <c r="N176" s="25">
        <v>2</v>
      </c>
      <c r="O176" s="27">
        <v>120.0404600018086</v>
      </c>
      <c r="P176" s="27">
        <v>11.910689807688783</v>
      </c>
      <c r="Q176" s="27">
        <v>53.865909011834823</v>
      </c>
      <c r="R176">
        <v>1.3941329718699436</v>
      </c>
      <c r="S176">
        <v>-0.32309796031456672</v>
      </c>
      <c r="T176">
        <v>1.6691562364728352</v>
      </c>
      <c r="U176">
        <v>1.3169529480837383</v>
      </c>
      <c r="V176">
        <v>14.953024667973375</v>
      </c>
      <c r="W176">
        <v>15.323625535473509</v>
      </c>
      <c r="X176">
        <v>17.424205748900366</v>
      </c>
      <c r="Y176">
        <v>16.640773074693268</v>
      </c>
      <c r="Z176">
        <v>16.305308652867271</v>
      </c>
    </row>
    <row r="177" spans="1:26" x14ac:dyDescent="0.35">
      <c r="A177" s="25" t="s">
        <v>245</v>
      </c>
      <c r="B177" s="26" t="s">
        <v>198</v>
      </c>
      <c r="C177" s="25">
        <v>4.2447281280677025</v>
      </c>
      <c r="D177" s="25">
        <v>2.9917036063285307</v>
      </c>
      <c r="E177" s="25">
        <v>3.3784418615633367</v>
      </c>
      <c r="F177" s="25">
        <v>3.4556773277178765</v>
      </c>
      <c r="G177" s="25">
        <v>112.77483835075</v>
      </c>
      <c r="H177" s="25">
        <v>118.28777454957699</v>
      </c>
      <c r="I177" s="25">
        <v>158.33634000000001</v>
      </c>
      <c r="J177" s="25">
        <v>100.101600966826</v>
      </c>
      <c r="K177" s="25">
        <v>16.649999999999999</v>
      </c>
      <c r="L177" s="25">
        <v>7.85</v>
      </c>
      <c r="M177" s="28">
        <v>17.07</v>
      </c>
      <c r="N177" s="28">
        <v>1.96</v>
      </c>
      <c r="O177" s="27">
        <v>122.45288755304769</v>
      </c>
      <c r="P177" s="27">
        <v>12.376466318713442</v>
      </c>
      <c r="Q177" s="27">
        <v>55.491869380969035</v>
      </c>
      <c r="R177">
        <v>1.0624726858634137</v>
      </c>
      <c r="S177">
        <v>0.89531566678953123</v>
      </c>
      <c r="T177">
        <v>1.1564055869528689</v>
      </c>
      <c r="U177">
        <v>1.1009949513043571</v>
      </c>
      <c r="V177">
        <v>14.838224891287449</v>
      </c>
      <c r="W177">
        <v>15.404346118012707</v>
      </c>
      <c r="X177">
        <v>17.181960164486561</v>
      </c>
      <c r="Y177">
        <v>16.475396253739834</v>
      </c>
      <c r="Z177">
        <v>15.515206508764171</v>
      </c>
    </row>
    <row r="178" spans="1:26" x14ac:dyDescent="0.35">
      <c r="A178" s="25" t="s">
        <v>245</v>
      </c>
      <c r="B178" s="26" t="s">
        <v>197</v>
      </c>
      <c r="C178" s="25">
        <v>4.1188639388059096</v>
      </c>
      <c r="D178" s="25">
        <v>2.9058244004969067</v>
      </c>
      <c r="E178" s="25">
        <v>3.3266275702083812</v>
      </c>
      <c r="F178" s="25">
        <v>3.3867764539759664</v>
      </c>
      <c r="G178" s="25">
        <v>113.06204728511</v>
      </c>
      <c r="H178" s="25">
        <v>118.084972274877</v>
      </c>
      <c r="I178" s="25">
        <v>157.47554</v>
      </c>
      <c r="J178" s="25">
        <v>99.334933797706</v>
      </c>
      <c r="K178" s="25">
        <v>16.350000000000001</v>
      </c>
      <c r="L178" s="25">
        <v>7.84</v>
      </c>
      <c r="M178" s="25">
        <v>17.64</v>
      </c>
      <c r="N178" s="25">
        <v>2</v>
      </c>
      <c r="O178" s="27">
        <v>119.17226047843479</v>
      </c>
      <c r="P178" s="27">
        <v>12.065579974722688</v>
      </c>
      <c r="Q178" s="27">
        <v>55.134837390075077</v>
      </c>
      <c r="R178">
        <v>0.10639892893589131</v>
      </c>
      <c r="S178">
        <v>0.63329444755653164</v>
      </c>
      <c r="T178">
        <v>4.4605517337981793</v>
      </c>
      <c r="U178">
        <v>3.1410473732049748</v>
      </c>
      <c r="V178">
        <v>14.825822930465272</v>
      </c>
      <c r="W178">
        <v>15.38060077639553</v>
      </c>
      <c r="X178">
        <v>17.004630389671888</v>
      </c>
      <c r="Y178">
        <v>16.35582069055388</v>
      </c>
      <c r="Z178">
        <v>15.711647737408136</v>
      </c>
    </row>
    <row r="179" spans="1:26" x14ac:dyDescent="0.35">
      <c r="A179" s="25" t="s">
        <v>245</v>
      </c>
      <c r="B179" s="26" t="s">
        <v>196</v>
      </c>
      <c r="C179" s="25">
        <v>4.6728591987554884</v>
      </c>
      <c r="D179" s="25">
        <v>2.9017388384945169</v>
      </c>
      <c r="E179" s="25">
        <v>3.2923985049201314</v>
      </c>
      <c r="F179" s="25">
        <v>3.4555085775899648</v>
      </c>
      <c r="G179" s="25">
        <v>112.678341170753</v>
      </c>
      <c r="H179" s="25">
        <v>117.861849345404</v>
      </c>
      <c r="I179" s="25">
        <v>156.35706999999999</v>
      </c>
      <c r="J179" s="25">
        <v>100.11563022638801</v>
      </c>
      <c r="K179" s="25">
        <v>16.37</v>
      </c>
      <c r="L179" s="25">
        <v>7.75</v>
      </c>
      <c r="M179" s="28">
        <v>17.64</v>
      </c>
      <c r="N179" s="28">
        <v>1.99</v>
      </c>
      <c r="O179" s="27">
        <v>118.80304448248162</v>
      </c>
      <c r="P179" s="27">
        <v>12.383165951390712</v>
      </c>
      <c r="Q179" s="27">
        <v>54.830162058038887</v>
      </c>
      <c r="R179">
        <v>0.97081613517759902</v>
      </c>
      <c r="S179">
        <v>-0.38305250733676743</v>
      </c>
      <c r="T179">
        <v>8.3306727944210124E-3</v>
      </c>
      <c r="U179">
        <v>0.1014633272768739</v>
      </c>
      <c r="V179">
        <v>14.779303546059314</v>
      </c>
      <c r="W179">
        <v>15.400162606416998</v>
      </c>
      <c r="X179">
        <v>16.609267188936524</v>
      </c>
      <c r="Y179">
        <v>16.083374455212656</v>
      </c>
      <c r="Z179">
        <v>15.388937444781478</v>
      </c>
    </row>
    <row r="180" spans="1:26" x14ac:dyDescent="0.35">
      <c r="A180" s="25" t="s">
        <v>245</v>
      </c>
      <c r="B180" s="26" t="s">
        <v>195</v>
      </c>
      <c r="C180" s="25">
        <v>4.5581252404030259</v>
      </c>
      <c r="D180" s="25">
        <v>2.7782075894346163</v>
      </c>
      <c r="E180" s="25">
        <v>3.1804616534118804</v>
      </c>
      <c r="F180" s="25">
        <v>3.3390235039700218</v>
      </c>
      <c r="G180" s="25">
        <v>111.87637630322</v>
      </c>
      <c r="H180" s="25">
        <v>117.616950059348</v>
      </c>
      <c r="I180" s="25">
        <v>155.83886999999999</v>
      </c>
      <c r="J180" s="25">
        <v>100.444002280021</v>
      </c>
      <c r="K180" s="25">
        <v>16.22</v>
      </c>
      <c r="L180" s="25">
        <v>7.65</v>
      </c>
      <c r="M180" s="25">
        <v>17.52</v>
      </c>
      <c r="N180" s="25">
        <v>1.96</v>
      </c>
      <c r="O180" s="27">
        <v>116.92667691554415</v>
      </c>
      <c r="P180" s="27">
        <v>11.935904376145622</v>
      </c>
      <c r="Q180" s="27">
        <v>53.505913684540985</v>
      </c>
      <c r="R180">
        <v>1.1992228776486202</v>
      </c>
      <c r="S180">
        <v>1.5008871455232109</v>
      </c>
      <c r="T180">
        <v>-0.97142437971825535</v>
      </c>
      <c r="U180">
        <v>-0.23671283915329688</v>
      </c>
      <c r="V180">
        <v>14.768106171603588</v>
      </c>
      <c r="W180">
        <v>15.499683883426799</v>
      </c>
      <c r="X180">
        <v>16.496324095116929</v>
      </c>
      <c r="Y180">
        <v>16.028095379894911</v>
      </c>
      <c r="Z180">
        <v>15.297624379511133</v>
      </c>
    </row>
    <row r="181" spans="1:26" x14ac:dyDescent="0.35">
      <c r="A181" s="25" t="s">
        <v>245</v>
      </c>
      <c r="B181" s="26" t="s">
        <v>194</v>
      </c>
      <c r="C181" s="25">
        <v>4.328693632501297</v>
      </c>
      <c r="D181" s="25">
        <v>2.6884257473386466</v>
      </c>
      <c r="E181" s="25">
        <v>3.1004966344229166</v>
      </c>
      <c r="F181" s="25">
        <v>3.2316167928138211</v>
      </c>
      <c r="G181" s="25">
        <v>111.20084420891899</v>
      </c>
      <c r="H181" s="25">
        <v>117.238687441317</v>
      </c>
      <c r="I181" s="25">
        <v>156.58989</v>
      </c>
      <c r="J181" s="25">
        <v>99.281232144026603</v>
      </c>
      <c r="K181" s="25">
        <v>15.99</v>
      </c>
      <c r="L181" s="25">
        <v>7.53</v>
      </c>
      <c r="M181" s="28">
        <v>17.63</v>
      </c>
      <c r="N181" s="28">
        <v>1.96</v>
      </c>
      <c r="O181" s="27">
        <v>118.67606663101553</v>
      </c>
      <c r="P181" s="27">
        <v>11.487413044451408</v>
      </c>
      <c r="Q181" s="27">
        <v>53.436082146507033</v>
      </c>
      <c r="R181">
        <v>0.79644183952114478</v>
      </c>
      <c r="S181">
        <v>-0.28114499697784456</v>
      </c>
      <c r="T181">
        <v>2.0840338748899789</v>
      </c>
      <c r="U181">
        <v>1.4989254296998711</v>
      </c>
      <c r="V181">
        <v>14.789239213474639</v>
      </c>
      <c r="W181">
        <v>15.490841004886304</v>
      </c>
      <c r="X181">
        <v>16.67655788906449</v>
      </c>
      <c r="Y181">
        <v>16.153486622093514</v>
      </c>
      <c r="Z181">
        <v>15.788838977652553</v>
      </c>
    </row>
    <row r="182" spans="1:26" x14ac:dyDescent="0.35">
      <c r="A182" s="25" t="s">
        <v>245</v>
      </c>
      <c r="B182" s="26" t="s">
        <v>193</v>
      </c>
      <c r="C182" s="25">
        <v>4.3892437461986686</v>
      </c>
      <c r="D182" s="25">
        <v>2.6226163693710087</v>
      </c>
      <c r="E182" s="25">
        <v>3.0601159181140138</v>
      </c>
      <c r="F182" s="25">
        <v>3.2035867785732681</v>
      </c>
      <c r="G182" s="25">
        <v>109.369781833752</v>
      </c>
      <c r="H182" s="25">
        <v>117.20766276329999</v>
      </c>
      <c r="I182" s="25">
        <v>155.94654</v>
      </c>
      <c r="J182" s="25">
        <v>101.99189600958501</v>
      </c>
      <c r="K182" s="25">
        <v>16.12</v>
      </c>
      <c r="L182" s="25">
        <v>7.68</v>
      </c>
      <c r="M182" s="25">
        <v>17.670000000000002</v>
      </c>
      <c r="N182" s="25">
        <v>1.96</v>
      </c>
      <c r="O182" s="27">
        <v>118.58970788409771</v>
      </c>
      <c r="P182" s="27">
        <v>11.406273161847386</v>
      </c>
      <c r="Q182" s="27">
        <v>51.894668129513619</v>
      </c>
      <c r="R182">
        <v>0.38687639249130878</v>
      </c>
      <c r="S182">
        <v>-1.3850754046733749</v>
      </c>
      <c r="T182">
        <v>-4.8835591958812934</v>
      </c>
      <c r="U182">
        <v>-3.5226367194459596</v>
      </c>
      <c r="V182">
        <v>14.740327942418139</v>
      </c>
      <c r="W182">
        <v>15.5399622958707</v>
      </c>
      <c r="X182">
        <v>16.370494658336394</v>
      </c>
      <c r="Y182">
        <v>15.950835819893824</v>
      </c>
      <c r="Z182">
        <v>15.465159375042118</v>
      </c>
    </row>
    <row r="183" spans="1:26" x14ac:dyDescent="0.35">
      <c r="A183" s="25" t="s">
        <v>245</v>
      </c>
      <c r="B183" s="26" t="s">
        <v>192</v>
      </c>
      <c r="C183" s="25">
        <v>4.3902263528818395</v>
      </c>
      <c r="D183" s="25">
        <v>2.5305898173040591</v>
      </c>
      <c r="E183" s="25">
        <v>2.9717430992609293</v>
      </c>
      <c r="F183" s="25">
        <v>3.1216375393468803</v>
      </c>
      <c r="G183" s="25">
        <v>108.229783025171</v>
      </c>
      <c r="H183" s="25">
        <v>116.38760571863899</v>
      </c>
      <c r="I183" s="25">
        <v>156.71083999999999</v>
      </c>
      <c r="J183" s="25">
        <v>105.116014783095</v>
      </c>
      <c r="K183" s="25">
        <v>16.059999999999999</v>
      </c>
      <c r="L183" s="25">
        <v>8.09</v>
      </c>
      <c r="M183" s="28">
        <v>17.809999999999999</v>
      </c>
      <c r="N183" s="28">
        <v>1.97</v>
      </c>
      <c r="O183" s="27">
        <v>115.64335094980409</v>
      </c>
      <c r="P183" s="27">
        <v>11.099603706253927</v>
      </c>
      <c r="Q183" s="27">
        <v>52.547006980402941</v>
      </c>
      <c r="R183">
        <v>1.740852115815672</v>
      </c>
      <c r="S183">
        <v>1.2453601748646959</v>
      </c>
      <c r="T183">
        <v>-0.96492520748899802</v>
      </c>
      <c r="U183">
        <v>-0.21443809527778024</v>
      </c>
      <c r="V183">
        <v>14.685052731966286</v>
      </c>
      <c r="W183">
        <v>15.632203455722285</v>
      </c>
      <c r="X183">
        <v>16.982832239068742</v>
      </c>
      <c r="Y183">
        <v>16.366302953002165</v>
      </c>
      <c r="Z183">
        <v>15.964005320277067</v>
      </c>
    </row>
    <row r="184" spans="1:26" x14ac:dyDescent="0.35">
      <c r="A184" s="25" t="s">
        <v>245</v>
      </c>
      <c r="B184" s="26" t="s">
        <v>191</v>
      </c>
      <c r="C184" s="25">
        <v>4.3384707183081712</v>
      </c>
      <c r="D184" s="25">
        <v>2.4710397088457481</v>
      </c>
      <c r="E184" s="25">
        <v>2.7601830261710876</v>
      </c>
      <c r="F184" s="25">
        <v>2.9545008031726305</v>
      </c>
      <c r="G184" s="25">
        <v>109.729392923026</v>
      </c>
      <c r="H184" s="25">
        <v>115.785520753982</v>
      </c>
      <c r="I184" s="25">
        <v>152.99440000000001</v>
      </c>
      <c r="J184" s="25">
        <v>103.15433187285601</v>
      </c>
      <c r="K184" s="25">
        <v>16.3</v>
      </c>
      <c r="L184" s="25">
        <v>8.0500000000000007</v>
      </c>
      <c r="M184" s="25">
        <v>17.64</v>
      </c>
      <c r="N184" s="25">
        <v>1.97</v>
      </c>
      <c r="O184" s="27">
        <v>118.50573893098286</v>
      </c>
      <c r="P184" s="27">
        <v>11.05400005688724</v>
      </c>
      <c r="Q184" s="27">
        <v>50.849422593386294</v>
      </c>
      <c r="R184">
        <v>0.91439728683506694</v>
      </c>
      <c r="S184">
        <v>1.0651500180556717</v>
      </c>
      <c r="T184">
        <v>2.2751546560443314</v>
      </c>
      <c r="U184">
        <v>1.8790747063017976</v>
      </c>
      <c r="V184">
        <v>14.546942524022487</v>
      </c>
      <c r="W184">
        <v>15.57362139621018</v>
      </c>
      <c r="X184">
        <v>17.21577202743584</v>
      </c>
      <c r="Y184">
        <v>16.489653319321611</v>
      </c>
      <c r="Z184">
        <v>16.069547382954816</v>
      </c>
    </row>
    <row r="185" spans="1:26" x14ac:dyDescent="0.35">
      <c r="A185" s="25" t="s">
        <v>245</v>
      </c>
      <c r="B185" s="26" t="s">
        <v>190</v>
      </c>
      <c r="C185" s="25">
        <v>4.1454217488339742</v>
      </c>
      <c r="D185" s="25">
        <v>2.3621192173962808</v>
      </c>
      <c r="E185" s="25">
        <v>2.7343917706656673</v>
      </c>
      <c r="F185" s="25">
        <v>2.8921490198431745</v>
      </c>
      <c r="G185" s="25">
        <v>115.463213470409</v>
      </c>
      <c r="H185" s="25">
        <v>115.86254415646501</v>
      </c>
      <c r="I185" s="25">
        <v>155.20769999999999</v>
      </c>
      <c r="J185" s="25">
        <v>101.724032036305</v>
      </c>
      <c r="K185" s="25">
        <v>16.260000000000002</v>
      </c>
      <c r="L185" s="25">
        <v>7.89</v>
      </c>
      <c r="M185" s="28">
        <v>17.260000000000002</v>
      </c>
      <c r="N185" s="28">
        <v>1.94</v>
      </c>
      <c r="O185" s="27">
        <v>117.93722892982288</v>
      </c>
      <c r="P185" s="27">
        <v>10.970882226791948</v>
      </c>
      <c r="Q185" s="27">
        <v>58.529394447244812</v>
      </c>
      <c r="R185">
        <v>0.27262726470891341</v>
      </c>
      <c r="S185">
        <v>1.3839432429047172</v>
      </c>
      <c r="T185">
        <v>-0.90129328565877742</v>
      </c>
      <c r="U185">
        <v>-0.37391094040865047</v>
      </c>
      <c r="V185">
        <v>14.434608747815227</v>
      </c>
      <c r="W185">
        <v>15.520529845358322</v>
      </c>
      <c r="X185">
        <v>17.014326291195875</v>
      </c>
      <c r="Y185">
        <v>16.324204819015076</v>
      </c>
      <c r="Z185">
        <v>15.968955658263246</v>
      </c>
    </row>
    <row r="186" spans="1:26" x14ac:dyDescent="0.35">
      <c r="A186" s="25" t="s">
        <v>245</v>
      </c>
      <c r="B186" s="26" t="s">
        <v>189</v>
      </c>
      <c r="C186" s="25">
        <v>4.6214797802828427</v>
      </c>
      <c r="D186" s="25">
        <v>2.2671435623102414</v>
      </c>
      <c r="E186" s="25">
        <v>2.9024594476827184</v>
      </c>
      <c r="F186" s="25">
        <v>3.0664063820194944</v>
      </c>
      <c r="G186" s="25">
        <v>115.332213878137</v>
      </c>
      <c r="H186" s="25">
        <v>115.25639821425401</v>
      </c>
      <c r="I186" s="25">
        <v>153.16459</v>
      </c>
      <c r="J186" s="25">
        <v>101.132815027983</v>
      </c>
      <c r="K186" s="25">
        <v>16.11</v>
      </c>
      <c r="L186" s="25">
        <v>7.84</v>
      </c>
      <c r="M186" s="25">
        <v>17.41</v>
      </c>
      <c r="N186" s="25">
        <v>2</v>
      </c>
      <c r="O186" s="27">
        <v>117.84379800273071</v>
      </c>
      <c r="P186" s="27">
        <v>10.758013302649029</v>
      </c>
      <c r="Q186" s="27">
        <v>59.51171530684686</v>
      </c>
      <c r="R186">
        <v>2.1419237331366192</v>
      </c>
      <c r="S186">
        <v>1.9902769819940769</v>
      </c>
      <c r="T186">
        <v>3.0266396163189269</v>
      </c>
      <c r="U186">
        <v>2.7320442697357006</v>
      </c>
      <c r="V186">
        <v>14.516864703309269</v>
      </c>
      <c r="W186">
        <v>15.455207437407775</v>
      </c>
      <c r="X186">
        <v>17.150303693768741</v>
      </c>
      <c r="Y186">
        <v>16.422765283821509</v>
      </c>
      <c r="Z186">
        <v>16.046035899386915</v>
      </c>
    </row>
    <row r="187" spans="1:26" x14ac:dyDescent="0.35">
      <c r="A187" s="25" t="s">
        <v>245</v>
      </c>
      <c r="B187" s="26" t="s">
        <v>188</v>
      </c>
      <c r="C187" s="25">
        <v>4.5461344995003765</v>
      </c>
      <c r="D187" s="25">
        <v>2.1044324497612132</v>
      </c>
      <c r="E187" s="25">
        <v>2.8556368103560792</v>
      </c>
      <c r="F187" s="25">
        <v>2.998195786031622</v>
      </c>
      <c r="G187" s="25">
        <v>115.119557093704</v>
      </c>
      <c r="H187" s="25">
        <v>115.11590908285601</v>
      </c>
      <c r="I187" s="25">
        <v>153.20364000000001</v>
      </c>
      <c r="J187" s="25">
        <v>99.0051707223178</v>
      </c>
      <c r="K187" s="25">
        <v>16.190000000000001</v>
      </c>
      <c r="L187" s="25">
        <v>7.76</v>
      </c>
      <c r="M187" s="28">
        <v>17.940000000000001</v>
      </c>
      <c r="N187" s="28">
        <v>2.0699999999999998</v>
      </c>
      <c r="O187" s="27">
        <v>120.9343161485095</v>
      </c>
      <c r="P187" s="27">
        <v>11.105141489373798</v>
      </c>
      <c r="Q187" s="27">
        <v>59.220450220701572</v>
      </c>
      <c r="R187">
        <v>2.7178919958762648</v>
      </c>
      <c r="S187">
        <v>1.7860327400121223</v>
      </c>
      <c r="T187">
        <v>-0.63393857804435738</v>
      </c>
      <c r="U187">
        <v>0.23227315924119196</v>
      </c>
      <c r="V187">
        <v>14.445730662078926</v>
      </c>
      <c r="W187">
        <v>15.374095274786862</v>
      </c>
      <c r="X187">
        <v>17.004088212532675</v>
      </c>
      <c r="Y187">
        <v>16.297405402541422</v>
      </c>
      <c r="Z187">
        <v>15.614633786894306</v>
      </c>
    </row>
    <row r="188" spans="1:26" x14ac:dyDescent="0.35">
      <c r="A188" s="25" t="s">
        <v>245</v>
      </c>
      <c r="B188" s="26" t="s">
        <v>187</v>
      </c>
      <c r="C188" s="25">
        <v>4.349750277487046</v>
      </c>
      <c r="D188" s="25">
        <v>1.9332886259222521</v>
      </c>
      <c r="E188" s="25">
        <v>2.6287762788531954</v>
      </c>
      <c r="F188" s="25">
        <v>2.779837739764262</v>
      </c>
      <c r="G188" s="25">
        <v>113.137543364821</v>
      </c>
      <c r="H188" s="25">
        <v>114.956282707673</v>
      </c>
      <c r="I188" s="25">
        <v>151.57889</v>
      </c>
      <c r="J188" s="25">
        <v>98.282372368766403</v>
      </c>
      <c r="K188" s="25">
        <v>16.170000000000002</v>
      </c>
      <c r="L188" s="25">
        <v>7.67</v>
      </c>
      <c r="M188" s="25">
        <v>18.3</v>
      </c>
      <c r="N188" s="25">
        <v>2.13</v>
      </c>
      <c r="O188" s="27">
        <v>125.42560885407727</v>
      </c>
      <c r="P188" s="27">
        <v>11.050632889982984</v>
      </c>
      <c r="Q188" s="27">
        <v>58.98016532024252</v>
      </c>
      <c r="R188">
        <v>1.68006793015123</v>
      </c>
      <c r="S188">
        <v>0.91059893816738402</v>
      </c>
      <c r="T188">
        <v>3.2905971104042253</v>
      </c>
      <c r="U188">
        <v>2.6812374815541773</v>
      </c>
      <c r="V188">
        <v>14.257770353603124</v>
      </c>
      <c r="W188">
        <v>15.255413848896367</v>
      </c>
      <c r="X188">
        <v>17.217214525873661</v>
      </c>
      <c r="Y188">
        <v>16.39080378825409</v>
      </c>
      <c r="Z188">
        <v>15.743026190198739</v>
      </c>
    </row>
    <row r="189" spans="1:26" x14ac:dyDescent="0.35">
      <c r="A189" s="25" t="s">
        <v>245</v>
      </c>
      <c r="B189" s="26" t="s">
        <v>186</v>
      </c>
      <c r="C189" s="25">
        <v>4.6671598306539144</v>
      </c>
      <c r="D189" s="25">
        <v>1.8668090846678296</v>
      </c>
      <c r="E189" s="25">
        <v>2.771378018649802</v>
      </c>
      <c r="F189" s="25">
        <v>2.9171808553033798</v>
      </c>
      <c r="G189" s="25">
        <v>112.16145610987</v>
      </c>
      <c r="H189" s="25">
        <v>114.89050064662401</v>
      </c>
      <c r="I189" s="25">
        <v>150.19956999999999</v>
      </c>
      <c r="J189" s="25">
        <v>99.066706583626001</v>
      </c>
      <c r="K189" s="25">
        <v>16.21</v>
      </c>
      <c r="L189" s="25">
        <v>7.59</v>
      </c>
      <c r="M189" s="28">
        <v>18.91</v>
      </c>
      <c r="N189" s="28">
        <v>2.2200000000000002</v>
      </c>
      <c r="O189" s="27">
        <v>122.02612891006848</v>
      </c>
      <c r="P189" s="27">
        <v>11.064495642357494</v>
      </c>
      <c r="Q189" s="27">
        <v>58.066343875553727</v>
      </c>
      <c r="R189">
        <v>1.3000418626653021</v>
      </c>
      <c r="S189">
        <v>1.8814997103850484</v>
      </c>
      <c r="T189">
        <v>1.2471652548780909</v>
      </c>
      <c r="U189">
        <v>1.3524335526973852</v>
      </c>
      <c r="V189">
        <v>14.174945358943344</v>
      </c>
      <c r="W189">
        <v>15.246645000619225</v>
      </c>
      <c r="X189">
        <v>16.89618686800581</v>
      </c>
      <c r="Y189">
        <v>16.159744556170185</v>
      </c>
      <c r="Z189">
        <v>15.916390510735098</v>
      </c>
    </row>
    <row r="190" spans="1:26" x14ac:dyDescent="0.35">
      <c r="A190" s="25" t="s">
        <v>245</v>
      </c>
      <c r="B190" s="26" t="s">
        <v>185</v>
      </c>
      <c r="C190" s="25">
        <v>4.8954784261632813</v>
      </c>
      <c r="D190" s="25">
        <v>1.7051069604596485</v>
      </c>
      <c r="E190" s="25">
        <v>2.8642930829468551</v>
      </c>
      <c r="F190" s="25">
        <v>2.9922963371039528</v>
      </c>
      <c r="G190" s="25">
        <v>112.688991116666</v>
      </c>
      <c r="H190" s="25">
        <v>114.791881765196</v>
      </c>
      <c r="I190" s="25">
        <v>151.37379999999999</v>
      </c>
      <c r="J190" s="25">
        <v>97.825367628724194</v>
      </c>
      <c r="K190" s="25">
        <v>16.21</v>
      </c>
      <c r="L190" s="25">
        <v>7.73</v>
      </c>
      <c r="M190" s="25">
        <v>18.5</v>
      </c>
      <c r="N190" s="25">
        <v>2.2000000000000002</v>
      </c>
      <c r="O190" s="27">
        <v>125.60201804042769</v>
      </c>
      <c r="P190" s="27">
        <v>11.436263942997343</v>
      </c>
      <c r="Q190" s="27">
        <v>59.424514701156951</v>
      </c>
      <c r="R190">
        <v>-0.61820670674761491</v>
      </c>
      <c r="S190">
        <v>0.63986080559357283</v>
      </c>
      <c r="T190">
        <v>1.8323799321837253</v>
      </c>
      <c r="U190">
        <v>1.2723097393855243</v>
      </c>
      <c r="V190">
        <v>14.217692295637097</v>
      </c>
      <c r="W190">
        <v>15.160380771764439</v>
      </c>
      <c r="X190">
        <v>17.085173371201002</v>
      </c>
      <c r="Y190">
        <v>16.274038443068118</v>
      </c>
      <c r="Z190">
        <v>15.545557297347354</v>
      </c>
    </row>
    <row r="191" spans="1:26" x14ac:dyDescent="0.35">
      <c r="A191" s="25" t="s">
        <v>245</v>
      </c>
      <c r="B191" s="26" t="s">
        <v>184</v>
      </c>
      <c r="C191" s="25">
        <v>5.5146365245168587</v>
      </c>
      <c r="D191" s="25">
        <v>1.69206266672146</v>
      </c>
      <c r="E191" s="25">
        <v>2.8641729088252688</v>
      </c>
      <c r="F191" s="25">
        <v>3.0898957331539587</v>
      </c>
      <c r="G191" s="25">
        <v>112.680060082615</v>
      </c>
      <c r="H191" s="25">
        <v>114.11814002515599</v>
      </c>
      <c r="I191" s="25">
        <v>150.81197</v>
      </c>
      <c r="J191" s="25">
        <v>97.641652221260998</v>
      </c>
      <c r="K191" s="25">
        <v>16.29</v>
      </c>
      <c r="L191" s="25">
        <v>7.75</v>
      </c>
      <c r="M191" s="28">
        <v>18.66</v>
      </c>
      <c r="N191" s="28">
        <v>2.23</v>
      </c>
      <c r="O191" s="27">
        <v>120.15786999281617</v>
      </c>
      <c r="P191" s="27">
        <v>11.202082859741679</v>
      </c>
      <c r="Q191" s="27">
        <v>58.874976373076159</v>
      </c>
      <c r="R191">
        <v>1.3463979033841111</v>
      </c>
      <c r="S191">
        <v>0.82221765840042593</v>
      </c>
      <c r="T191">
        <v>0.38455070370604361</v>
      </c>
      <c r="U191">
        <v>0.59844577435292923</v>
      </c>
      <c r="V191">
        <v>14.274235300049137</v>
      </c>
      <c r="W191">
        <v>15.119498295940156</v>
      </c>
      <c r="X191">
        <v>16.98994358745454</v>
      </c>
      <c r="Y191">
        <v>16.207347204077355</v>
      </c>
      <c r="Z191">
        <v>16.025386828580761</v>
      </c>
    </row>
    <row r="192" spans="1:26" x14ac:dyDescent="0.35">
      <c r="A192" s="25" t="s">
        <v>245</v>
      </c>
      <c r="B192" s="26" t="s">
        <v>183</v>
      </c>
      <c r="C192" s="25">
        <v>5.2021799551230128</v>
      </c>
      <c r="D192" s="25">
        <v>1.6322807561408919</v>
      </c>
      <c r="E192" s="25">
        <v>2.7050719002418293</v>
      </c>
      <c r="F192" s="25">
        <v>2.920137055781828</v>
      </c>
      <c r="G192" s="25">
        <v>112.048370146157</v>
      </c>
      <c r="H192" s="25">
        <v>113.823815614647</v>
      </c>
      <c r="I192" s="25">
        <v>148.54805999999999</v>
      </c>
      <c r="J192" s="25">
        <v>97.291036970105395</v>
      </c>
      <c r="K192" s="25">
        <v>16.14</v>
      </c>
      <c r="L192" s="25">
        <v>7.59</v>
      </c>
      <c r="M192" s="25">
        <v>18.809999999999999</v>
      </c>
      <c r="N192" s="25">
        <v>2.27</v>
      </c>
      <c r="O192" s="27">
        <v>112.45840737760906</v>
      </c>
      <c r="P192" s="27">
        <v>10.81641890841037</v>
      </c>
      <c r="Q192" s="27">
        <v>57.06619583017828</v>
      </c>
      <c r="R192">
        <v>25.160722888526887</v>
      </c>
      <c r="S192">
        <v>1.4360536169164995</v>
      </c>
      <c r="T192">
        <v>2.8603436984798281</v>
      </c>
      <c r="U192">
        <v>5.494804071668602</v>
      </c>
      <c r="V192">
        <v>14.306096783279292</v>
      </c>
      <c r="W192">
        <v>15.09824286511412</v>
      </c>
      <c r="X192">
        <v>16.981122973256628</v>
      </c>
      <c r="Y192">
        <v>16.208236873994398</v>
      </c>
      <c r="Z192">
        <v>16.552890385558179</v>
      </c>
    </row>
    <row r="193" spans="1:26" x14ac:dyDescent="0.35">
      <c r="A193" s="25" t="s">
        <v>245</v>
      </c>
      <c r="B193" s="26" t="s">
        <v>182</v>
      </c>
      <c r="C193" s="25">
        <v>4.2289435507362345</v>
      </c>
      <c r="D193" s="25">
        <v>1.5265075504645869</v>
      </c>
      <c r="E193" s="25">
        <v>2.6868710590766587</v>
      </c>
      <c r="F193" s="25">
        <v>2.6989485222316363</v>
      </c>
      <c r="G193" s="25">
        <v>111.24111916192901</v>
      </c>
      <c r="H193" s="25">
        <v>113.543176785303</v>
      </c>
      <c r="I193" s="25">
        <v>151.34717000000001</v>
      </c>
      <c r="J193" s="25">
        <v>96.401604769001494</v>
      </c>
      <c r="K193" s="25">
        <v>15.95</v>
      </c>
      <c r="L193" s="25">
        <v>7.62</v>
      </c>
      <c r="M193" s="28">
        <v>18.89</v>
      </c>
      <c r="N193" s="28">
        <v>2.2999999999999998</v>
      </c>
      <c r="O193" s="27">
        <v>111.04601752470495</v>
      </c>
      <c r="P193" s="27">
        <v>11.093717375224292</v>
      </c>
      <c r="Q193" s="27">
        <v>57.6851599966989</v>
      </c>
      <c r="R193">
        <v>1.3569316496858441</v>
      </c>
      <c r="S193">
        <v>1.0195410113785108</v>
      </c>
      <c r="T193">
        <v>4.4440971616913183</v>
      </c>
      <c r="U193">
        <v>3.4776103416053639</v>
      </c>
      <c r="V193">
        <v>11.690150121928266</v>
      </c>
      <c r="W193">
        <v>15.034819445942309</v>
      </c>
      <c r="X193">
        <v>16.713660202622545</v>
      </c>
      <c r="Y193">
        <v>15.575868296158637</v>
      </c>
      <c r="Z193">
        <v>16.1096576873068</v>
      </c>
    </row>
    <row r="194" spans="1:26" x14ac:dyDescent="0.35">
      <c r="A194" s="25" t="s">
        <v>245</v>
      </c>
      <c r="B194" s="26" t="s">
        <v>181</v>
      </c>
      <c r="C194" s="25">
        <v>3.9302775490088462</v>
      </c>
      <c r="D194" s="25">
        <v>1.3898041374831123</v>
      </c>
      <c r="E194" s="25">
        <v>2.6968068902985851</v>
      </c>
      <c r="F194" s="25">
        <v>2.6439995901453059</v>
      </c>
      <c r="G194" s="25">
        <v>108.6</v>
      </c>
      <c r="H194" s="25">
        <v>113.154132726274</v>
      </c>
      <c r="I194" s="25">
        <v>149.92724999999999</v>
      </c>
      <c r="J194" s="25">
        <v>95.706569399173503</v>
      </c>
      <c r="K194" s="25">
        <v>16.260000000000002</v>
      </c>
      <c r="L194" s="25">
        <v>7.66</v>
      </c>
      <c r="M194" s="25">
        <v>18.760000000000002</v>
      </c>
      <c r="N194" s="25">
        <v>2.31</v>
      </c>
      <c r="O194" s="27">
        <v>112.21914021868997</v>
      </c>
      <c r="P194" s="27">
        <v>11.367369426307807</v>
      </c>
      <c r="Q194" s="27">
        <v>56.345826405721041</v>
      </c>
      <c r="R194">
        <v>0.61888378634864516</v>
      </c>
      <c r="S194">
        <v>1.1044330935553237</v>
      </c>
      <c r="T194">
        <v>0.93955724701557664</v>
      </c>
      <c r="U194">
        <v>0.92440983286672385</v>
      </c>
      <c r="V194">
        <v>11.732490874703284</v>
      </c>
      <c r="W194">
        <v>15.019723581595951</v>
      </c>
      <c r="X194">
        <v>16.343567472039904</v>
      </c>
      <c r="Y194">
        <v>15.332138346324351</v>
      </c>
      <c r="Z194">
        <v>15.702205515037512</v>
      </c>
    </row>
    <row r="195" spans="1:26" x14ac:dyDescent="0.35">
      <c r="A195" s="25" t="s">
        <v>245</v>
      </c>
      <c r="B195" s="26" t="s">
        <v>180</v>
      </c>
      <c r="C195" s="25">
        <v>3.6743304671065555</v>
      </c>
      <c r="D195" s="25">
        <v>1.2830784284808328</v>
      </c>
      <c r="E195" s="25">
        <v>2.7132137107565035</v>
      </c>
      <c r="F195" s="25">
        <v>2.6053104011909221</v>
      </c>
      <c r="G195" s="25">
        <v>107.6</v>
      </c>
      <c r="H195" s="25">
        <v>112.136123088915</v>
      </c>
      <c r="I195" s="25">
        <v>147.65932000000001</v>
      </c>
      <c r="J195" s="25">
        <v>95.4598539219445</v>
      </c>
      <c r="K195" s="25">
        <v>15.68</v>
      </c>
      <c r="L195" s="25">
        <v>7.82</v>
      </c>
      <c r="M195" s="28">
        <v>18.190000000000001</v>
      </c>
      <c r="N195" s="28">
        <v>2.25</v>
      </c>
      <c r="O195" s="27">
        <v>111.53940783798943</v>
      </c>
      <c r="P195" s="27">
        <v>12.156967367588086</v>
      </c>
      <c r="Q195" s="27">
        <v>61.159334224113756</v>
      </c>
      <c r="R195">
        <v>1.2117962203360699</v>
      </c>
      <c r="S195">
        <v>1.610419350758896</v>
      </c>
      <c r="T195">
        <v>-2.4377249753034125</v>
      </c>
      <c r="U195">
        <v>-1.3261428217316906</v>
      </c>
      <c r="V195">
        <v>11.966408543531056</v>
      </c>
      <c r="W195">
        <v>15.015962111811918</v>
      </c>
      <c r="X195">
        <v>16.835193678825146</v>
      </c>
      <c r="Y195">
        <v>15.685059411349741</v>
      </c>
      <c r="Z195">
        <v>15.867656431565191</v>
      </c>
    </row>
    <row r="196" spans="1:26" x14ac:dyDescent="0.35">
      <c r="A196" s="25" t="s">
        <v>245</v>
      </c>
      <c r="B196" s="26" t="s">
        <v>179</v>
      </c>
      <c r="C196" s="25">
        <v>3.9619816968548069</v>
      </c>
      <c r="D196" s="25">
        <v>1.3150868054860634</v>
      </c>
      <c r="E196" s="25">
        <v>2.5817200871200852</v>
      </c>
      <c r="F196" s="25">
        <v>2.5571393294850644</v>
      </c>
      <c r="G196" s="25">
        <v>108.9</v>
      </c>
      <c r="H196" s="25">
        <v>111.96055060499199</v>
      </c>
      <c r="I196" s="25">
        <v>147.93875</v>
      </c>
      <c r="J196" s="25">
        <v>93.074840817797096</v>
      </c>
      <c r="K196" s="25">
        <v>16.149999999999999</v>
      </c>
      <c r="L196" s="25">
        <v>7.63</v>
      </c>
      <c r="M196" s="25">
        <v>17.98</v>
      </c>
      <c r="N196" s="25">
        <v>2.23</v>
      </c>
      <c r="O196" s="27">
        <v>116.92406337435986</v>
      </c>
      <c r="P196" s="27">
        <v>12.118376714770736</v>
      </c>
      <c r="Q196" s="27">
        <v>62.277807702666308</v>
      </c>
      <c r="R196">
        <v>1.2483066096830475</v>
      </c>
      <c r="S196">
        <v>2.2121106563234738</v>
      </c>
      <c r="T196">
        <v>4.9048278449312477</v>
      </c>
      <c r="U196">
        <v>3.9878183385223087</v>
      </c>
      <c r="V196">
        <v>11.975847874382483</v>
      </c>
      <c r="W196">
        <v>14.946955210193865</v>
      </c>
      <c r="X196">
        <v>17.305804737246135</v>
      </c>
      <c r="Y196">
        <v>15.992245095571983</v>
      </c>
      <c r="Z196">
        <v>16.042088560811116</v>
      </c>
    </row>
    <row r="197" spans="1:26" x14ac:dyDescent="0.35">
      <c r="A197" s="25" t="s">
        <v>245</v>
      </c>
      <c r="B197" s="26" t="s">
        <v>178</v>
      </c>
      <c r="C197" s="25">
        <v>3.5794895515348411</v>
      </c>
      <c r="D197" s="25">
        <v>1.2812864085111488</v>
      </c>
      <c r="E197" s="25">
        <v>2.4816441419524873</v>
      </c>
      <c r="F197" s="25">
        <v>2.4319021931613047</v>
      </c>
      <c r="G197" s="25">
        <v>115.08935220001599</v>
      </c>
      <c r="H197" s="25">
        <v>111.956012542739</v>
      </c>
      <c r="I197" s="25">
        <v>146.22519</v>
      </c>
      <c r="J197" s="25">
        <v>92.302022462518906</v>
      </c>
      <c r="K197" s="25">
        <v>16.260000000000002</v>
      </c>
      <c r="L197" s="25">
        <v>7.6</v>
      </c>
      <c r="M197" s="28">
        <v>18.260000000000002</v>
      </c>
      <c r="N197" s="28">
        <v>2.27</v>
      </c>
      <c r="O197" s="27">
        <v>119.99019743848316</v>
      </c>
      <c r="P197" s="27">
        <v>12.859763352431603</v>
      </c>
      <c r="Q197" s="27">
        <v>58.590354229015254</v>
      </c>
      <c r="R197">
        <v>0.50866432477774115</v>
      </c>
      <c r="S197">
        <v>1.8924633021643711</v>
      </c>
      <c r="T197">
        <v>3.8137882694199821</v>
      </c>
      <c r="U197">
        <v>3.0533005854710638</v>
      </c>
      <c r="V197">
        <v>11.926957523876935</v>
      </c>
      <c r="W197">
        <v>14.802483777490377</v>
      </c>
      <c r="X197">
        <v>16.730087513189797</v>
      </c>
      <c r="Y197">
        <v>15.57623453298943</v>
      </c>
      <c r="Z197">
        <v>15.315315802614091</v>
      </c>
    </row>
    <row r="198" spans="1:26" x14ac:dyDescent="0.35">
      <c r="A198" s="25" t="s">
        <v>245</v>
      </c>
      <c r="B198" s="26" t="s">
        <v>177</v>
      </c>
      <c r="C198" s="25">
        <v>3.2600174484830715</v>
      </c>
      <c r="D198" s="25">
        <v>1.1368451969404691</v>
      </c>
      <c r="E198" s="25">
        <v>2.5361502617090323</v>
      </c>
      <c r="F198" s="25">
        <v>2.4048237787762359</v>
      </c>
      <c r="G198" s="25">
        <v>114.43182238423</v>
      </c>
      <c r="H198" s="25">
        <v>111.40661080305399</v>
      </c>
      <c r="I198" s="25">
        <v>146.94864000000001</v>
      </c>
      <c r="J198" s="25">
        <v>91.896488159102105</v>
      </c>
      <c r="K198" s="25">
        <v>15.65</v>
      </c>
      <c r="L198" s="25">
        <v>7.48</v>
      </c>
      <c r="M198" s="25">
        <v>17.84</v>
      </c>
      <c r="N198" s="25">
        <v>2.21</v>
      </c>
      <c r="O198" s="27">
        <v>115.6532265836162</v>
      </c>
      <c r="P198" s="27">
        <v>12.894393870019648</v>
      </c>
      <c r="Q198" s="27">
        <v>60.122589975402882</v>
      </c>
      <c r="R198">
        <v>1.0369523692620897</v>
      </c>
      <c r="S198">
        <v>1.5546816913065697</v>
      </c>
      <c r="T198">
        <v>1.1446197730073271</v>
      </c>
      <c r="U198">
        <v>1.196942332087958</v>
      </c>
      <c r="V198">
        <v>12.001388207007842</v>
      </c>
      <c r="W198">
        <v>14.71619399260811</v>
      </c>
      <c r="X198">
        <v>16.46858461143345</v>
      </c>
      <c r="Y198">
        <v>15.395205697229597</v>
      </c>
      <c r="Z198">
        <v>15.284326250983105</v>
      </c>
    </row>
    <row r="199" spans="1:26" x14ac:dyDescent="0.35">
      <c r="A199" s="25" t="s">
        <v>245</v>
      </c>
      <c r="B199" s="26" t="s">
        <v>176</v>
      </c>
      <c r="C199" s="25">
        <v>3.2801733846410213</v>
      </c>
      <c r="D199" s="25">
        <v>1.1479742501569938</v>
      </c>
      <c r="E199" s="25">
        <v>2.4364648924665833</v>
      </c>
      <c r="F199" s="25">
        <v>2.3403707802847751</v>
      </c>
      <c r="G199" s="25">
        <v>113.542743341072</v>
      </c>
      <c r="H199" s="25">
        <v>111.262039080908</v>
      </c>
      <c r="I199" s="25">
        <v>147.86577</v>
      </c>
      <c r="J199" s="25">
        <v>91.657080131293299</v>
      </c>
      <c r="K199" s="25">
        <v>15.64</v>
      </c>
      <c r="L199" s="25">
        <v>7.53</v>
      </c>
      <c r="M199" s="28">
        <v>16.8</v>
      </c>
      <c r="N199" s="28">
        <v>2.0699999999999998</v>
      </c>
      <c r="O199" s="27">
        <v>112.34465226903811</v>
      </c>
      <c r="P199" s="27">
        <v>12.434596845448421</v>
      </c>
      <c r="Q199" s="27">
        <v>61.677801501480822</v>
      </c>
      <c r="R199">
        <v>1.0961221779780317</v>
      </c>
      <c r="S199">
        <v>1.9321929323179665</v>
      </c>
      <c r="T199">
        <v>-1.9999619894973786</v>
      </c>
      <c r="U199">
        <v>-0.96697098238831547</v>
      </c>
      <c r="V199">
        <v>12.066203202644383</v>
      </c>
      <c r="W199">
        <v>14.664929384711019</v>
      </c>
      <c r="X199">
        <v>16.385199368840063</v>
      </c>
      <c r="Y199">
        <v>15.348949006183179</v>
      </c>
      <c r="Z199">
        <v>15.593261808899763</v>
      </c>
    </row>
    <row r="200" spans="1:26" x14ac:dyDescent="0.35">
      <c r="A200" s="25" t="s">
        <v>245</v>
      </c>
      <c r="B200" s="26" t="s">
        <v>175</v>
      </c>
      <c r="C200" s="25">
        <v>3.2048375251505208</v>
      </c>
      <c r="D200" s="25">
        <v>1.0686681698522205</v>
      </c>
      <c r="E200" s="25">
        <v>2.2909824136481656</v>
      </c>
      <c r="F200" s="25">
        <v>2.2183112708493629</v>
      </c>
      <c r="G200" s="25">
        <v>112.313623208537</v>
      </c>
      <c r="H200" s="25">
        <v>111.128075185572</v>
      </c>
      <c r="I200" s="25">
        <v>147.11212</v>
      </c>
      <c r="J200" s="25">
        <v>90.900114253945304</v>
      </c>
      <c r="K200" s="25">
        <v>15.65</v>
      </c>
      <c r="L200" s="25">
        <v>7.57</v>
      </c>
      <c r="M200" s="25">
        <v>16.399999999999999</v>
      </c>
      <c r="N200" s="25">
        <v>2.02</v>
      </c>
      <c r="O200" s="27">
        <v>110.9877076871238</v>
      </c>
      <c r="P200" s="27">
        <v>12.056248241610692</v>
      </c>
      <c r="Q200" s="27">
        <v>62.315561911412317</v>
      </c>
      <c r="R200">
        <v>1.3506717039893701</v>
      </c>
      <c r="S200">
        <v>2.1758515289991065</v>
      </c>
      <c r="T200">
        <v>1.6060410431825822</v>
      </c>
      <c r="U200">
        <v>1.6619554190926866</v>
      </c>
      <c r="V200">
        <v>12.118956667272567</v>
      </c>
      <c r="W200">
        <v>14.580459055661319</v>
      </c>
      <c r="X200">
        <v>16.906199130899047</v>
      </c>
      <c r="Y200">
        <v>15.689066768078908</v>
      </c>
      <c r="Z200">
        <v>15.7107263998157</v>
      </c>
    </row>
    <row r="201" spans="1:26" x14ac:dyDescent="0.35">
      <c r="A201" s="25" t="s">
        <v>245</v>
      </c>
      <c r="B201" s="26" t="s">
        <v>174</v>
      </c>
      <c r="C201" s="25">
        <v>3.5198398566857207</v>
      </c>
      <c r="D201" s="25">
        <v>1.0675667951278054</v>
      </c>
      <c r="E201" s="25">
        <v>2.3719682948170204</v>
      </c>
      <c r="F201" s="25">
        <v>2.318782687080994</v>
      </c>
      <c r="G201" s="25">
        <v>111.068125224694</v>
      </c>
      <c r="H201" s="25">
        <v>111.02384785728199</v>
      </c>
      <c r="I201" s="25">
        <v>146.30584999999999</v>
      </c>
      <c r="J201" s="25">
        <v>89.405794815815398</v>
      </c>
      <c r="K201" s="25">
        <v>15.88</v>
      </c>
      <c r="L201" s="25">
        <v>7.4</v>
      </c>
      <c r="M201" s="28">
        <v>17.13</v>
      </c>
      <c r="N201" s="28">
        <v>2.12</v>
      </c>
      <c r="O201" s="27">
        <v>113.83181870022349</v>
      </c>
      <c r="P201" s="27">
        <v>12.52454376332707</v>
      </c>
      <c r="Q201" s="27">
        <v>62.685532150423398</v>
      </c>
      <c r="R201">
        <v>1.358789532667859</v>
      </c>
      <c r="S201">
        <v>2.4933272703933751</v>
      </c>
      <c r="T201">
        <v>2.0441082005003386</v>
      </c>
      <c r="U201">
        <v>2.0229858924776911</v>
      </c>
      <c r="V201">
        <v>12.11243247536734</v>
      </c>
      <c r="W201">
        <v>14.52144239284962</v>
      </c>
      <c r="X201">
        <v>16.771952445107431</v>
      </c>
      <c r="Y201">
        <v>15.594198542794976</v>
      </c>
      <c r="Z201">
        <v>15.3607259333422</v>
      </c>
    </row>
    <row r="202" spans="1:26" x14ac:dyDescent="0.35">
      <c r="A202" s="25" t="s">
        <v>245</v>
      </c>
      <c r="B202" s="26" t="s">
        <v>173</v>
      </c>
      <c r="C202" s="25">
        <v>3.7617980081087361</v>
      </c>
      <c r="D202" s="25">
        <v>1.0821078404587003</v>
      </c>
      <c r="E202" s="25">
        <v>2.3361395389198858</v>
      </c>
      <c r="F202" s="25">
        <v>2.3299371805335962</v>
      </c>
      <c r="G202" s="25">
        <v>111.90565155577499</v>
      </c>
      <c r="H202" s="25">
        <v>111.05801371197801</v>
      </c>
      <c r="I202" s="25">
        <v>145.92404999999999</v>
      </c>
      <c r="J202" s="25">
        <v>88.576425116529194</v>
      </c>
      <c r="K202" s="25">
        <v>16.32</v>
      </c>
      <c r="L202" s="25">
        <v>7.3</v>
      </c>
      <c r="M202" s="25">
        <v>16.79</v>
      </c>
      <c r="N202" s="25">
        <v>2.06</v>
      </c>
      <c r="O202" s="27">
        <v>112.83405063853952</v>
      </c>
      <c r="P202" s="27">
        <v>12.707216701127519</v>
      </c>
      <c r="Q202" s="27">
        <v>62.881129896041166</v>
      </c>
      <c r="R202">
        <v>0.57842852327734118</v>
      </c>
      <c r="S202">
        <v>1.2661380843721481</v>
      </c>
      <c r="T202">
        <v>2.1569362149119309</v>
      </c>
      <c r="U202">
        <v>1.8028117107355968</v>
      </c>
      <c r="V202">
        <v>12.068254178233563</v>
      </c>
      <c r="W202">
        <v>14.380396301082435</v>
      </c>
      <c r="X202">
        <v>16.55992110965434</v>
      </c>
      <c r="Y202">
        <v>15.425519221227656</v>
      </c>
      <c r="Z202">
        <v>15.043564756603006</v>
      </c>
    </row>
    <row r="203" spans="1:26" x14ac:dyDescent="0.35">
      <c r="A203" s="25" t="s">
        <v>245</v>
      </c>
      <c r="B203" s="26" t="s">
        <v>172</v>
      </c>
      <c r="C203" s="25">
        <v>3.7218230037638125</v>
      </c>
      <c r="D203" s="25">
        <v>1.0868632059879413</v>
      </c>
      <c r="E203" s="25">
        <v>2.2693270192670716</v>
      </c>
      <c r="F203" s="25">
        <v>2.2793238409589787</v>
      </c>
      <c r="G203" s="25">
        <v>112.170629317641</v>
      </c>
      <c r="H203" s="25">
        <v>110.79615373713401</v>
      </c>
      <c r="I203" s="25">
        <v>144.74494000000001</v>
      </c>
      <c r="J203" s="25">
        <v>89.255066756568795</v>
      </c>
      <c r="K203" s="25">
        <v>16.46</v>
      </c>
      <c r="L203" s="25">
        <v>7.28</v>
      </c>
      <c r="M203" s="28">
        <v>16.690000000000001</v>
      </c>
      <c r="N203" s="28">
        <v>2.04</v>
      </c>
      <c r="O203" s="27">
        <v>102.10574164295474</v>
      </c>
      <c r="P203" s="27">
        <v>12.206378082309159</v>
      </c>
      <c r="Q203" s="27">
        <v>63.746339566095997</v>
      </c>
      <c r="R203">
        <v>0.92264626508959946</v>
      </c>
      <c r="S203">
        <v>1.7445716124377064</v>
      </c>
      <c r="T203">
        <v>0.43015659914105164</v>
      </c>
      <c r="U203">
        <v>0.70188743925081454</v>
      </c>
      <c r="V203">
        <v>11.963046962237991</v>
      </c>
      <c r="W203">
        <v>14.257709944283786</v>
      </c>
      <c r="X203">
        <v>16.377296987640204</v>
      </c>
      <c r="Y203">
        <v>15.257657468172345</v>
      </c>
      <c r="Z203">
        <v>15.537722260736054</v>
      </c>
    </row>
    <row r="204" spans="1:26" x14ac:dyDescent="0.35">
      <c r="A204" s="25" t="s">
        <v>245</v>
      </c>
      <c r="B204" s="26" t="s">
        <v>171</v>
      </c>
      <c r="C204" s="25">
        <v>4.1499205440154139</v>
      </c>
      <c r="D204" s="25">
        <v>1.0509887485650287</v>
      </c>
      <c r="E204" s="25">
        <v>2.2701880832234829</v>
      </c>
      <c r="F204" s="25">
        <v>2.3336149403261848</v>
      </c>
      <c r="G204" s="25">
        <v>111.064890124412</v>
      </c>
      <c r="H204" s="25">
        <v>110.67716707708099</v>
      </c>
      <c r="I204" s="25">
        <v>146.15055000000001</v>
      </c>
      <c r="J204" s="25">
        <v>88.999080226739395</v>
      </c>
      <c r="K204" s="25">
        <v>15.68</v>
      </c>
      <c r="L204" s="25">
        <v>7.45</v>
      </c>
      <c r="M204" s="25">
        <v>16.71</v>
      </c>
      <c r="N204" s="25">
        <v>2.04</v>
      </c>
      <c r="O204" s="27">
        <v>104.81957402957624</v>
      </c>
      <c r="P204" s="27">
        <v>12.375132375807835</v>
      </c>
      <c r="Q204" s="27">
        <v>63.752185974273381</v>
      </c>
      <c r="R204">
        <v>2.0174558489227445</v>
      </c>
      <c r="S204">
        <v>0.54636873577609268</v>
      </c>
      <c r="T204">
        <v>-0.55580591062712736</v>
      </c>
      <c r="U204">
        <v>-4.4307747792371455E-2</v>
      </c>
      <c r="V204">
        <v>12.011468346797139</v>
      </c>
      <c r="W204">
        <v>14.25648774514608</v>
      </c>
      <c r="X204">
        <v>16.662438092875149</v>
      </c>
      <c r="Y204">
        <v>15.44776513737958</v>
      </c>
      <c r="Z204">
        <v>15.339904647099456</v>
      </c>
    </row>
    <row r="205" spans="1:26" x14ac:dyDescent="0.35">
      <c r="A205" s="25" t="s">
        <v>245</v>
      </c>
      <c r="B205" s="26" t="s">
        <v>170</v>
      </c>
      <c r="C205" s="25">
        <v>3.8818285544967726</v>
      </c>
      <c r="D205" s="25">
        <v>0.97548373406256395</v>
      </c>
      <c r="E205" s="25">
        <v>2.2444894975293583</v>
      </c>
      <c r="F205" s="25">
        <v>2.264108461413096</v>
      </c>
      <c r="G205" s="25">
        <v>109.99574293574</v>
      </c>
      <c r="H205" s="25">
        <v>110.51873474232499</v>
      </c>
      <c r="I205" s="25">
        <v>145.48129</v>
      </c>
      <c r="J205" s="25">
        <v>89.124881547861506</v>
      </c>
      <c r="K205" s="25">
        <v>15.61</v>
      </c>
      <c r="L205" s="25">
        <v>7.47</v>
      </c>
      <c r="M205" s="28">
        <v>16.54</v>
      </c>
      <c r="N205" s="28">
        <v>2.0299999999999998</v>
      </c>
      <c r="O205" s="27">
        <v>102.84506695333148</v>
      </c>
      <c r="P205" s="27">
        <v>12.219651383252735</v>
      </c>
      <c r="Q205" s="27">
        <v>66.128883469834676</v>
      </c>
      <c r="R205">
        <v>1.2707688810547513</v>
      </c>
      <c r="S205">
        <v>1.0113466066153709</v>
      </c>
      <c r="T205">
        <v>1.3502258483166552</v>
      </c>
      <c r="U205">
        <v>1.2869667253189832</v>
      </c>
      <c r="V205">
        <v>11.953788152173464</v>
      </c>
      <c r="W205">
        <v>14.262725565216913</v>
      </c>
      <c r="X205">
        <v>16.750383409197333</v>
      </c>
      <c r="Y205">
        <v>15.507372192739636</v>
      </c>
      <c r="Z205">
        <v>15.212671668765582</v>
      </c>
    </row>
    <row r="206" spans="1:26" x14ac:dyDescent="0.35">
      <c r="A206" s="25" t="s">
        <v>245</v>
      </c>
      <c r="B206" s="26" t="s">
        <v>169</v>
      </c>
      <c r="C206" s="25">
        <v>3.7169038112904786</v>
      </c>
      <c r="D206" s="25">
        <v>0.95559360818574213</v>
      </c>
      <c r="E206" s="25">
        <v>2.2504236847117953</v>
      </c>
      <c r="F206" s="25">
        <v>2.2429140127278324</v>
      </c>
      <c r="G206" s="25">
        <v>107.509375138625</v>
      </c>
      <c r="H206" s="25">
        <v>110.302991478732</v>
      </c>
      <c r="I206" s="25">
        <v>145.87069</v>
      </c>
      <c r="J206" s="25">
        <v>89.564496320340496</v>
      </c>
      <c r="K206" s="25">
        <v>15.49</v>
      </c>
      <c r="L206" s="25">
        <v>7.7</v>
      </c>
      <c r="M206" s="25">
        <v>16.899999999999999</v>
      </c>
      <c r="N206" s="25">
        <v>2.08</v>
      </c>
      <c r="O206" s="27">
        <v>100.33594318229166</v>
      </c>
      <c r="P206" s="27">
        <v>12.041640173572599</v>
      </c>
      <c r="Q206" s="27">
        <v>65.543861701194402</v>
      </c>
      <c r="R206">
        <v>1.6281946241699874</v>
      </c>
      <c r="S206">
        <v>1.3758085552132204</v>
      </c>
      <c r="T206">
        <v>5.0964323005618706</v>
      </c>
      <c r="U206">
        <v>4.0324084776022673</v>
      </c>
      <c r="V206">
        <v>11.890171689100809</v>
      </c>
      <c r="W206">
        <v>14.220509899073001</v>
      </c>
      <c r="X206">
        <v>16.768017113975471</v>
      </c>
      <c r="Y206">
        <v>15.494918152442352</v>
      </c>
      <c r="Z206">
        <v>15.202784984631142</v>
      </c>
    </row>
    <row r="207" spans="1:26" x14ac:dyDescent="0.35">
      <c r="A207" s="25" t="s">
        <v>245</v>
      </c>
      <c r="B207" s="26" t="s">
        <v>168</v>
      </c>
      <c r="C207" s="25">
        <v>3.3099810120704891</v>
      </c>
      <c r="D207" s="25">
        <v>0.92900624237369156</v>
      </c>
      <c r="E207" s="25">
        <v>2.3909975299664445</v>
      </c>
      <c r="F207" s="25">
        <v>2.2819435654485174</v>
      </c>
      <c r="G207" s="25">
        <v>106.515529994467</v>
      </c>
      <c r="H207" s="25">
        <v>109.452447605719</v>
      </c>
      <c r="I207" s="25">
        <v>145.94543999999999</v>
      </c>
      <c r="J207" s="25">
        <v>89.652685303665393</v>
      </c>
      <c r="K207" s="25">
        <v>15.73</v>
      </c>
      <c r="L207" s="25">
        <v>7.87</v>
      </c>
      <c r="M207" s="28">
        <v>17.239999999999998</v>
      </c>
      <c r="N207" s="28">
        <v>2.14</v>
      </c>
      <c r="O207" s="27">
        <v>94.555022397419037</v>
      </c>
      <c r="P207" s="27">
        <v>12.44863186218633</v>
      </c>
      <c r="Q207" s="27">
        <v>64.007498353675047</v>
      </c>
      <c r="R207">
        <v>1.8178275245909203</v>
      </c>
      <c r="S207">
        <v>0.66467813091646288</v>
      </c>
      <c r="T207">
        <v>-1.2573441969766952</v>
      </c>
      <c r="U207">
        <v>-0.54721425036570182</v>
      </c>
      <c r="V207">
        <v>11.762977895929987</v>
      </c>
      <c r="W207">
        <v>14.216896810891747</v>
      </c>
      <c r="X207">
        <v>16.186546615685174</v>
      </c>
      <c r="Y207">
        <v>15.084441575158428</v>
      </c>
      <c r="Z207">
        <v>15.535525459013137</v>
      </c>
    </row>
    <row r="208" spans="1:26" x14ac:dyDescent="0.35">
      <c r="A208" s="25" t="s">
        <v>245</v>
      </c>
      <c r="B208" s="26" t="s">
        <v>167</v>
      </c>
      <c r="C208" s="25">
        <v>3.2481140192320348</v>
      </c>
      <c r="D208" s="25">
        <v>0.90317702738139694</v>
      </c>
      <c r="E208" s="25">
        <v>2.3029123938507734</v>
      </c>
      <c r="F208" s="25">
        <v>2.2070714082971645</v>
      </c>
      <c r="G208" s="25">
        <v>107.64606669768</v>
      </c>
      <c r="H208" s="25">
        <v>109.248177405354</v>
      </c>
      <c r="I208" s="25">
        <v>145.23015000000001</v>
      </c>
      <c r="J208" s="25">
        <v>89.740273562943997</v>
      </c>
      <c r="K208" s="25">
        <v>15.98</v>
      </c>
      <c r="L208" s="25">
        <v>7.95</v>
      </c>
      <c r="M208" s="25">
        <v>17.41</v>
      </c>
      <c r="N208" s="25">
        <v>2.17</v>
      </c>
      <c r="O208" s="27">
        <v>97.415893286270631</v>
      </c>
      <c r="P208" s="27">
        <v>12.449220821884555</v>
      </c>
      <c r="Q208" s="27">
        <v>60.691966516261445</v>
      </c>
      <c r="R208">
        <v>1.1587703349232426</v>
      </c>
      <c r="S208">
        <v>1.9385767852852398</v>
      </c>
      <c r="T208">
        <v>1.6346767949756202</v>
      </c>
      <c r="U208">
        <v>1.619237516267491</v>
      </c>
      <c r="V208">
        <v>11.63698344880685</v>
      </c>
      <c r="W208">
        <v>14.242725671306488</v>
      </c>
      <c r="X208">
        <v>16.462149608302962</v>
      </c>
      <c r="Y208">
        <v>15.250571022777931</v>
      </c>
      <c r="Z208">
        <v>15.512782351484336</v>
      </c>
    </row>
    <row r="209" spans="1:26" x14ac:dyDescent="0.35">
      <c r="A209" s="25" t="s">
        <v>245</v>
      </c>
      <c r="B209" s="26" t="s">
        <v>166</v>
      </c>
      <c r="C209" s="25">
        <v>2.6140594624288553</v>
      </c>
      <c r="D209" s="25">
        <v>0.89004142185723778</v>
      </c>
      <c r="E209" s="25">
        <v>2.2158608621757727</v>
      </c>
      <c r="F209" s="25">
        <v>2.0602143997813007</v>
      </c>
      <c r="G209" s="25">
        <v>113.143134475823</v>
      </c>
      <c r="H209" s="25">
        <v>109.217377539993</v>
      </c>
      <c r="I209" s="25">
        <v>146.05754999999999</v>
      </c>
      <c r="J209" s="25">
        <v>88.934764798286494</v>
      </c>
      <c r="K209" s="25">
        <v>16.02</v>
      </c>
      <c r="L209" s="25">
        <v>7.96</v>
      </c>
      <c r="M209" s="28">
        <v>18.03</v>
      </c>
      <c r="N209" s="28">
        <v>2.27</v>
      </c>
      <c r="O209" s="27">
        <v>96.233093024740214</v>
      </c>
      <c r="P209" s="27">
        <v>12.352742174799374</v>
      </c>
      <c r="Q209" s="27">
        <v>60.778331265262786</v>
      </c>
      <c r="R209">
        <v>1.1037714560581779</v>
      </c>
      <c r="S209">
        <v>0.74975245626500708</v>
      </c>
      <c r="T209">
        <v>1.5281975255774238</v>
      </c>
      <c r="U209">
        <v>1.3484712556614209</v>
      </c>
      <c r="V209">
        <v>11.554356212970687</v>
      </c>
      <c r="W209">
        <v>14.152825503547465</v>
      </c>
      <c r="X209">
        <v>16.390694395337785</v>
      </c>
      <c r="Y209">
        <v>15.169535460720738</v>
      </c>
      <c r="Z209">
        <v>15.717357959250331</v>
      </c>
    </row>
    <row r="210" spans="1:26" x14ac:dyDescent="0.35">
      <c r="A210" s="25" t="s">
        <v>245</v>
      </c>
      <c r="B210" s="26" t="s">
        <v>165</v>
      </c>
      <c r="C210" s="25">
        <v>2.4396873247473998</v>
      </c>
      <c r="D210" s="25">
        <v>0.83821343494608447</v>
      </c>
      <c r="E210" s="25">
        <v>2.2047261027704024</v>
      </c>
      <c r="F210" s="25">
        <v>2.0197827172483382</v>
      </c>
      <c r="G210" s="25">
        <v>112.71144110745399</v>
      </c>
      <c r="H210" s="25">
        <v>108.693742271511</v>
      </c>
      <c r="I210" s="25">
        <v>146.50470000000001</v>
      </c>
      <c r="J210" s="25">
        <v>89.501702922309093</v>
      </c>
      <c r="K210" s="25">
        <v>16.190000000000001</v>
      </c>
      <c r="L210" s="25">
        <v>8.0500000000000007</v>
      </c>
      <c r="M210" s="25">
        <v>18.329999999999998</v>
      </c>
      <c r="N210" s="25">
        <v>2.34</v>
      </c>
      <c r="O210" s="27">
        <v>94.740080254425578</v>
      </c>
      <c r="P210" s="27">
        <v>12.093172372920771</v>
      </c>
      <c r="Q210" s="27">
        <v>60.10757123963203</v>
      </c>
      <c r="R210">
        <v>1.8602449456757153</v>
      </c>
      <c r="S210">
        <v>2.223796425319402</v>
      </c>
      <c r="T210">
        <v>5.3340126795476284</v>
      </c>
      <c r="U210">
        <v>4.3574509356649749</v>
      </c>
      <c r="V210">
        <v>11.611458359962558</v>
      </c>
      <c r="W210">
        <v>14.11867015280173</v>
      </c>
      <c r="X210">
        <v>16.224422830517877</v>
      </c>
      <c r="Y210">
        <v>15.071092820110088</v>
      </c>
      <c r="Z210">
        <v>15.860310482968378</v>
      </c>
    </row>
    <row r="211" spans="1:26" x14ac:dyDescent="0.35">
      <c r="A211" s="25" t="s">
        <v>245</v>
      </c>
      <c r="B211" s="26" t="s">
        <v>164</v>
      </c>
      <c r="C211" s="25">
        <v>2.2688451871772624</v>
      </c>
      <c r="D211" s="25">
        <v>0.80366352591439094</v>
      </c>
      <c r="E211" s="25">
        <v>2.2335493973636642</v>
      </c>
      <c r="F211" s="25">
        <v>2.0073710062437615</v>
      </c>
      <c r="G211" s="25">
        <v>111.89222741629401</v>
      </c>
      <c r="H211" s="25">
        <v>108.484135737949</v>
      </c>
      <c r="I211" s="25">
        <v>144.84863999999999</v>
      </c>
      <c r="J211" s="25">
        <v>88.561482929919705</v>
      </c>
      <c r="K211" s="25">
        <v>16.809999999999999</v>
      </c>
      <c r="L211" s="25">
        <v>8.1300000000000008</v>
      </c>
      <c r="M211" s="28">
        <v>18.940000000000001</v>
      </c>
      <c r="N211" s="28">
        <v>2.44</v>
      </c>
      <c r="O211" s="27">
        <v>97.01029653380705</v>
      </c>
      <c r="P211" s="27">
        <v>12.628645666853803</v>
      </c>
      <c r="Q211" s="27">
        <v>58.974436848569781</v>
      </c>
      <c r="R211">
        <v>1.2556530942359423</v>
      </c>
      <c r="S211">
        <v>0.84844204929956923</v>
      </c>
      <c r="T211">
        <v>-0.19848874603812794</v>
      </c>
      <c r="U211">
        <v>0.16582643385547602</v>
      </c>
      <c r="V211">
        <v>11.571014504113714</v>
      </c>
      <c r="W211">
        <v>14.080501213558311</v>
      </c>
      <c r="X211">
        <v>15.885909260962606</v>
      </c>
      <c r="Y211">
        <v>14.824349572817594</v>
      </c>
      <c r="Z211">
        <v>15.530348190655904</v>
      </c>
    </row>
    <row r="212" spans="1:26" x14ac:dyDescent="0.35">
      <c r="A212" s="25" t="s">
        <v>245</v>
      </c>
      <c r="B212" s="26" t="s">
        <v>163</v>
      </c>
      <c r="C212" s="25">
        <v>2.0346366395561128</v>
      </c>
      <c r="D212" s="25">
        <v>0.75722277161457574</v>
      </c>
      <c r="E212" s="25">
        <v>2.1090734360764682</v>
      </c>
      <c r="F212" s="25">
        <v>1.8821123942571942</v>
      </c>
      <c r="G212" s="25">
        <v>109.932511793789</v>
      </c>
      <c r="H212" s="25">
        <v>108.34141601856599</v>
      </c>
      <c r="I212" s="25">
        <v>143.39095</v>
      </c>
      <c r="J212" s="25">
        <v>89.127325651337699</v>
      </c>
      <c r="K212" s="25">
        <v>17.53</v>
      </c>
      <c r="L212" s="25">
        <v>8.19</v>
      </c>
      <c r="M212" s="25">
        <v>19.09</v>
      </c>
      <c r="N212" s="25">
        <v>2.4900000000000002</v>
      </c>
      <c r="O212" s="27">
        <v>95.541535873257132</v>
      </c>
      <c r="P212" s="27">
        <v>12.203073128583936</v>
      </c>
      <c r="Q212" s="27">
        <v>58.756666841654528</v>
      </c>
      <c r="R212">
        <v>0.58217388174275353</v>
      </c>
      <c r="S212">
        <v>0.55286840600554665</v>
      </c>
      <c r="T212">
        <v>0.17440570454605453</v>
      </c>
      <c r="U212">
        <v>0.28986761924856275</v>
      </c>
      <c r="V212">
        <v>11.954630786936686</v>
      </c>
      <c r="W212">
        <v>14.44871730896293</v>
      </c>
      <c r="X212">
        <v>16.248035612462932</v>
      </c>
      <c r="Y212">
        <v>15.206811059564748</v>
      </c>
      <c r="Z212">
        <v>16.013955964172165</v>
      </c>
    </row>
    <row r="213" spans="1:26" x14ac:dyDescent="0.35">
      <c r="A213" s="25" t="s">
        <v>245</v>
      </c>
      <c r="B213" s="26" t="s">
        <v>162</v>
      </c>
      <c r="C213" s="25">
        <v>2.0464169127798204</v>
      </c>
      <c r="D213" s="25">
        <v>0.7309629224743095</v>
      </c>
      <c r="E213" s="25">
        <v>2.1247304420201076</v>
      </c>
      <c r="F213" s="25">
        <v>1.8911358831170206</v>
      </c>
      <c r="G213" s="25">
        <v>109.491814762338</v>
      </c>
      <c r="H213" s="25">
        <v>108.256465711198</v>
      </c>
      <c r="I213" s="25">
        <v>143.94665000000001</v>
      </c>
      <c r="J213" s="25">
        <v>89.863684759126699</v>
      </c>
      <c r="K213" s="25">
        <v>17.86</v>
      </c>
      <c r="L213" s="25">
        <v>8.4</v>
      </c>
      <c r="M213" s="28">
        <v>17.91</v>
      </c>
      <c r="N213" s="28">
        <v>2.36</v>
      </c>
      <c r="O213" s="27">
        <v>93.215660441132215</v>
      </c>
      <c r="P213" s="27">
        <v>11.491020226112617</v>
      </c>
      <c r="Q213" s="27">
        <v>62.401924310211285</v>
      </c>
      <c r="R213">
        <v>0.92799337845934637</v>
      </c>
      <c r="S213">
        <v>1.9448576564066178</v>
      </c>
      <c r="T213">
        <v>3.6647834557702375</v>
      </c>
      <c r="U213">
        <v>3.0106225981536117</v>
      </c>
      <c r="V213">
        <v>11.99530207956952</v>
      </c>
      <c r="W213">
        <v>14.487430765497002</v>
      </c>
      <c r="X213">
        <v>16.290295054538078</v>
      </c>
      <c r="Y213">
        <v>15.251406420833302</v>
      </c>
      <c r="Z213">
        <v>16.370667877940782</v>
      </c>
    </row>
    <row r="214" spans="1:26" x14ac:dyDescent="0.35">
      <c r="A214" s="25" t="s">
        <v>245</v>
      </c>
      <c r="B214" s="26" t="s">
        <v>161</v>
      </c>
      <c r="C214" s="25">
        <v>2.1577431594709751</v>
      </c>
      <c r="D214" s="25">
        <v>0.71015594858197795</v>
      </c>
      <c r="E214" s="25">
        <v>2.0865266472622741</v>
      </c>
      <c r="F214" s="25">
        <v>1.8737413064792814</v>
      </c>
      <c r="G214" s="25">
        <v>109.795736734728</v>
      </c>
      <c r="H214" s="25">
        <v>108.107555760271</v>
      </c>
      <c r="I214" s="25">
        <v>143.30457999999999</v>
      </c>
      <c r="J214" s="25">
        <v>89.436994932204101</v>
      </c>
      <c r="K214" s="25">
        <v>18.309999999999999</v>
      </c>
      <c r="L214" s="25">
        <v>8.49</v>
      </c>
      <c r="M214" s="25">
        <v>18.25</v>
      </c>
      <c r="N214" s="25">
        <v>2.44</v>
      </c>
      <c r="O214" s="27">
        <v>102.50101035900391</v>
      </c>
      <c r="P214" s="27">
        <v>12.574777984789684</v>
      </c>
      <c r="Q214" s="27">
        <v>61.487311085991038</v>
      </c>
      <c r="R214">
        <v>0.44825900824330134</v>
      </c>
      <c r="S214">
        <v>1.3542153206306251</v>
      </c>
      <c r="T214">
        <v>1.6307657141747089</v>
      </c>
      <c r="U214">
        <v>1.4219640603005068</v>
      </c>
      <c r="V214">
        <v>12.014316713718735</v>
      </c>
      <c r="W214">
        <v>14.418886446726683</v>
      </c>
      <c r="X214">
        <v>16.116073589979081</v>
      </c>
      <c r="Y214">
        <v>15.119074621584621</v>
      </c>
      <c r="Z214">
        <v>15.082649924079339</v>
      </c>
    </row>
    <row r="215" spans="1:26" x14ac:dyDescent="0.35">
      <c r="A215" s="25" t="s">
        <v>245</v>
      </c>
      <c r="B215" s="26" t="s">
        <v>160</v>
      </c>
      <c r="C215" s="25">
        <v>2.1273058595182128</v>
      </c>
      <c r="D215" s="25">
        <v>0.73482756444770714</v>
      </c>
      <c r="E215" s="25">
        <v>2.0484868602813822</v>
      </c>
      <c r="F215" s="25">
        <v>1.8468500345788679</v>
      </c>
      <c r="G215" s="25">
        <v>109.59456429959501</v>
      </c>
      <c r="H215" s="25">
        <v>107.80575070419999</v>
      </c>
      <c r="I215" s="25">
        <v>143.41798</v>
      </c>
      <c r="J215" s="25">
        <v>88.946350159356399</v>
      </c>
      <c r="K215" s="25">
        <v>18.77</v>
      </c>
      <c r="L215" s="25">
        <v>8.52</v>
      </c>
      <c r="M215" s="28">
        <v>18.350000000000001</v>
      </c>
      <c r="N215" s="28">
        <v>2.48</v>
      </c>
      <c r="O215" s="27">
        <v>104.59230870827095</v>
      </c>
      <c r="P215" s="27">
        <v>12.369542297446298</v>
      </c>
      <c r="Q215" s="27">
        <v>60.739961053373278</v>
      </c>
      <c r="R215">
        <v>1.4203624231677425</v>
      </c>
      <c r="S215">
        <v>2.8071374111909408</v>
      </c>
      <c r="T215">
        <v>2.4260529483426829</v>
      </c>
      <c r="U215">
        <v>2.3466469054551187</v>
      </c>
      <c r="V215">
        <v>11.966604450661874</v>
      </c>
      <c r="W215">
        <v>14.387597512210389</v>
      </c>
      <c r="X215">
        <v>16.242030694515581</v>
      </c>
      <c r="Y215">
        <v>15.173472914000266</v>
      </c>
      <c r="Z215">
        <v>15.340205171401431</v>
      </c>
    </row>
    <row r="216" spans="1:26" x14ac:dyDescent="0.35">
      <c r="A216" s="25" t="s">
        <v>245</v>
      </c>
      <c r="B216" s="26" t="s">
        <v>159</v>
      </c>
      <c r="C216" s="25">
        <v>2.1259880850304462</v>
      </c>
      <c r="D216" s="25">
        <v>0.73983339092767686</v>
      </c>
      <c r="E216" s="25">
        <v>2.0609239347192632</v>
      </c>
      <c r="F216" s="25">
        <v>1.8572163465101938</v>
      </c>
      <c r="G216" s="25">
        <v>108.613318223235</v>
      </c>
      <c r="H216" s="25">
        <v>107.638844402714</v>
      </c>
      <c r="I216" s="25">
        <v>141.50435999999999</v>
      </c>
      <c r="J216" s="25">
        <v>85.626835766851102</v>
      </c>
      <c r="K216" s="25">
        <v>18.98</v>
      </c>
      <c r="L216" s="25">
        <v>8.6300000000000008</v>
      </c>
      <c r="M216" s="25">
        <v>18.52</v>
      </c>
      <c r="N216" s="25">
        <v>2.5299999999999998</v>
      </c>
      <c r="O216" s="27">
        <v>107.23809482497482</v>
      </c>
      <c r="P216" s="27">
        <v>12.929987334966759</v>
      </c>
      <c r="Q216" s="27">
        <v>59.901291622057038</v>
      </c>
      <c r="R216">
        <v>1.5406241872895743</v>
      </c>
      <c r="S216">
        <v>4.1435358417887036</v>
      </c>
      <c r="T216">
        <v>3.6567471329207457E-2</v>
      </c>
      <c r="U216">
        <v>0.88668546296075679</v>
      </c>
      <c r="V216">
        <v>11.97104945733683</v>
      </c>
      <c r="W216">
        <v>14.306899021681884</v>
      </c>
      <c r="X216">
        <v>15.939981879915946</v>
      </c>
      <c r="Y216">
        <v>14.969876240253216</v>
      </c>
      <c r="Z216">
        <v>14.915152297607854</v>
      </c>
    </row>
    <row r="217" spans="1:26" x14ac:dyDescent="0.35">
      <c r="A217" s="25" t="s">
        <v>245</v>
      </c>
      <c r="B217" s="26" t="s">
        <v>158</v>
      </c>
      <c r="C217" s="25">
        <v>2.0651663614312645</v>
      </c>
      <c r="D217" s="25">
        <v>0.72020121028618</v>
      </c>
      <c r="E217" s="25">
        <v>2.0499070533093318</v>
      </c>
      <c r="F217" s="25">
        <v>1.8445239844528873</v>
      </c>
      <c r="G217" s="25">
        <v>108.02237234144</v>
      </c>
      <c r="H217" s="25">
        <v>107.477586939961</v>
      </c>
      <c r="I217" s="25">
        <v>141.93529000000001</v>
      </c>
      <c r="J217" s="25">
        <v>84.121678145932606</v>
      </c>
      <c r="K217" s="25">
        <v>19.02</v>
      </c>
      <c r="L217" s="25">
        <v>8.7100000000000009</v>
      </c>
      <c r="M217" s="28">
        <v>18.760000000000002</v>
      </c>
      <c r="N217" s="28">
        <v>2.56</v>
      </c>
      <c r="O217" s="27">
        <v>109.48135047891483</v>
      </c>
      <c r="P217" s="27">
        <v>12.843099523386639</v>
      </c>
      <c r="Q217" s="27">
        <v>59.130798008185636</v>
      </c>
      <c r="R217">
        <v>0.50799382925834635</v>
      </c>
      <c r="S217">
        <v>2.7395255448109834</v>
      </c>
      <c r="T217">
        <v>3.7804097054130903</v>
      </c>
      <c r="U217">
        <v>3.1501765510822288</v>
      </c>
      <c r="V217">
        <v>12.008162776127117</v>
      </c>
      <c r="W217">
        <v>14.166829502295631</v>
      </c>
      <c r="X217">
        <v>16.291654357499503</v>
      </c>
      <c r="Y217">
        <v>15.182936588741381</v>
      </c>
      <c r="Z217">
        <v>14.892113595418213</v>
      </c>
    </row>
    <row r="218" spans="1:26" x14ac:dyDescent="0.35">
      <c r="A218" s="25" t="s">
        <v>245</v>
      </c>
      <c r="B218" s="26" t="s">
        <v>157</v>
      </c>
      <c r="C218" s="25">
        <v>1.8796255046814769</v>
      </c>
      <c r="D218" s="25">
        <v>0.81420365450219478</v>
      </c>
      <c r="E218" s="25">
        <v>2.0060322687907508</v>
      </c>
      <c r="F218" s="25">
        <v>1.8012544766072507</v>
      </c>
      <c r="G218" s="25">
        <v>105.68677910834801</v>
      </c>
      <c r="H218" s="25">
        <v>107.31706326288401</v>
      </c>
      <c r="I218" s="25">
        <v>138.65629999999999</v>
      </c>
      <c r="J218" s="25">
        <v>84.306293401993102</v>
      </c>
      <c r="K218" s="25">
        <v>19.2</v>
      </c>
      <c r="L218" s="25">
        <v>8.7100000000000009</v>
      </c>
      <c r="M218" s="25">
        <v>18.93</v>
      </c>
      <c r="N218" s="25">
        <v>2.6</v>
      </c>
      <c r="O218" s="27">
        <v>113.69884544363819</v>
      </c>
      <c r="P218" s="27">
        <v>12.845635348700091</v>
      </c>
      <c r="Q218" s="27">
        <v>57.494199535962878</v>
      </c>
      <c r="R218">
        <v>0.82411154144843568</v>
      </c>
      <c r="S218">
        <v>1.3598803833235529</v>
      </c>
      <c r="T218">
        <v>-1.166716574282356E-2</v>
      </c>
      <c r="U218">
        <v>0.31973207557729477</v>
      </c>
      <c r="V218">
        <v>12.076814147453046</v>
      </c>
      <c r="W218">
        <v>14.165591231070731</v>
      </c>
      <c r="X218">
        <v>15.933974844290343</v>
      </c>
      <c r="Y218">
        <v>14.959335095935877</v>
      </c>
      <c r="Z218">
        <v>14.807531045135558</v>
      </c>
    </row>
    <row r="219" spans="1:26" x14ac:dyDescent="0.35">
      <c r="A219" s="25" t="s">
        <v>245</v>
      </c>
      <c r="B219" s="26" t="s">
        <v>156</v>
      </c>
      <c r="C219" s="25">
        <v>1.7358231942152698</v>
      </c>
      <c r="D219" s="25">
        <v>0.83396942209049318</v>
      </c>
      <c r="E219" s="25">
        <v>1.9230829269188263</v>
      </c>
      <c r="F219" s="25">
        <v>1.7275961066107743</v>
      </c>
      <c r="G219" s="25">
        <v>104.420036921985</v>
      </c>
      <c r="H219" s="25">
        <v>106.303287685794</v>
      </c>
      <c r="I219" s="25">
        <v>139.02339000000001</v>
      </c>
      <c r="J219" s="25">
        <v>84.328304069282197</v>
      </c>
      <c r="K219" s="25">
        <v>19.25</v>
      </c>
      <c r="L219" s="25">
        <v>8.57</v>
      </c>
      <c r="M219" s="28">
        <v>19.18</v>
      </c>
      <c r="N219" s="28">
        <v>2.64</v>
      </c>
      <c r="O219" s="27">
        <v>110.36007667413976</v>
      </c>
      <c r="P219" s="27">
        <v>13.54229595625997</v>
      </c>
      <c r="Q219" s="27">
        <v>58.592305852162752</v>
      </c>
      <c r="R219">
        <v>1.1174945349754273</v>
      </c>
      <c r="S219">
        <v>2.3869159646992211</v>
      </c>
      <c r="T219">
        <v>2.1400359368886068</v>
      </c>
      <c r="U219">
        <v>2.0316321639391122</v>
      </c>
      <c r="V219">
        <v>11.958556398880695</v>
      </c>
      <c r="W219">
        <v>14.200680788077982</v>
      </c>
      <c r="X219">
        <v>16.189428434684078</v>
      </c>
      <c r="Y219">
        <v>15.102504754238987</v>
      </c>
      <c r="Z219">
        <v>15.110170559689241</v>
      </c>
    </row>
    <row r="220" spans="1:26" x14ac:dyDescent="0.35">
      <c r="A220" s="25" t="s">
        <v>245</v>
      </c>
      <c r="B220" s="26" t="s">
        <v>155</v>
      </c>
      <c r="C220" s="25">
        <v>1.8311359399156908</v>
      </c>
      <c r="D220" s="25">
        <v>0.84958111612755594</v>
      </c>
      <c r="E220" s="25">
        <v>1.8828913850966307</v>
      </c>
      <c r="F220" s="25">
        <v>1.7157945070508935</v>
      </c>
      <c r="G220" s="25">
        <v>105.413800012671</v>
      </c>
      <c r="H220" s="25">
        <v>106.115989689443</v>
      </c>
      <c r="I220" s="25">
        <v>139.27798000000001</v>
      </c>
      <c r="J220" s="25">
        <v>82.722902522353394</v>
      </c>
      <c r="K220" s="25">
        <v>19.579999999999998</v>
      </c>
      <c r="L220" s="25">
        <v>8.43</v>
      </c>
      <c r="M220" s="25">
        <v>19.48</v>
      </c>
      <c r="N220" s="25">
        <v>2.69</v>
      </c>
      <c r="O220" s="27">
        <v>114.50561597663102</v>
      </c>
      <c r="P220" s="27">
        <v>13.929824522055723</v>
      </c>
      <c r="Q220" s="27">
        <v>49.448765847981868</v>
      </c>
      <c r="R220">
        <v>1.4127659672125148E-3</v>
      </c>
      <c r="S220">
        <v>1.8788189747254158</v>
      </c>
      <c r="T220">
        <v>1.7859542019706298</v>
      </c>
      <c r="U220">
        <v>1.5405532400366795</v>
      </c>
      <c r="V220">
        <v>11.896395056840129</v>
      </c>
      <c r="W220">
        <v>14.008896989278099</v>
      </c>
      <c r="X220">
        <v>16.006869299657353</v>
      </c>
      <c r="Y220">
        <v>14.937895781826974</v>
      </c>
      <c r="Z220">
        <v>14.916268579018658</v>
      </c>
    </row>
    <row r="221" spans="1:26" x14ac:dyDescent="0.35">
      <c r="A221" s="25" t="s">
        <v>245</v>
      </c>
      <c r="B221" s="26" t="s">
        <v>154</v>
      </c>
      <c r="C221" s="25">
        <v>1.8828385043228955</v>
      </c>
      <c r="D221" s="25">
        <v>0.84148474404737261</v>
      </c>
      <c r="E221" s="25">
        <v>1.9546844920613253</v>
      </c>
      <c r="F221" s="25">
        <v>1.7727753937178927</v>
      </c>
      <c r="G221" s="25">
        <v>111.148916286746</v>
      </c>
      <c r="H221" s="25">
        <v>106.06830903325201</v>
      </c>
      <c r="I221" s="25">
        <v>136.62748999999999</v>
      </c>
      <c r="J221" s="25">
        <v>83.058895813053198</v>
      </c>
      <c r="K221" s="25">
        <v>19.059999999999999</v>
      </c>
      <c r="L221" s="25">
        <v>8.19</v>
      </c>
      <c r="M221" s="28">
        <v>19.22</v>
      </c>
      <c r="N221" s="28">
        <v>2.65</v>
      </c>
      <c r="O221" s="27">
        <v>119.72583529366545</v>
      </c>
      <c r="P221" s="27">
        <v>14.664020354305816</v>
      </c>
      <c r="Q221" s="27">
        <v>56.421059278983996</v>
      </c>
      <c r="R221">
        <v>0.7966313799416147</v>
      </c>
      <c r="S221">
        <v>0.98902531174771546</v>
      </c>
      <c r="T221">
        <v>1.2463797769527218</v>
      </c>
      <c r="U221">
        <v>1.1410073858188596</v>
      </c>
      <c r="V221">
        <v>11.945761888524723</v>
      </c>
      <c r="W221">
        <v>14.002541115542163</v>
      </c>
      <c r="X221">
        <v>15.719957164559514</v>
      </c>
      <c r="Y221">
        <v>14.76232914896117</v>
      </c>
      <c r="Z221">
        <v>14.398949148215189</v>
      </c>
    </row>
    <row r="222" spans="1:26" x14ac:dyDescent="0.35">
      <c r="A222" s="25" t="s">
        <v>245</v>
      </c>
      <c r="B222" s="26" t="s">
        <v>153</v>
      </c>
      <c r="C222" s="25">
        <v>1.7729387521387228</v>
      </c>
      <c r="D222" s="25">
        <v>0.82853751883127624</v>
      </c>
      <c r="E222" s="25">
        <v>1.9175413009324154</v>
      </c>
      <c r="F222" s="25">
        <v>1.7284462699361136</v>
      </c>
      <c r="G222" s="25">
        <v>110.347242542868</v>
      </c>
      <c r="H222" s="25">
        <v>105.644828423123</v>
      </c>
      <c r="I222" s="25">
        <v>136.8192</v>
      </c>
      <c r="J222" s="25">
        <v>84.531047390963195</v>
      </c>
      <c r="K222" s="25">
        <v>19.28</v>
      </c>
      <c r="L222" s="25">
        <v>8.15</v>
      </c>
      <c r="M222" s="25">
        <v>19.75</v>
      </c>
      <c r="N222" s="25">
        <v>2.71</v>
      </c>
      <c r="O222" s="27">
        <v>113.09469612827938</v>
      </c>
      <c r="P222" s="27">
        <v>13.855593849394104</v>
      </c>
      <c r="Q222" s="27">
        <v>56.478649219079777</v>
      </c>
      <c r="R222">
        <v>1.2355052295567104</v>
      </c>
      <c r="S222">
        <v>1.0814540431078878</v>
      </c>
      <c r="T222">
        <v>0.37292698051700768</v>
      </c>
      <c r="U222">
        <v>0.60688190388400454</v>
      </c>
      <c r="V222">
        <v>11.969478455239377</v>
      </c>
      <c r="W222">
        <v>14.040338500696464</v>
      </c>
      <c r="X222">
        <v>15.691626282287974</v>
      </c>
      <c r="Y222">
        <v>14.753989485538691</v>
      </c>
      <c r="Z222">
        <v>14.95691983562133</v>
      </c>
    </row>
    <row r="223" spans="1:26" x14ac:dyDescent="0.35">
      <c r="A223" s="25" t="s">
        <v>245</v>
      </c>
      <c r="B223" s="26" t="s">
        <v>152</v>
      </c>
      <c r="C223" s="25">
        <v>1.7486036660016155</v>
      </c>
      <c r="D223" s="25">
        <v>0.8606478144222105</v>
      </c>
      <c r="E223" s="25">
        <v>1.914151772612285</v>
      </c>
      <c r="F223" s="25">
        <v>1.7283870405233266</v>
      </c>
      <c r="G223" s="25">
        <v>109.25966510178201</v>
      </c>
      <c r="H223" s="25">
        <v>105.573387779687</v>
      </c>
      <c r="I223" s="25">
        <v>136.96317999999999</v>
      </c>
      <c r="J223" s="25">
        <v>84.456866832584893</v>
      </c>
      <c r="K223" s="25">
        <v>19.43</v>
      </c>
      <c r="L223" s="25">
        <v>8.14</v>
      </c>
      <c r="M223" s="28">
        <v>19.88</v>
      </c>
      <c r="N223" s="28">
        <v>2.73</v>
      </c>
      <c r="O223" s="27">
        <v>112.23061311335887</v>
      </c>
      <c r="P223" s="27">
        <v>14.123279085478558</v>
      </c>
      <c r="Q223" s="27">
        <v>56.251588102345863</v>
      </c>
      <c r="R223">
        <v>1.6562821579995113</v>
      </c>
      <c r="S223">
        <v>1.5445686725712449</v>
      </c>
      <c r="T223">
        <v>6.4296538853625407E-2</v>
      </c>
      <c r="U223">
        <v>0.51770044906647161</v>
      </c>
      <c r="V223">
        <v>11.982298605099798</v>
      </c>
      <c r="W223">
        <v>14.195603518203296</v>
      </c>
      <c r="X223">
        <v>15.841132380477388</v>
      </c>
      <c r="Y223">
        <v>14.880846981706132</v>
      </c>
      <c r="Z223">
        <v>14.697038063182436</v>
      </c>
    </row>
    <row r="224" spans="1:26" x14ac:dyDescent="0.35">
      <c r="A224" s="25" t="s">
        <v>245</v>
      </c>
      <c r="B224" s="26" t="s">
        <v>151</v>
      </c>
      <c r="C224" s="25">
        <v>1.634189174572994</v>
      </c>
      <c r="D224" s="25">
        <v>0.81084104949369629</v>
      </c>
      <c r="E224" s="25">
        <v>1.8034766759401366</v>
      </c>
      <c r="F224" s="25">
        <v>1.6283304158317364</v>
      </c>
      <c r="G224" s="25">
        <v>107.82249186214401</v>
      </c>
      <c r="H224" s="25">
        <v>105.61681435683001</v>
      </c>
      <c r="I224" s="25">
        <v>136.69863000000001</v>
      </c>
      <c r="J224" s="25">
        <v>84.847231967682006</v>
      </c>
      <c r="K224" s="25">
        <v>19.38</v>
      </c>
      <c r="L224" s="25">
        <v>8.19</v>
      </c>
      <c r="M224" s="25">
        <v>20.05</v>
      </c>
      <c r="N224" s="25">
        <v>2.74</v>
      </c>
      <c r="O224" s="27">
        <v>113.00601323796953</v>
      </c>
      <c r="P224" s="27">
        <v>14.109651313231259</v>
      </c>
      <c r="Q224" s="27">
        <v>56.03167045360162</v>
      </c>
      <c r="R224">
        <v>1.8355170809348786</v>
      </c>
      <c r="S224">
        <v>1.1776513369345043</v>
      </c>
      <c r="T224">
        <v>-2.0662729289242288</v>
      </c>
      <c r="U224">
        <v>-1.0400106983407431</v>
      </c>
      <c r="V224">
        <v>11.937882782739361</v>
      </c>
      <c r="W224">
        <v>14.162641342134471</v>
      </c>
      <c r="X224">
        <v>15.837547897129548</v>
      </c>
      <c r="Y224">
        <v>14.873070980796776</v>
      </c>
      <c r="Z224">
        <v>14.705944379646141</v>
      </c>
    </row>
    <row r="225" spans="1:26" x14ac:dyDescent="0.35">
      <c r="A225" s="25" t="s">
        <v>245</v>
      </c>
      <c r="B225" s="26" t="s">
        <v>150</v>
      </c>
      <c r="C225" s="25">
        <v>1.6596569869846214</v>
      </c>
      <c r="D225" s="25">
        <v>0.84071004568692675</v>
      </c>
      <c r="E225" s="25">
        <v>1.8362841752298114</v>
      </c>
      <c r="F225" s="25">
        <v>1.6636700916563392</v>
      </c>
      <c r="G225" s="25">
        <v>106.940660481012</v>
      </c>
      <c r="H225" s="25">
        <v>105.654991762184</v>
      </c>
      <c r="I225" s="25">
        <v>136.30629999999999</v>
      </c>
      <c r="J225" s="25">
        <v>85.358669273259295</v>
      </c>
      <c r="K225" s="25">
        <v>19.45</v>
      </c>
      <c r="L225" s="25">
        <v>8.27</v>
      </c>
      <c r="M225" s="28">
        <v>20.190000000000001</v>
      </c>
      <c r="N225" s="28">
        <v>2.74</v>
      </c>
      <c r="O225" s="27">
        <v>110.56988625436479</v>
      </c>
      <c r="P225" s="27">
        <v>13.672010743320525</v>
      </c>
      <c r="Q225" s="27">
        <v>55.701912010014176</v>
      </c>
      <c r="R225">
        <v>1.7339303464631417</v>
      </c>
      <c r="S225">
        <v>1.5411005670058042</v>
      </c>
      <c r="T225">
        <v>-0.1504046679923321</v>
      </c>
      <c r="U225">
        <v>0.35729536939084205</v>
      </c>
      <c r="V225">
        <v>11.83758106599065</v>
      </c>
      <c r="W225">
        <v>14.268374166780321</v>
      </c>
      <c r="X225">
        <v>16.296943898865273</v>
      </c>
      <c r="Y225">
        <v>15.178829547088368</v>
      </c>
      <c r="Z225">
        <v>15.07712880599003</v>
      </c>
    </row>
    <row r="226" spans="1:26" x14ac:dyDescent="0.35">
      <c r="A226" s="25" t="s">
        <v>245</v>
      </c>
      <c r="B226" s="26" t="s">
        <v>149</v>
      </c>
      <c r="C226" s="25">
        <v>1.6278729683831288</v>
      </c>
      <c r="D226" s="25">
        <v>0.80562876612928269</v>
      </c>
      <c r="E226" s="25">
        <v>1.80105273336739</v>
      </c>
      <c r="F226" s="25">
        <v>1.6309934644751274</v>
      </c>
      <c r="G226" s="25">
        <v>107.10093842207</v>
      </c>
      <c r="H226" s="25">
        <v>105.495607383918</v>
      </c>
      <c r="I226" s="25">
        <v>135.87661</v>
      </c>
      <c r="J226" s="25">
        <v>85.939824786912396</v>
      </c>
      <c r="K226" s="25">
        <v>19.57</v>
      </c>
      <c r="L226" s="25">
        <v>8.11</v>
      </c>
      <c r="M226" s="25">
        <v>20.25</v>
      </c>
      <c r="N226" s="25">
        <v>2.74</v>
      </c>
      <c r="O226" s="27">
        <v>113.37350365373125</v>
      </c>
      <c r="P226" s="27">
        <v>13.990030194731709</v>
      </c>
      <c r="Q226" s="27">
        <v>54.890268881196825</v>
      </c>
      <c r="R226">
        <v>-0.37160244531448949</v>
      </c>
      <c r="S226">
        <v>0.77521814591057225</v>
      </c>
      <c r="T226">
        <v>3.2769132514945953</v>
      </c>
      <c r="U226">
        <v>2.3877339653006535</v>
      </c>
      <c r="V226">
        <v>11.830786233252539</v>
      </c>
      <c r="W226">
        <v>14.308056876200931</v>
      </c>
      <c r="X226">
        <v>16.420136355027765</v>
      </c>
      <c r="Y226">
        <v>15.273889120956921</v>
      </c>
      <c r="Z226">
        <v>14.92736243974471</v>
      </c>
    </row>
    <row r="227" spans="1:26" x14ac:dyDescent="0.35">
      <c r="A227" s="25" t="s">
        <v>245</v>
      </c>
      <c r="B227" s="26" t="s">
        <v>148</v>
      </c>
      <c r="C227" s="25">
        <v>1.7362639472828099</v>
      </c>
      <c r="D227" s="25">
        <v>0.8054989643781596</v>
      </c>
      <c r="E227" s="25">
        <v>1.8536617717146129</v>
      </c>
      <c r="F227" s="25">
        <v>1.6806166074731934</v>
      </c>
      <c r="G227" s="25">
        <v>106.579436595499</v>
      </c>
      <c r="H227" s="25">
        <v>105.326997891828</v>
      </c>
      <c r="I227" s="25">
        <v>134.97398999999999</v>
      </c>
      <c r="J227" s="25">
        <v>87.319533307776197</v>
      </c>
      <c r="K227" s="25">
        <v>19.7</v>
      </c>
      <c r="L227" s="25">
        <v>8.0399999999999991</v>
      </c>
      <c r="M227" s="28">
        <v>20.58</v>
      </c>
      <c r="N227" s="28">
        <v>2.77</v>
      </c>
      <c r="O227" s="27">
        <v>112.90428027395055</v>
      </c>
      <c r="P227" s="27">
        <v>13.824138247891945</v>
      </c>
      <c r="Q227" s="27">
        <v>54.211306264248471</v>
      </c>
      <c r="R227">
        <v>1.5654673353423743</v>
      </c>
      <c r="S227">
        <v>0.88915922707022421</v>
      </c>
      <c r="T227">
        <v>0.65268159780029755</v>
      </c>
      <c r="U227">
        <v>0.81603732461872358</v>
      </c>
      <c r="V227">
        <v>11.897732866567818</v>
      </c>
      <c r="W227">
        <v>14.374056358161374</v>
      </c>
      <c r="X227">
        <v>15.977419557866288</v>
      </c>
      <c r="Y227">
        <v>15.00053751598144</v>
      </c>
      <c r="Z227">
        <v>14.803088990502822</v>
      </c>
    </row>
    <row r="228" spans="1:26" x14ac:dyDescent="0.35">
      <c r="A228" s="25" t="s">
        <v>245</v>
      </c>
      <c r="B228" s="26" t="s">
        <v>147</v>
      </c>
      <c r="C228" s="25">
        <v>1.7167777898771246</v>
      </c>
      <c r="D228" s="25">
        <v>0.83691277412327547</v>
      </c>
      <c r="E228" s="25">
        <v>1.8416002544460741</v>
      </c>
      <c r="F228" s="25">
        <v>1.6742335318459356</v>
      </c>
      <c r="G228" s="25">
        <v>105.386648123586</v>
      </c>
      <c r="H228" s="25">
        <v>105.188732970751</v>
      </c>
      <c r="I228" s="25">
        <v>134.93286000000001</v>
      </c>
      <c r="J228" s="25">
        <v>87.3730500454582</v>
      </c>
      <c r="K228" s="25">
        <v>19.579999999999998</v>
      </c>
      <c r="L228" s="25">
        <v>8.0500000000000007</v>
      </c>
      <c r="M228" s="25">
        <v>20.99</v>
      </c>
      <c r="N228" s="25">
        <v>2.8</v>
      </c>
      <c r="O228" s="27">
        <v>109.65946091111481</v>
      </c>
      <c r="P228" s="27">
        <v>13.138439627291037</v>
      </c>
      <c r="Q228" s="27">
        <v>53.12499552539073</v>
      </c>
      <c r="R228">
        <v>2.1210998889053645</v>
      </c>
      <c r="S228">
        <v>4.0683607320239235</v>
      </c>
      <c r="T228">
        <v>1.9085468946676176</v>
      </c>
      <c r="U228">
        <v>2.2549394720607907</v>
      </c>
      <c r="V228">
        <v>11.901651740509172</v>
      </c>
      <c r="W228">
        <v>14.427301970100515</v>
      </c>
      <c r="X228">
        <v>16.101059741114788</v>
      </c>
      <c r="Y228">
        <v>15.092638531914771</v>
      </c>
      <c r="Z228">
        <v>15.350294289977922</v>
      </c>
    </row>
    <row r="229" spans="1:26" x14ac:dyDescent="0.35">
      <c r="A229" s="25" t="s">
        <v>245</v>
      </c>
      <c r="B229" s="26" t="s">
        <v>146</v>
      </c>
      <c r="C229" s="25">
        <v>1.6142601905569511</v>
      </c>
      <c r="D229" s="25">
        <v>0.88048023667067332</v>
      </c>
      <c r="E229" s="25">
        <v>1.777427321204508</v>
      </c>
      <c r="F229" s="25">
        <v>1.6230508571855879</v>
      </c>
      <c r="G229" s="25">
        <v>103.90496010630901</v>
      </c>
      <c r="H229" s="25">
        <v>104.948214431236</v>
      </c>
      <c r="I229" s="25">
        <v>130.88523000000001</v>
      </c>
      <c r="J229" s="25">
        <v>87.1086034026021</v>
      </c>
      <c r="K229" s="25">
        <v>19.25</v>
      </c>
      <c r="L229" s="25">
        <v>7.98</v>
      </c>
      <c r="M229" s="28">
        <v>21.03</v>
      </c>
      <c r="N229" s="28">
        <v>2.78</v>
      </c>
      <c r="O229" s="27">
        <v>106.24061082440595</v>
      </c>
      <c r="P229" s="27">
        <v>13.30846384666741</v>
      </c>
      <c r="Q229" s="27">
        <v>52.278952210742268</v>
      </c>
      <c r="R229">
        <v>0.29747076763673164</v>
      </c>
      <c r="S229">
        <v>0.9211287313193095</v>
      </c>
      <c r="T229">
        <v>0.86147304604911046</v>
      </c>
      <c r="U229">
        <v>0.79056880163907994</v>
      </c>
      <c r="V229">
        <v>11.977910551061969</v>
      </c>
      <c r="W229">
        <v>14.338358948521405</v>
      </c>
      <c r="X229">
        <v>16.228308546176763</v>
      </c>
      <c r="Y229">
        <v>15.178325418326294</v>
      </c>
      <c r="Z229">
        <v>15.313427958907969</v>
      </c>
    </row>
    <row r="230" spans="1:26" x14ac:dyDescent="0.35">
      <c r="A230" s="25" t="s">
        <v>245</v>
      </c>
      <c r="B230" s="26" t="s">
        <v>145</v>
      </c>
      <c r="C230" s="25">
        <v>1.4698439608138114</v>
      </c>
      <c r="D230" s="25">
        <v>0.85432650061531157</v>
      </c>
      <c r="E230" s="25">
        <v>1.7589012477296149</v>
      </c>
      <c r="F230" s="25">
        <v>1.5856903504030646</v>
      </c>
      <c r="G230" s="25">
        <v>101.81362233132501</v>
      </c>
      <c r="H230" s="25">
        <v>104.611061349585</v>
      </c>
      <c r="I230" s="25">
        <v>133.47534999999999</v>
      </c>
      <c r="J230" s="25">
        <v>87.766977314189106</v>
      </c>
      <c r="K230" s="25">
        <v>19.170000000000002</v>
      </c>
      <c r="L230" s="25">
        <v>7.98</v>
      </c>
      <c r="M230" s="25">
        <v>21.15</v>
      </c>
      <c r="N230" s="25">
        <v>2.77</v>
      </c>
      <c r="O230" s="27">
        <v>106.76332863946338</v>
      </c>
      <c r="P230" s="27">
        <v>13.182794732737499</v>
      </c>
      <c r="Q230" s="27">
        <v>50.9491346700649</v>
      </c>
      <c r="R230">
        <v>1.8954596731514117</v>
      </c>
      <c r="S230">
        <v>2.1423231547905708</v>
      </c>
      <c r="T230">
        <v>-1.4539616356857077</v>
      </c>
      <c r="U230">
        <v>-0.47919797252145013</v>
      </c>
      <c r="V230">
        <v>12.053184909612703</v>
      </c>
      <c r="W230">
        <v>14.375794046056356</v>
      </c>
      <c r="X230">
        <v>16.108783145424908</v>
      </c>
      <c r="Y230">
        <v>15.123439277947655</v>
      </c>
      <c r="Z230">
        <v>15.19009238023088</v>
      </c>
    </row>
    <row r="231" spans="1:26" x14ac:dyDescent="0.35">
      <c r="A231" s="25" t="s">
        <v>245</v>
      </c>
      <c r="B231" s="26" t="s">
        <v>144</v>
      </c>
      <c r="C231" s="25">
        <v>1.4095662557267414</v>
      </c>
      <c r="D231" s="25">
        <v>0.83938069974945051</v>
      </c>
      <c r="E231" s="25">
        <v>1.652666890211993</v>
      </c>
      <c r="F231" s="25">
        <v>1.5031613012594882</v>
      </c>
      <c r="G231" s="25">
        <v>100.547417806593</v>
      </c>
      <c r="H231" s="25">
        <v>104.016389002073</v>
      </c>
      <c r="I231" s="25">
        <v>132.57084</v>
      </c>
      <c r="J231" s="25">
        <v>88.1842411956045</v>
      </c>
      <c r="K231" s="25">
        <v>18.88</v>
      </c>
      <c r="L231" s="25">
        <v>7.88</v>
      </c>
      <c r="M231" s="28">
        <v>21.17</v>
      </c>
      <c r="N231" s="28">
        <v>2.76</v>
      </c>
      <c r="O231" s="27">
        <v>106.58938812437296</v>
      </c>
      <c r="P231" s="27">
        <v>13.835844007969641</v>
      </c>
      <c r="Q231" s="27">
        <v>51.244044467972472</v>
      </c>
      <c r="R231">
        <v>2.6724177960931073</v>
      </c>
      <c r="S231">
        <v>1.4226260828893222</v>
      </c>
      <c r="T231">
        <v>-0.84861808375584769</v>
      </c>
      <c r="U231">
        <v>-5.6779620303326617E-2</v>
      </c>
      <c r="V231">
        <v>11.954105454284525</v>
      </c>
      <c r="W231">
        <v>14.378311862832094</v>
      </c>
      <c r="X231">
        <v>16.550968527038325</v>
      </c>
      <c r="Y231">
        <v>15.40226871957287</v>
      </c>
      <c r="Z231">
        <v>15.307582087049445</v>
      </c>
    </row>
    <row r="232" spans="1:26" x14ac:dyDescent="0.35">
      <c r="A232" s="25" t="s">
        <v>245</v>
      </c>
      <c r="B232" s="26" t="s">
        <v>143</v>
      </c>
      <c r="C232" s="25">
        <v>1.5082636079520342</v>
      </c>
      <c r="D232" s="25">
        <v>0.77836449871132207</v>
      </c>
      <c r="E232" s="25">
        <v>1.6023483287855731</v>
      </c>
      <c r="F232" s="25">
        <v>1.473926392342306</v>
      </c>
      <c r="G232" s="25">
        <v>101.623597057415</v>
      </c>
      <c r="H232" s="25">
        <v>103.94217761794199</v>
      </c>
      <c r="I232" s="25">
        <v>131.16289</v>
      </c>
      <c r="J232" s="25">
        <v>88.382785706243695</v>
      </c>
      <c r="K232" s="25">
        <v>18.809999999999999</v>
      </c>
      <c r="L232" s="25">
        <v>7.79</v>
      </c>
      <c r="M232" s="25">
        <v>21.29</v>
      </c>
      <c r="N232" s="25">
        <v>2.77</v>
      </c>
      <c r="O232" s="27">
        <v>109.77860277827165</v>
      </c>
      <c r="P232" s="27">
        <v>13.875187193126678</v>
      </c>
      <c r="Q232" s="27">
        <v>46.105278093076052</v>
      </c>
      <c r="R232">
        <v>0.62733621682382612</v>
      </c>
      <c r="S232">
        <v>2.0445679954275597</v>
      </c>
      <c r="T232">
        <v>0.95589602465866452</v>
      </c>
      <c r="U232">
        <v>1.0631151011302409</v>
      </c>
      <c r="V232">
        <v>11.797542084912688</v>
      </c>
      <c r="W232">
        <v>14.350872197314079</v>
      </c>
      <c r="X232">
        <v>16.462917123468735</v>
      </c>
      <c r="Y232">
        <v>15.331917554372001</v>
      </c>
      <c r="Z232">
        <v>15.268269993438901</v>
      </c>
    </row>
    <row r="233" spans="1:26" x14ac:dyDescent="0.35">
      <c r="A233" s="25" t="s">
        <v>245</v>
      </c>
      <c r="B233" s="26" t="s">
        <v>142</v>
      </c>
      <c r="C233" s="25">
        <v>1.4938795035650325</v>
      </c>
      <c r="D233" s="25">
        <v>0.79665025509657283</v>
      </c>
      <c r="E233" s="25">
        <v>1.6041854597063823</v>
      </c>
      <c r="F233" s="25">
        <v>1.4769247579632847</v>
      </c>
      <c r="G233" s="25">
        <v>106.85755955166999</v>
      </c>
      <c r="H233" s="25">
        <v>104.08131309015501</v>
      </c>
      <c r="I233" s="25">
        <v>132.69163</v>
      </c>
      <c r="J233" s="25">
        <v>88.024090572438098</v>
      </c>
      <c r="K233" s="25">
        <v>19.11</v>
      </c>
      <c r="L233" s="25">
        <v>7.7</v>
      </c>
      <c r="M233" s="28">
        <v>21.48</v>
      </c>
      <c r="N233" s="28">
        <v>2.79</v>
      </c>
      <c r="O233" s="27">
        <v>102.97609520597501</v>
      </c>
      <c r="P233" s="27">
        <v>13.5493763636374</v>
      </c>
      <c r="Q233" s="27">
        <v>56.452614993156089</v>
      </c>
      <c r="R233">
        <v>2.6589658155804718</v>
      </c>
      <c r="S233">
        <v>2.6097581914481083</v>
      </c>
      <c r="T233">
        <v>3.6913163382783276</v>
      </c>
      <c r="U233">
        <v>3.3994437640332498</v>
      </c>
      <c r="V233">
        <v>11.805657785891711</v>
      </c>
      <c r="W233">
        <v>14.275602495516393</v>
      </c>
      <c r="X233">
        <v>16.377499568849355</v>
      </c>
      <c r="Y233">
        <v>15.267507732506278</v>
      </c>
      <c r="Z233">
        <v>15.814349712467035</v>
      </c>
    </row>
    <row r="234" spans="1:26" x14ac:dyDescent="0.35">
      <c r="A234" s="25" t="s">
        <v>245</v>
      </c>
      <c r="B234" s="26" t="s">
        <v>141</v>
      </c>
      <c r="C234" s="25">
        <v>1.4104765975499494</v>
      </c>
      <c r="D234" s="25">
        <v>0.81271571255116037</v>
      </c>
      <c r="E234" s="25">
        <v>1.5964060348892122</v>
      </c>
      <c r="F234" s="25">
        <v>1.4612479966183567</v>
      </c>
      <c r="G234" s="25">
        <v>105.795731411972</v>
      </c>
      <c r="H234" s="25">
        <v>103.655204528141</v>
      </c>
      <c r="I234" s="25">
        <v>129.36615</v>
      </c>
      <c r="J234" s="25">
        <v>88.765941078416603</v>
      </c>
      <c r="K234" s="25">
        <v>18.88</v>
      </c>
      <c r="L234" s="25">
        <v>7.8</v>
      </c>
      <c r="M234" s="25">
        <v>20.88</v>
      </c>
      <c r="N234" s="25">
        <v>2.7</v>
      </c>
      <c r="O234" s="27">
        <v>108.28391337182342</v>
      </c>
      <c r="P234" s="27">
        <v>14.011458344439825</v>
      </c>
      <c r="Q234" s="27">
        <v>56.783555405170603</v>
      </c>
      <c r="R234">
        <v>2.9253979630905702</v>
      </c>
      <c r="S234">
        <v>1.8570701765689313</v>
      </c>
      <c r="T234">
        <v>0.32985324604692945</v>
      </c>
      <c r="U234">
        <v>0.88748404591423302</v>
      </c>
      <c r="V234">
        <v>11.724016082572422</v>
      </c>
      <c r="W234">
        <v>14.157685633224668</v>
      </c>
      <c r="X234">
        <v>16.187302795740422</v>
      </c>
      <c r="Y234">
        <v>15.102885215100381</v>
      </c>
      <c r="Z234">
        <v>15.138266514259064</v>
      </c>
    </row>
    <row r="235" spans="1:26" x14ac:dyDescent="0.35">
      <c r="A235" s="25" t="s">
        <v>245</v>
      </c>
      <c r="B235" s="26" t="s">
        <v>140</v>
      </c>
      <c r="C235" s="25">
        <v>1.4176270553599544</v>
      </c>
      <c r="D235" s="25">
        <v>0.83348296867715144</v>
      </c>
      <c r="E235" s="25">
        <v>1.6768940632214711</v>
      </c>
      <c r="F235" s="25">
        <v>1.5252246009846528</v>
      </c>
      <c r="G235" s="25">
        <v>105.228534888562</v>
      </c>
      <c r="H235" s="25">
        <v>103.511986996652</v>
      </c>
      <c r="I235" s="25">
        <v>128.24376000000001</v>
      </c>
      <c r="J235" s="25">
        <v>90.110570187430596</v>
      </c>
      <c r="K235" s="25">
        <v>19.03</v>
      </c>
      <c r="L235" s="25">
        <v>7.83</v>
      </c>
      <c r="M235" s="28">
        <v>20.86</v>
      </c>
      <c r="N235" s="28">
        <v>2.67</v>
      </c>
      <c r="O235" s="27">
        <v>105.08927065836839</v>
      </c>
      <c r="P235" s="27">
        <v>13.577065330043606</v>
      </c>
      <c r="Q235" s="27">
        <v>57.019886131443442</v>
      </c>
      <c r="R235">
        <v>2.1479549091572014</v>
      </c>
      <c r="S235">
        <v>-0.21808774016556232</v>
      </c>
      <c r="T235">
        <v>0.44082669549487807</v>
      </c>
      <c r="U235">
        <v>0.57229509862528616</v>
      </c>
      <c r="V235">
        <v>11.651313025417119</v>
      </c>
      <c r="W235">
        <v>14.195382110805205</v>
      </c>
      <c r="X235">
        <v>16.289594582113036</v>
      </c>
      <c r="Y235">
        <v>15.174544385860706</v>
      </c>
      <c r="Z235">
        <v>15.509258916033803</v>
      </c>
    </row>
    <row r="236" spans="1:26" x14ac:dyDescent="0.35">
      <c r="A236" s="25" t="s">
        <v>245</v>
      </c>
      <c r="B236" s="26" t="s">
        <v>139</v>
      </c>
      <c r="C236" s="25">
        <v>1.4949313917531333</v>
      </c>
      <c r="D236" s="25">
        <v>0.84169156656101385</v>
      </c>
      <c r="E236" s="25">
        <v>1.598044476048456</v>
      </c>
      <c r="F236" s="25">
        <v>1.4786329077646518</v>
      </c>
      <c r="G236" s="25">
        <v>103.775701970922</v>
      </c>
      <c r="H236" s="25">
        <v>103.40302620157</v>
      </c>
      <c r="I236" s="25">
        <v>128.31351000000001</v>
      </c>
      <c r="J236" s="25">
        <v>90.979544162133706</v>
      </c>
      <c r="K236" s="25">
        <v>19.16</v>
      </c>
      <c r="L236" s="25">
        <v>7.96</v>
      </c>
      <c r="M236" s="25">
        <v>20.76</v>
      </c>
      <c r="N236" s="25">
        <v>2.65</v>
      </c>
      <c r="O236" s="27">
        <v>102.35581153641458</v>
      </c>
      <c r="P236" s="27">
        <v>13.165342504517415</v>
      </c>
      <c r="Q236" s="27">
        <v>57.372413728273443</v>
      </c>
      <c r="R236">
        <v>4.1504618399662352</v>
      </c>
      <c r="S236">
        <v>2.9876235499828097</v>
      </c>
      <c r="T236">
        <v>0.12913966988936654</v>
      </c>
      <c r="U236">
        <v>1.0329966758173104</v>
      </c>
      <c r="V236">
        <v>11.544748105042773</v>
      </c>
      <c r="W236">
        <v>14.315731616103166</v>
      </c>
      <c r="X236">
        <v>16.158436568554595</v>
      </c>
      <c r="Y236">
        <v>15.095762355641487</v>
      </c>
      <c r="Z236">
        <v>15.501743663527348</v>
      </c>
    </row>
    <row r="237" spans="1:26" x14ac:dyDescent="0.35">
      <c r="A237" s="25" t="s">
        <v>245</v>
      </c>
      <c r="B237" s="26" t="s">
        <v>138</v>
      </c>
      <c r="C237" s="25">
        <v>1.5458999887395721</v>
      </c>
      <c r="D237" s="25">
        <v>0.73349991499782075</v>
      </c>
      <c r="E237" s="25">
        <v>1.6717661707318254</v>
      </c>
      <c r="F237" s="25">
        <v>1.5268897441330507</v>
      </c>
      <c r="G237" s="25">
        <v>102.50775340827001</v>
      </c>
      <c r="H237" s="25">
        <v>103.14166297588901</v>
      </c>
      <c r="I237" s="25">
        <v>127.99984000000001</v>
      </c>
      <c r="J237" s="25">
        <v>90.997031854099006</v>
      </c>
      <c r="K237" s="25">
        <v>18.77</v>
      </c>
      <c r="L237" s="25">
        <v>7.94</v>
      </c>
      <c r="M237" s="28">
        <v>21.28</v>
      </c>
      <c r="N237" s="28">
        <v>2.71</v>
      </c>
      <c r="O237" s="27">
        <v>98.106376864387911</v>
      </c>
      <c r="P237" s="27">
        <v>12.823370546082593</v>
      </c>
      <c r="Q237" s="27">
        <v>56.840832307959019</v>
      </c>
      <c r="R237">
        <v>3.4276105638066934</v>
      </c>
      <c r="S237">
        <v>1.0814371539059398</v>
      </c>
      <c r="T237">
        <v>-1.902789165166241</v>
      </c>
      <c r="U237">
        <v>-0.85110830179253583</v>
      </c>
      <c r="V237">
        <v>11.288708516655619</v>
      </c>
      <c r="W237">
        <v>14.314971719803912</v>
      </c>
      <c r="X237">
        <v>16.316893595812875</v>
      </c>
      <c r="Y237">
        <v>15.166728569434476</v>
      </c>
      <c r="Z237">
        <v>15.878964392894479</v>
      </c>
    </row>
    <row r="238" spans="1:26" x14ac:dyDescent="0.35">
      <c r="A238" s="25" t="s">
        <v>245</v>
      </c>
      <c r="B238" s="26" t="s">
        <v>137</v>
      </c>
      <c r="C238" s="25">
        <v>1.553570008321429</v>
      </c>
      <c r="D238" s="25">
        <v>0.69238504875245221</v>
      </c>
      <c r="E238" s="25">
        <v>1.647435930078357</v>
      </c>
      <c r="F238" s="25">
        <v>1.5073239275505685</v>
      </c>
      <c r="G238" s="25">
        <v>102.55274045327999</v>
      </c>
      <c r="H238" s="25">
        <v>103.003054369586</v>
      </c>
      <c r="I238" s="25">
        <v>127.22762</v>
      </c>
      <c r="J238" s="25">
        <v>91.052276235460695</v>
      </c>
      <c r="K238" s="25">
        <v>18.64</v>
      </c>
      <c r="L238" s="25">
        <v>7.94</v>
      </c>
      <c r="M238" s="25">
        <v>21.17</v>
      </c>
      <c r="N238" s="25">
        <v>2.69</v>
      </c>
      <c r="O238" s="27">
        <v>103.70500083823548</v>
      </c>
      <c r="P238" s="27">
        <v>13.184838409290117</v>
      </c>
      <c r="Q238" s="27">
        <v>56.087917467410819</v>
      </c>
      <c r="R238">
        <v>1.6193856778253135</v>
      </c>
      <c r="S238">
        <v>1.1940590374691418</v>
      </c>
      <c r="T238">
        <v>3.3360691729082737</v>
      </c>
      <c r="U238">
        <v>2.8311024748526536</v>
      </c>
      <c r="V238">
        <v>11.225285194586249</v>
      </c>
      <c r="W238">
        <v>14.38138602511178</v>
      </c>
      <c r="X238">
        <v>16.581954438362917</v>
      </c>
      <c r="Y238">
        <v>15.371140711159059</v>
      </c>
      <c r="Z238">
        <v>15.154968516244969</v>
      </c>
    </row>
    <row r="239" spans="1:26" x14ac:dyDescent="0.35">
      <c r="A239" s="25" t="s">
        <v>245</v>
      </c>
      <c r="B239" s="26" t="s">
        <v>136</v>
      </c>
      <c r="C239" s="25">
        <v>1.6254620761148142</v>
      </c>
      <c r="D239" s="25">
        <v>0.74038007583261589</v>
      </c>
      <c r="E239" s="25">
        <v>1.6200175866822146</v>
      </c>
      <c r="F239" s="25">
        <v>1.5002596690635508</v>
      </c>
      <c r="G239" s="25">
        <v>102.186517861949</v>
      </c>
      <c r="H239" s="25">
        <v>102.796138501603</v>
      </c>
      <c r="I239" s="25">
        <v>125.57064</v>
      </c>
      <c r="J239" s="25">
        <v>92.454176261531501</v>
      </c>
      <c r="K239" s="25">
        <v>18.84</v>
      </c>
      <c r="L239" s="25">
        <v>7.85</v>
      </c>
      <c r="M239" s="28">
        <v>20.95</v>
      </c>
      <c r="N239" s="28">
        <v>2.66</v>
      </c>
      <c r="O239" s="27">
        <v>94.829457204375018</v>
      </c>
      <c r="P239" s="27">
        <v>12.283743834405966</v>
      </c>
      <c r="Q239" s="27">
        <v>55.554070687532978</v>
      </c>
      <c r="R239">
        <v>3.5479981715907272</v>
      </c>
      <c r="S239">
        <v>1.5863762568810502</v>
      </c>
      <c r="T239">
        <v>-3.9534133820919526</v>
      </c>
      <c r="U239">
        <v>-2.3519816099394131</v>
      </c>
      <c r="V239">
        <v>11.007974810851419</v>
      </c>
      <c r="W239">
        <v>14.377921589140207</v>
      </c>
      <c r="X239">
        <v>16.190830269635175</v>
      </c>
      <c r="Y239">
        <v>15.056656528630711</v>
      </c>
      <c r="Z239">
        <v>16.049439875528822</v>
      </c>
    </row>
    <row r="240" spans="1:26" x14ac:dyDescent="0.35">
      <c r="A240" s="25" t="s">
        <v>245</v>
      </c>
      <c r="B240" s="26" t="s">
        <v>135</v>
      </c>
      <c r="C240" s="25">
        <v>1.6980413870340685</v>
      </c>
      <c r="D240" s="25">
        <v>0.81199139493993933</v>
      </c>
      <c r="E240" s="25">
        <v>1.5184229109696723</v>
      </c>
      <c r="F240" s="25">
        <v>1.4463455277051327</v>
      </c>
      <c r="G240" s="25">
        <v>101.266036849142</v>
      </c>
      <c r="H240" s="25">
        <v>102.530598260315</v>
      </c>
      <c r="I240" s="25">
        <v>125.89512000000001</v>
      </c>
      <c r="J240" s="25">
        <v>93.009761447270193</v>
      </c>
      <c r="K240" s="25">
        <v>18.649999999999999</v>
      </c>
      <c r="L240" s="25">
        <v>7.89</v>
      </c>
      <c r="M240" s="25">
        <v>20.97</v>
      </c>
      <c r="N240" s="25">
        <v>2.67</v>
      </c>
      <c r="O240" s="27">
        <v>97.965925027205287</v>
      </c>
      <c r="P240" s="27">
        <v>11.985108328905275</v>
      </c>
      <c r="Q240" s="27">
        <v>55.286178201745486</v>
      </c>
      <c r="R240">
        <v>3.1739214678637939</v>
      </c>
      <c r="S240">
        <v>0.44262376555035399</v>
      </c>
      <c r="T240">
        <v>0.21553124642756938</v>
      </c>
      <c r="U240">
        <v>0.58086370495298301</v>
      </c>
      <c r="V240">
        <v>10.876125532618437</v>
      </c>
      <c r="W240">
        <v>14.375468486870149</v>
      </c>
      <c r="X240">
        <v>16.853064761891474</v>
      </c>
      <c r="Y240">
        <v>15.51002128966886</v>
      </c>
      <c r="Z240">
        <v>16.127532368531458</v>
      </c>
    </row>
    <row r="241" spans="1:26" x14ac:dyDescent="0.35">
      <c r="A241" s="25" t="s">
        <v>245</v>
      </c>
      <c r="B241" s="26" t="s">
        <v>134</v>
      </c>
      <c r="C241" s="25">
        <v>1.7419330713259733</v>
      </c>
      <c r="D241" s="25">
        <v>0.80486215315755916</v>
      </c>
      <c r="E241" s="25">
        <v>1.5975084617486257</v>
      </c>
      <c r="F241" s="25">
        <v>1.5094265373769173</v>
      </c>
      <c r="G241" s="25">
        <v>100.45005533387</v>
      </c>
      <c r="H241" s="25">
        <v>102.412742041207</v>
      </c>
      <c r="I241" s="25">
        <v>126.91464000000001</v>
      </c>
      <c r="J241" s="25">
        <v>93.909092747332494</v>
      </c>
      <c r="K241" s="25">
        <v>18.52</v>
      </c>
      <c r="L241" s="25">
        <v>8.07</v>
      </c>
      <c r="M241" s="28">
        <v>20.95</v>
      </c>
      <c r="N241" s="28">
        <v>2.68</v>
      </c>
      <c r="O241" s="27">
        <v>99.216260739688835</v>
      </c>
      <c r="P241" s="27">
        <v>11.916971645790664</v>
      </c>
      <c r="Q241" s="27">
        <v>54.028932300086566</v>
      </c>
      <c r="R241">
        <v>1.2596903048412544</v>
      </c>
      <c r="S241">
        <v>2.5672579903199377</v>
      </c>
      <c r="T241">
        <v>4.4040754482720823</v>
      </c>
      <c r="U241">
        <v>3.7937085822081107</v>
      </c>
      <c r="V241">
        <v>10.818845761523546</v>
      </c>
      <c r="W241">
        <v>14.4792127822165</v>
      </c>
      <c r="X241">
        <v>17.18090259065368</v>
      </c>
      <c r="Y241">
        <v>15.744104764819426</v>
      </c>
      <c r="Z241">
        <v>15.980429730236992</v>
      </c>
    </row>
    <row r="242" spans="1:26" x14ac:dyDescent="0.35">
      <c r="A242" s="25" t="s">
        <v>245</v>
      </c>
      <c r="B242" s="26" t="s">
        <v>133</v>
      </c>
      <c r="C242" s="25">
        <v>1.6640528987565666</v>
      </c>
      <c r="D242" s="25">
        <v>0.87462449625984895</v>
      </c>
      <c r="E242" s="25">
        <v>1.4965998729256322</v>
      </c>
      <c r="F242" s="25">
        <v>1.4331150262762031</v>
      </c>
      <c r="G242" s="25">
        <v>98.472482968044702</v>
      </c>
      <c r="H242" s="25">
        <v>102.091867769766</v>
      </c>
      <c r="I242" s="25">
        <v>125.92276</v>
      </c>
      <c r="J242" s="25">
        <v>92.734431560649597</v>
      </c>
      <c r="K242" s="25">
        <v>18.61</v>
      </c>
      <c r="L242" s="25">
        <v>8.26</v>
      </c>
      <c r="M242" s="25">
        <v>20.94</v>
      </c>
      <c r="N242" s="25">
        <v>2.7</v>
      </c>
      <c r="O242" s="27">
        <v>99.108636701119437</v>
      </c>
      <c r="P242" s="27">
        <v>12.181775652967506</v>
      </c>
      <c r="Q242" s="27">
        <v>53.427610873856977</v>
      </c>
      <c r="R242">
        <v>2.2054004487160883</v>
      </c>
      <c r="S242">
        <v>3.6589327595837329</v>
      </c>
      <c r="T242">
        <v>4.928591064544019</v>
      </c>
      <c r="U242">
        <v>4.4346370133854895</v>
      </c>
      <c r="V242">
        <v>10.853099412104775</v>
      </c>
      <c r="W242">
        <v>14.466402173517087</v>
      </c>
      <c r="X242">
        <v>17.063778809238375</v>
      </c>
      <c r="Y242">
        <v>15.648444188778754</v>
      </c>
      <c r="Z242">
        <v>15.500692585554498</v>
      </c>
    </row>
    <row r="243" spans="1:26" x14ac:dyDescent="0.35">
      <c r="A243" s="25" t="s">
        <v>245</v>
      </c>
      <c r="B243" s="26" t="s">
        <v>132</v>
      </c>
      <c r="C243" s="25">
        <v>1.7138773880071352</v>
      </c>
      <c r="D243" s="25">
        <v>0.86607650087887722</v>
      </c>
      <c r="E243" s="25">
        <v>1.5452507731896234</v>
      </c>
      <c r="F243" s="25">
        <v>1.4740240779504512</v>
      </c>
      <c r="G243" s="25">
        <v>97.094936830322197</v>
      </c>
      <c r="H243" s="25">
        <v>101.748674685989</v>
      </c>
      <c r="I243" s="25">
        <v>124.30991</v>
      </c>
      <c r="J243" s="25">
        <v>92.189017327960201</v>
      </c>
      <c r="K243" s="25">
        <v>18.690000000000001</v>
      </c>
      <c r="L243" s="25">
        <v>8.34</v>
      </c>
      <c r="M243" s="28">
        <v>20.89</v>
      </c>
      <c r="N243" s="28">
        <v>2.7</v>
      </c>
      <c r="O243" s="27">
        <v>105.13723521245717</v>
      </c>
      <c r="P243" s="27">
        <v>13.753791432254115</v>
      </c>
      <c r="Q243" s="27">
        <v>53.287832450665938</v>
      </c>
      <c r="R243">
        <v>1.7367721186792417</v>
      </c>
      <c r="S243">
        <v>1.8630499474334705</v>
      </c>
      <c r="T243">
        <v>1.0987111982434294</v>
      </c>
      <c r="U243">
        <v>1.2762368279090941</v>
      </c>
      <c r="V243">
        <v>10.798357111228478</v>
      </c>
      <c r="W243">
        <v>14.437548990826581</v>
      </c>
      <c r="X243">
        <v>16.69205631560353</v>
      </c>
      <c r="Y243">
        <v>15.373167442583865</v>
      </c>
      <c r="Z243">
        <v>14.66002411917658</v>
      </c>
    </row>
    <row r="244" spans="1:26" x14ac:dyDescent="0.35">
      <c r="A244" s="25" t="s">
        <v>245</v>
      </c>
      <c r="B244" s="26" t="s">
        <v>131</v>
      </c>
      <c r="C244" s="25">
        <v>1.9574591805432064</v>
      </c>
      <c r="D244" s="25">
        <v>0.80421399099307422</v>
      </c>
      <c r="E244" s="25">
        <v>1.5636735741288876</v>
      </c>
      <c r="F244" s="25">
        <v>1.508773101558504</v>
      </c>
      <c r="G244" s="25">
        <v>97.787697808452407</v>
      </c>
      <c r="H244" s="25">
        <v>101.572643896044</v>
      </c>
      <c r="I244" s="25">
        <v>124.60834</v>
      </c>
      <c r="J244" s="25">
        <v>92.636541892705196</v>
      </c>
      <c r="K244" s="25">
        <v>18.61</v>
      </c>
      <c r="L244" s="25">
        <v>8.41</v>
      </c>
      <c r="M244" s="25">
        <v>21.46</v>
      </c>
      <c r="N244" s="25">
        <v>2.76</v>
      </c>
      <c r="O244" s="27">
        <v>106.20465119564879</v>
      </c>
      <c r="P244" s="27">
        <v>13.728080962966718</v>
      </c>
      <c r="Q244" s="27">
        <v>47.846265088687545</v>
      </c>
      <c r="R244">
        <v>0.47804856504973792</v>
      </c>
      <c r="S244">
        <v>0.62069180870030216</v>
      </c>
      <c r="T244">
        <v>1.0304741969642484</v>
      </c>
      <c r="U244">
        <v>0.90999531968178893</v>
      </c>
      <c r="V244">
        <v>10.788415969773823</v>
      </c>
      <c r="W244">
        <v>14.457491290815442</v>
      </c>
      <c r="X244">
        <v>16.657337309785987</v>
      </c>
      <c r="Y244">
        <v>15.357600427015999</v>
      </c>
      <c r="Z244">
        <v>14.743871342256384</v>
      </c>
    </row>
    <row r="245" spans="1:26" x14ac:dyDescent="0.35">
      <c r="A245" s="25" t="s">
        <v>246</v>
      </c>
      <c r="B245" s="26" t="s">
        <v>211</v>
      </c>
      <c r="C245" s="25">
        <v>3.8937444641716632</v>
      </c>
      <c r="D245" s="25">
        <v>3.3938801400298457</v>
      </c>
      <c r="E245" s="25">
        <v>1.8502894582907037</v>
      </c>
      <c r="F245" s="25">
        <v>2.8354365411771587</v>
      </c>
      <c r="G245" s="25">
        <v>112.424867218822</v>
      </c>
      <c r="H245" s="25">
        <v>121.322594291991</v>
      </c>
      <c r="I245" s="25">
        <v>162.54284000000001</v>
      </c>
      <c r="J245" s="25">
        <v>96.850834383854604</v>
      </c>
      <c r="K245" s="25">
        <v>16.309999999999999</v>
      </c>
      <c r="L245" s="25">
        <v>6.67</v>
      </c>
      <c r="M245" s="28">
        <v>20.74</v>
      </c>
      <c r="N245" s="28">
        <v>2.12</v>
      </c>
      <c r="O245" s="27">
        <v>107.59574833461105</v>
      </c>
      <c r="P245" s="27">
        <v>10.8970019618124</v>
      </c>
      <c r="Q245" s="27">
        <v>58.297605923264328</v>
      </c>
      <c r="R245">
        <v>0.13631841412173884</v>
      </c>
      <c r="S245">
        <v>1.4105114315142275</v>
      </c>
      <c r="T245">
        <v>2.0135599241283497</v>
      </c>
      <c r="U245">
        <v>1.2629596489526884</v>
      </c>
      <c r="V245">
        <v>21.055600928443681</v>
      </c>
      <c r="W245">
        <v>13.354188721722279</v>
      </c>
      <c r="X245">
        <v>8.2246116006032697</v>
      </c>
      <c r="Y245">
        <v>11.402571931554165</v>
      </c>
      <c r="Z245">
        <v>11.593132087371581</v>
      </c>
    </row>
    <row r="246" spans="1:26" x14ac:dyDescent="0.35">
      <c r="A246" s="25" t="s">
        <v>246</v>
      </c>
      <c r="B246" s="26" t="s">
        <v>210</v>
      </c>
      <c r="C246" s="25">
        <v>3.8893502570971279</v>
      </c>
      <c r="D246" s="25">
        <v>3.3554120463203101</v>
      </c>
      <c r="E246" s="25">
        <v>1.957787918273407</v>
      </c>
      <c r="F246" s="25">
        <v>2.8836594687997374</v>
      </c>
      <c r="G246" s="25">
        <v>112.37881568944201</v>
      </c>
      <c r="H246" s="25">
        <v>121.331944656049</v>
      </c>
      <c r="I246" s="25">
        <v>162.22398000000001</v>
      </c>
      <c r="J246" s="25">
        <v>96.185026323453798</v>
      </c>
      <c r="K246" s="25">
        <v>17.2</v>
      </c>
      <c r="L246" s="25">
        <v>6.73</v>
      </c>
      <c r="M246" s="25">
        <v>21.17</v>
      </c>
      <c r="N246" s="25">
        <v>2.14</v>
      </c>
      <c r="O246" s="27">
        <v>102.15131749933674</v>
      </c>
      <c r="P246" s="27">
        <v>10.501420869955908</v>
      </c>
      <c r="Q246" s="27">
        <v>58.238526645913893</v>
      </c>
      <c r="R246">
        <v>0.73432288301298332</v>
      </c>
      <c r="S246">
        <v>1.1454414388734513</v>
      </c>
      <c r="T246">
        <v>-0.57727810594633278</v>
      </c>
      <c r="U246">
        <v>0.19876194085435284</v>
      </c>
      <c r="V246">
        <v>21.137130212085356</v>
      </c>
      <c r="W246">
        <v>13.323465249785682</v>
      </c>
      <c r="X246">
        <v>8.1444587018303238</v>
      </c>
      <c r="Y246">
        <v>11.368050436441504</v>
      </c>
      <c r="Z246">
        <v>11.746119482859115</v>
      </c>
    </row>
    <row r="247" spans="1:26" x14ac:dyDescent="0.35">
      <c r="A247" s="25" t="s">
        <v>246</v>
      </c>
      <c r="B247" s="26" t="s">
        <v>209</v>
      </c>
      <c r="C247" s="25">
        <v>3.7436457272508905</v>
      </c>
      <c r="D247" s="25">
        <v>3.3732503875098905</v>
      </c>
      <c r="E247" s="25">
        <v>1.9385960368493178</v>
      </c>
      <c r="F247" s="25">
        <v>2.8233483181903796</v>
      </c>
      <c r="G247" s="25">
        <v>112.822747269407</v>
      </c>
      <c r="H247" s="25">
        <v>120.86930377167999</v>
      </c>
      <c r="I247" s="25">
        <v>161.39635000000001</v>
      </c>
      <c r="J247" s="25">
        <v>96.765573454844898</v>
      </c>
      <c r="K247" s="25">
        <v>17.12</v>
      </c>
      <c r="L247" s="25">
        <v>6.81</v>
      </c>
      <c r="M247" s="28">
        <v>21.13</v>
      </c>
      <c r="N247" s="28">
        <v>2.11</v>
      </c>
      <c r="O247" s="27">
        <v>109.11557995969734</v>
      </c>
      <c r="P247" s="27">
        <v>10.651025257187419</v>
      </c>
      <c r="Q247" s="27">
        <v>58.093264483399011</v>
      </c>
      <c r="R247">
        <v>-0.1457127233934763</v>
      </c>
      <c r="S247">
        <v>0.20434781394924606</v>
      </c>
      <c r="T247">
        <v>1.4433555872348069</v>
      </c>
      <c r="U247">
        <v>0.66374038896257481</v>
      </c>
      <c r="V247">
        <v>21.125857895552809</v>
      </c>
      <c r="W247">
        <v>13.258558306571933</v>
      </c>
      <c r="X247">
        <v>8.194805946149101</v>
      </c>
      <c r="Y247">
        <v>11.374606732227683</v>
      </c>
      <c r="Z247">
        <v>11.546112592973902</v>
      </c>
    </row>
    <row r="248" spans="1:26" x14ac:dyDescent="0.35">
      <c r="A248" s="25" t="s">
        <v>246</v>
      </c>
      <c r="B248" s="26" t="s">
        <v>208</v>
      </c>
      <c r="C248" s="25">
        <v>3.8198024590871982</v>
      </c>
      <c r="D248" s="25">
        <v>3.349700977899448</v>
      </c>
      <c r="E248" s="25">
        <v>1.859969410694531</v>
      </c>
      <c r="F248" s="25">
        <v>2.8139422521477866</v>
      </c>
      <c r="G248" s="25">
        <v>112.97855236378</v>
      </c>
      <c r="H248" s="25">
        <v>120.668354031215</v>
      </c>
      <c r="I248" s="25">
        <v>162.5729</v>
      </c>
      <c r="J248" s="25">
        <v>97.588177978119305</v>
      </c>
      <c r="K248" s="25">
        <v>17.2</v>
      </c>
      <c r="L248" s="25">
        <v>7.01</v>
      </c>
      <c r="M248" s="25">
        <v>21.16</v>
      </c>
      <c r="N248" s="25">
        <v>2.1</v>
      </c>
      <c r="O248" s="27">
        <v>104.89490061108407</v>
      </c>
      <c r="P248" s="27">
        <v>10.207351767574711</v>
      </c>
      <c r="Q248" s="27">
        <v>58.877957055116681</v>
      </c>
      <c r="R248">
        <v>0.73241240223336224</v>
      </c>
      <c r="S248">
        <v>0.77019543773779731</v>
      </c>
      <c r="T248">
        <v>-3.1340094792215889</v>
      </c>
      <c r="U248">
        <v>-1.1001583175456853</v>
      </c>
      <c r="V248">
        <v>21.042330985185885</v>
      </c>
      <c r="W248">
        <v>13.242164759624488</v>
      </c>
      <c r="X248">
        <v>8.1938150322086205</v>
      </c>
      <c r="Y248">
        <v>11.394799241049776</v>
      </c>
      <c r="Z248">
        <v>11.759708962830018</v>
      </c>
    </row>
    <row r="249" spans="1:26" x14ac:dyDescent="0.35">
      <c r="A249" s="25" t="s">
        <v>246</v>
      </c>
      <c r="B249" s="26" t="s">
        <v>207</v>
      </c>
      <c r="C249" s="25">
        <v>4.0676301086645372</v>
      </c>
      <c r="D249" s="25">
        <v>3.3779385823155375</v>
      </c>
      <c r="E249" s="25">
        <v>1.814003980446562</v>
      </c>
      <c r="F249" s="25">
        <v>2.8621254589338174</v>
      </c>
      <c r="G249" s="25">
        <v>112.273166772804</v>
      </c>
      <c r="H249" s="25">
        <v>120.60173064999</v>
      </c>
      <c r="I249" s="25">
        <v>160.44946999999999</v>
      </c>
      <c r="J249" s="25">
        <v>97.495357215111696</v>
      </c>
      <c r="K249" s="25">
        <v>16.91</v>
      </c>
      <c r="L249" s="25">
        <v>7.28</v>
      </c>
      <c r="M249" s="28">
        <v>21.25</v>
      </c>
      <c r="N249" s="28">
        <v>2.09</v>
      </c>
      <c r="O249" s="27">
        <v>105.85302448542835</v>
      </c>
      <c r="P249" s="27">
        <v>10.163644680438772</v>
      </c>
      <c r="Q249" s="27">
        <v>58.676018231922086</v>
      </c>
      <c r="R249">
        <v>1.3083376787647039</v>
      </c>
      <c r="S249">
        <v>1.2412904779357525</v>
      </c>
      <c r="T249">
        <v>6.9802616463010558E-2</v>
      </c>
      <c r="U249">
        <v>0.70237663612426893</v>
      </c>
      <c r="V249">
        <v>21.225780775626106</v>
      </c>
      <c r="W249">
        <v>13.232467684001675</v>
      </c>
      <c r="X249">
        <v>8.3712712154166375</v>
      </c>
      <c r="Y249">
        <v>11.49029261972928</v>
      </c>
      <c r="Z249">
        <v>11.490149095016349</v>
      </c>
    </row>
    <row r="250" spans="1:26" x14ac:dyDescent="0.35">
      <c r="A250" s="25" t="s">
        <v>246</v>
      </c>
      <c r="B250" s="26" t="s">
        <v>206</v>
      </c>
      <c r="C250" s="25">
        <v>3.9376911037429871</v>
      </c>
      <c r="D250" s="25">
        <v>3.207500538705113</v>
      </c>
      <c r="E250" s="25">
        <v>1.7563428630092481</v>
      </c>
      <c r="F250" s="25">
        <v>2.7529530775932223</v>
      </c>
      <c r="G250" s="25">
        <v>111.476191475533</v>
      </c>
      <c r="H250" s="25">
        <v>120.50674703704399</v>
      </c>
      <c r="I250" s="25">
        <v>158.45386999999999</v>
      </c>
      <c r="J250" s="25">
        <v>96.243881763210396</v>
      </c>
      <c r="K250" s="25">
        <v>16.77</v>
      </c>
      <c r="L250" s="25">
        <v>7.32</v>
      </c>
      <c r="M250" s="25">
        <v>21.28</v>
      </c>
      <c r="N250" s="25">
        <v>2.0699999999999998</v>
      </c>
      <c r="O250" s="27">
        <v>106.43727205981384</v>
      </c>
      <c r="P250" s="27">
        <v>10.15024338862149</v>
      </c>
      <c r="Q250" s="27">
        <v>58.40318608240986</v>
      </c>
      <c r="R250">
        <v>-0.21656888552438192</v>
      </c>
      <c r="S250">
        <v>0.38328993990193183</v>
      </c>
      <c r="T250">
        <v>2.285000367225587</v>
      </c>
      <c r="U250">
        <v>1.0832213896477816</v>
      </c>
      <c r="V250">
        <v>20.921836365745211</v>
      </c>
      <c r="W250">
        <v>13.179063075377471</v>
      </c>
      <c r="X250">
        <v>8.3945022046103226</v>
      </c>
      <c r="Y250">
        <v>11.448964850821271</v>
      </c>
      <c r="Z250">
        <v>11.335835822788813</v>
      </c>
    </row>
    <row r="251" spans="1:26" x14ac:dyDescent="0.35">
      <c r="A251" s="25" t="s">
        <v>246</v>
      </c>
      <c r="B251" s="26" t="s">
        <v>205</v>
      </c>
      <c r="C251" s="25">
        <v>3.884226118819039</v>
      </c>
      <c r="D251" s="25">
        <v>3.2760339929520916</v>
      </c>
      <c r="E251" s="25">
        <v>1.7347706614260687</v>
      </c>
      <c r="F251" s="25">
        <v>2.7494587667495125</v>
      </c>
      <c r="G251" s="25">
        <v>110.07347137007299</v>
      </c>
      <c r="H251" s="25">
        <v>120.40111006785099</v>
      </c>
      <c r="I251" s="25">
        <v>158.21706</v>
      </c>
      <c r="J251" s="25">
        <v>96.194405397080303</v>
      </c>
      <c r="K251" s="25">
        <v>16.97</v>
      </c>
      <c r="L251" s="25">
        <v>7.35</v>
      </c>
      <c r="M251" s="28">
        <v>21.58</v>
      </c>
      <c r="N251" s="28">
        <v>2.08</v>
      </c>
      <c r="O251" s="27">
        <v>107.85428076687582</v>
      </c>
      <c r="P251" s="27">
        <v>9.9886552160452631</v>
      </c>
      <c r="Q251" s="27">
        <v>59.74353440523722</v>
      </c>
      <c r="R251">
        <v>0.24366055168103529</v>
      </c>
      <c r="S251">
        <v>0.83136215226993215</v>
      </c>
      <c r="T251">
        <v>-0.71506201700531902</v>
      </c>
      <c r="U251">
        <v>-0.10030075599142263</v>
      </c>
      <c r="V251">
        <v>20.997523247239034</v>
      </c>
      <c r="W251">
        <v>13.161794640276254</v>
      </c>
      <c r="X251">
        <v>8.2316643149228028</v>
      </c>
      <c r="Y251">
        <v>11.3562290567888</v>
      </c>
      <c r="Z251">
        <v>11.342543351462545</v>
      </c>
    </row>
    <row r="252" spans="1:26" x14ac:dyDescent="0.35">
      <c r="A252" s="25" t="s">
        <v>246</v>
      </c>
      <c r="B252" s="26" t="s">
        <v>204</v>
      </c>
      <c r="C252" s="25">
        <v>3.9908432449435725</v>
      </c>
      <c r="D252" s="25">
        <v>3.149031326810678</v>
      </c>
      <c r="E252" s="25">
        <v>1.693470444051258</v>
      </c>
      <c r="F252" s="25">
        <v>2.7356890241107346</v>
      </c>
      <c r="G252" s="25">
        <v>109.335538922556</v>
      </c>
      <c r="H252" s="25">
        <v>119.40207876415</v>
      </c>
      <c r="I252" s="25">
        <v>158.60836</v>
      </c>
      <c r="J252" s="25">
        <v>97.253401209432695</v>
      </c>
      <c r="K252" s="25">
        <v>17.079999999999998</v>
      </c>
      <c r="L252" s="25">
        <v>7.43</v>
      </c>
      <c r="M252" s="25">
        <v>22.05</v>
      </c>
      <c r="N252" s="25">
        <v>2.1</v>
      </c>
      <c r="O252" s="27">
        <v>104.21031683016082</v>
      </c>
      <c r="P252" s="27">
        <v>10.454629304183568</v>
      </c>
      <c r="Q252" s="27">
        <v>60.341856225639489</v>
      </c>
      <c r="R252">
        <v>-8.4957265712326535E-2</v>
      </c>
      <c r="S252">
        <v>0.67504127349171661</v>
      </c>
      <c r="T252">
        <v>1.899020053648548</v>
      </c>
      <c r="U252">
        <v>0.99740677630602015</v>
      </c>
      <c r="V252">
        <v>20.945181577411194</v>
      </c>
      <c r="W252">
        <v>13.152559641818579</v>
      </c>
      <c r="X252">
        <v>8.2939486652542964</v>
      </c>
      <c r="Y252">
        <v>11.384523548220567</v>
      </c>
      <c r="Z252">
        <v>11.646555687340458</v>
      </c>
    </row>
    <row r="253" spans="1:26" x14ac:dyDescent="0.35">
      <c r="A253" s="25" t="s">
        <v>246</v>
      </c>
      <c r="B253" s="26" t="s">
        <v>203</v>
      </c>
      <c r="C253" s="25">
        <v>3.9659012041244739</v>
      </c>
      <c r="D253" s="25">
        <v>3.131251705693701</v>
      </c>
      <c r="E253" s="25">
        <v>1.7412543767580022</v>
      </c>
      <c r="F253" s="25">
        <v>2.7556095239774709</v>
      </c>
      <c r="G253" s="25">
        <v>110.589146315299</v>
      </c>
      <c r="H253" s="25">
        <v>119.23515084946899</v>
      </c>
      <c r="I253" s="25">
        <v>159.74462</v>
      </c>
      <c r="J253" s="25">
        <v>99.653839327191406</v>
      </c>
      <c r="K253" s="25">
        <v>17.98</v>
      </c>
      <c r="L253" s="25">
        <v>7.58</v>
      </c>
      <c r="M253" s="28">
        <v>22.32</v>
      </c>
      <c r="N253" s="28">
        <v>2.1</v>
      </c>
      <c r="O253" s="27">
        <v>96.607544386329721</v>
      </c>
      <c r="P253" s="27">
        <v>9.8768382872450715</v>
      </c>
      <c r="Q253" s="27">
        <v>59.797970064880836</v>
      </c>
      <c r="R253">
        <v>-0.99095514516379657</v>
      </c>
      <c r="S253">
        <v>-0.12969415368916382</v>
      </c>
      <c r="T253">
        <v>0.53144676909502309</v>
      </c>
      <c r="U253">
        <v>-0.11154439760013846</v>
      </c>
      <c r="V253">
        <v>21.035164099819532</v>
      </c>
      <c r="W253">
        <v>13.108076801937999</v>
      </c>
      <c r="X253">
        <v>8.1223071540454317</v>
      </c>
      <c r="Y253">
        <v>11.269825251927566</v>
      </c>
      <c r="Z253">
        <v>12.133835797616591</v>
      </c>
    </row>
    <row r="254" spans="1:26" x14ac:dyDescent="0.35">
      <c r="A254" s="25" t="s">
        <v>246</v>
      </c>
      <c r="B254" s="26" t="s">
        <v>202</v>
      </c>
      <c r="C254" s="25">
        <v>3.63825433273868</v>
      </c>
      <c r="D254" s="25">
        <v>3.1531953207788193</v>
      </c>
      <c r="E254" s="25">
        <v>1.7156954298608875</v>
      </c>
      <c r="F254" s="25">
        <v>2.6434864907184124</v>
      </c>
      <c r="G254" s="25">
        <v>116.241448844896</v>
      </c>
      <c r="H254" s="25">
        <v>119.184795471859</v>
      </c>
      <c r="I254" s="25">
        <v>160.03598</v>
      </c>
      <c r="J254" s="25">
        <v>100.95809335725301</v>
      </c>
      <c r="K254" s="25">
        <v>17.91</v>
      </c>
      <c r="L254" s="25">
        <v>7.46</v>
      </c>
      <c r="M254" s="25">
        <v>22.98</v>
      </c>
      <c r="N254" s="25">
        <v>2.14</v>
      </c>
      <c r="O254" s="27">
        <v>99.090988225668326</v>
      </c>
      <c r="P254" s="27">
        <v>9.8267652867623401</v>
      </c>
      <c r="Q254" s="27">
        <v>55.969947617894888</v>
      </c>
      <c r="R254">
        <v>-1.2313152287598994</v>
      </c>
      <c r="S254">
        <v>0.28151330400625341</v>
      </c>
      <c r="T254">
        <v>2.4055990095775748</v>
      </c>
      <c r="U254">
        <v>0.73843303026268625</v>
      </c>
      <c r="V254">
        <v>21.177558785767904</v>
      </c>
      <c r="W254">
        <v>13.090386615472156</v>
      </c>
      <c r="X254">
        <v>7.9485034333672777</v>
      </c>
      <c r="Y254">
        <v>11.150845331858914</v>
      </c>
      <c r="Z254">
        <v>11.983848648714623</v>
      </c>
    </row>
    <row r="255" spans="1:26" x14ac:dyDescent="0.35">
      <c r="A255" s="25" t="s">
        <v>246</v>
      </c>
      <c r="B255" s="26" t="s">
        <v>201</v>
      </c>
      <c r="C255" s="25">
        <v>3.5302440206793064</v>
      </c>
      <c r="D255" s="25">
        <v>3.2994396560596559</v>
      </c>
      <c r="E255" s="25">
        <v>1.9205171764057278</v>
      </c>
      <c r="F255" s="25">
        <v>2.7431194447835607</v>
      </c>
      <c r="G255" s="25">
        <v>115.659115872943</v>
      </c>
      <c r="H255" s="25">
        <v>118.738204156111</v>
      </c>
      <c r="I255" s="25">
        <v>158.79732000000001</v>
      </c>
      <c r="J255" s="25">
        <v>101.48714463154</v>
      </c>
      <c r="K255" s="25">
        <v>16.96</v>
      </c>
      <c r="L255" s="25">
        <v>7.6</v>
      </c>
      <c r="M255" s="28">
        <v>22.31</v>
      </c>
      <c r="N255" s="28">
        <v>2.0499999999999998</v>
      </c>
      <c r="O255" s="27">
        <v>106.56992488146224</v>
      </c>
      <c r="P255" s="27">
        <v>10.076090272520016</v>
      </c>
      <c r="Q255" s="27">
        <v>56.003558796295174</v>
      </c>
      <c r="R255">
        <v>0.12104662513658937</v>
      </c>
      <c r="S255">
        <v>0.32400261219978077</v>
      </c>
      <c r="T255">
        <v>6.5356211920231111E-2</v>
      </c>
      <c r="U255">
        <v>0.13444259941994829</v>
      </c>
      <c r="V255">
        <v>21.451684849588307</v>
      </c>
      <c r="W255">
        <v>13.061705942015529</v>
      </c>
      <c r="X255">
        <v>7.7739448453950981</v>
      </c>
      <c r="Y255">
        <v>11.082563328750346</v>
      </c>
      <c r="Z255">
        <v>11.383923895564189</v>
      </c>
    </row>
    <row r="256" spans="1:26" x14ac:dyDescent="0.35">
      <c r="A256" s="25" t="s">
        <v>246</v>
      </c>
      <c r="B256" s="26" t="s">
        <v>200</v>
      </c>
      <c r="C256" s="25">
        <v>3.4877352312606615</v>
      </c>
      <c r="D256" s="25">
        <v>3.180528318924325</v>
      </c>
      <c r="E256" s="25">
        <v>1.892765973058036</v>
      </c>
      <c r="F256" s="25">
        <v>2.6922739749457376</v>
      </c>
      <c r="G256" s="25">
        <v>115.266599109037</v>
      </c>
      <c r="H256" s="25">
        <v>118.566168264035</v>
      </c>
      <c r="I256" s="25">
        <v>157.04882000000001</v>
      </c>
      <c r="J256" s="25">
        <v>101.43254617034</v>
      </c>
      <c r="K256" s="25">
        <v>17.12</v>
      </c>
      <c r="L256" s="25">
        <v>7.58</v>
      </c>
      <c r="M256" s="25">
        <v>22.47</v>
      </c>
      <c r="N256" s="25">
        <v>2.04</v>
      </c>
      <c r="O256" s="27">
        <v>107.44268603512504</v>
      </c>
      <c r="P256" s="27">
        <v>10.123326714152501</v>
      </c>
      <c r="Q256" s="27">
        <v>55.660210599401971</v>
      </c>
      <c r="R256">
        <v>0.26246319561264997</v>
      </c>
      <c r="S256">
        <v>-0.10536136714061062</v>
      </c>
      <c r="T256">
        <v>-0.80962607500258965</v>
      </c>
      <c r="U256">
        <v>-0.30567727590955496</v>
      </c>
      <c r="V256">
        <v>21.698158481967589</v>
      </c>
      <c r="W256">
        <v>13.068724149337882</v>
      </c>
      <c r="X256">
        <v>7.8699075440166935</v>
      </c>
      <c r="Y256">
        <v>11.194198543801743</v>
      </c>
      <c r="Z256">
        <v>11.266396222517916</v>
      </c>
    </row>
    <row r="257" spans="1:26" x14ac:dyDescent="0.35">
      <c r="A257" s="25" t="s">
        <v>246</v>
      </c>
      <c r="B257" s="26" t="s">
        <v>199</v>
      </c>
      <c r="C257" s="25">
        <v>3.315776986561815</v>
      </c>
      <c r="D257" s="25">
        <v>3.1882917600173832</v>
      </c>
      <c r="E257" s="25">
        <v>1.8586062673108206</v>
      </c>
      <c r="F257" s="25">
        <v>2.6151853931904538</v>
      </c>
      <c r="G257" s="25">
        <v>113.818103443333</v>
      </c>
      <c r="H257" s="25">
        <v>118.41896859000499</v>
      </c>
      <c r="I257" s="25">
        <v>157.93287000000001</v>
      </c>
      <c r="J257" s="25">
        <v>101.615130761122</v>
      </c>
      <c r="K257" s="25">
        <v>17.16</v>
      </c>
      <c r="L257" s="25">
        <v>7.76</v>
      </c>
      <c r="M257" s="28">
        <v>22.67</v>
      </c>
      <c r="N257" s="28">
        <v>2.02</v>
      </c>
      <c r="O257" s="27">
        <v>103.85905305943585</v>
      </c>
      <c r="P257" s="27">
        <v>9.4532410252463333</v>
      </c>
      <c r="Q257" s="27">
        <v>55.818141803692477</v>
      </c>
      <c r="R257">
        <v>0.4177755112121373</v>
      </c>
      <c r="S257">
        <v>-0.2086615558632654</v>
      </c>
      <c r="T257">
        <v>-2.6480143521042665</v>
      </c>
      <c r="U257">
        <v>-1.1459181544949293</v>
      </c>
      <c r="V257">
        <v>21.790193851403288</v>
      </c>
      <c r="W257">
        <v>12.984458438840003</v>
      </c>
      <c r="X257">
        <v>7.8795509998523414</v>
      </c>
      <c r="Y257">
        <v>11.177358916543477</v>
      </c>
      <c r="Z257">
        <v>11.796147920228622</v>
      </c>
    </row>
    <row r="258" spans="1:26" x14ac:dyDescent="0.35">
      <c r="A258" s="25" t="s">
        <v>246</v>
      </c>
      <c r="B258" s="26" t="s">
        <v>198</v>
      </c>
      <c r="C258" s="25">
        <v>3.5126476810942711</v>
      </c>
      <c r="D258" s="25">
        <v>3.3809792493985218</v>
      </c>
      <c r="E258" s="25">
        <v>1.9076052434654176</v>
      </c>
      <c r="F258" s="25">
        <v>2.7313918636101429</v>
      </c>
      <c r="G258" s="25">
        <v>112.77483835075</v>
      </c>
      <c r="H258" s="25">
        <v>118.28777454957699</v>
      </c>
      <c r="I258" s="25">
        <v>158.33634000000001</v>
      </c>
      <c r="J258" s="25">
        <v>100.101600966826</v>
      </c>
      <c r="K258" s="25">
        <v>16.649999999999999</v>
      </c>
      <c r="L258" s="25">
        <v>7.85</v>
      </c>
      <c r="M258" s="25">
        <v>22.98</v>
      </c>
      <c r="N258" s="25">
        <v>2.0299999999999998</v>
      </c>
      <c r="O258" s="27">
        <v>101.56743121076181</v>
      </c>
      <c r="P258" s="27">
        <v>9.1228199004994348</v>
      </c>
      <c r="Q258" s="27">
        <v>56.464604133506555</v>
      </c>
      <c r="R258">
        <v>1.6273805242495998</v>
      </c>
      <c r="S258">
        <v>0.61497700463908345</v>
      </c>
      <c r="T258">
        <v>1.411079906563617</v>
      </c>
      <c r="U258">
        <v>1.3313412142085701</v>
      </c>
      <c r="V258">
        <v>21.833141153218364</v>
      </c>
      <c r="W258">
        <v>13.037888488398558</v>
      </c>
      <c r="X258">
        <v>8.11457153487369</v>
      </c>
      <c r="Y258">
        <v>11.34198531428607</v>
      </c>
      <c r="Z258">
        <v>11.943894678837346</v>
      </c>
    </row>
    <row r="259" spans="1:26" x14ac:dyDescent="0.35">
      <c r="A259" s="25" t="s">
        <v>246</v>
      </c>
      <c r="B259" s="26" t="s">
        <v>197</v>
      </c>
      <c r="C259" s="25">
        <v>3.4704915743513358</v>
      </c>
      <c r="D259" s="25">
        <v>3.1132272477661393</v>
      </c>
      <c r="E259" s="25">
        <v>1.7169977339993709</v>
      </c>
      <c r="F259" s="25">
        <v>2.5764903108731523</v>
      </c>
      <c r="G259" s="25">
        <v>113.06204728511</v>
      </c>
      <c r="H259" s="25">
        <v>118.084972274877</v>
      </c>
      <c r="I259" s="25">
        <v>157.47554</v>
      </c>
      <c r="J259" s="25">
        <v>99.334933797706</v>
      </c>
      <c r="K259" s="25">
        <v>16.350000000000001</v>
      </c>
      <c r="L259" s="25">
        <v>7.84</v>
      </c>
      <c r="M259" s="28">
        <v>23.97</v>
      </c>
      <c r="N259" s="28">
        <v>2.1</v>
      </c>
      <c r="O259" s="27">
        <v>106.70017868678634</v>
      </c>
      <c r="P259" s="27">
        <v>9.4494597374830605</v>
      </c>
      <c r="Q259" s="27">
        <v>55.573542450090187</v>
      </c>
      <c r="R259">
        <v>4.9930595512615028E-2</v>
      </c>
      <c r="S259">
        <v>1.1436808234893903</v>
      </c>
      <c r="T259">
        <v>1.9933607749446747</v>
      </c>
      <c r="U259">
        <v>1.1672682020428926</v>
      </c>
      <c r="V259">
        <v>21.693632093421293</v>
      </c>
      <c r="W259">
        <v>13.054061814571064</v>
      </c>
      <c r="X259">
        <v>8.0106556543843084</v>
      </c>
      <c r="Y259">
        <v>11.234071696092949</v>
      </c>
      <c r="Z259">
        <v>11.427836260695587</v>
      </c>
    </row>
    <row r="260" spans="1:26" x14ac:dyDescent="0.35">
      <c r="A260" s="25" t="s">
        <v>246</v>
      </c>
      <c r="B260" s="26" t="s">
        <v>196</v>
      </c>
      <c r="C260" s="25">
        <v>3.6904740684144408</v>
      </c>
      <c r="D260" s="25">
        <v>3.1216517006119</v>
      </c>
      <c r="E260" s="25">
        <v>1.7448840629298481</v>
      </c>
      <c r="F260" s="25">
        <v>2.6728511580726191</v>
      </c>
      <c r="G260" s="25">
        <v>112.678341170753</v>
      </c>
      <c r="H260" s="25">
        <v>117.861849345404</v>
      </c>
      <c r="I260" s="25">
        <v>156.35706999999999</v>
      </c>
      <c r="J260" s="25">
        <v>100.11563022638801</v>
      </c>
      <c r="K260" s="25">
        <v>16.37</v>
      </c>
      <c r="L260" s="25">
        <v>7.75</v>
      </c>
      <c r="M260" s="25">
        <v>24.4</v>
      </c>
      <c r="N260" s="25">
        <v>2.13</v>
      </c>
      <c r="O260" s="27">
        <v>112.73081957501559</v>
      </c>
      <c r="P260" s="27">
        <v>9.4847109245091676</v>
      </c>
      <c r="Q260" s="27">
        <v>55.829887359738109</v>
      </c>
      <c r="R260">
        <v>1.4952757807080275</v>
      </c>
      <c r="S260">
        <v>-2.2615327225805615E-2</v>
      </c>
      <c r="T260">
        <v>0.83671026012077654</v>
      </c>
      <c r="U260">
        <v>0.8936679388209301</v>
      </c>
      <c r="V260">
        <v>21.637768899971078</v>
      </c>
      <c r="W260">
        <v>13.004708075040211</v>
      </c>
      <c r="X260">
        <v>8.0136754811669952</v>
      </c>
      <c r="Y260">
        <v>11.262467172658839</v>
      </c>
      <c r="Z260">
        <v>11.280776484275691</v>
      </c>
    </row>
    <row r="261" spans="1:26" x14ac:dyDescent="0.35">
      <c r="A261" s="25" t="s">
        <v>246</v>
      </c>
      <c r="B261" s="26" t="s">
        <v>195</v>
      </c>
      <c r="C261" s="25">
        <v>3.7826456702342983</v>
      </c>
      <c r="D261" s="25">
        <v>3.0771566213837742</v>
      </c>
      <c r="E261" s="25">
        <v>1.6689345731450662</v>
      </c>
      <c r="F261" s="25">
        <v>2.6584982424379833</v>
      </c>
      <c r="G261" s="25">
        <v>111.87637630322</v>
      </c>
      <c r="H261" s="25">
        <v>117.616950059348</v>
      </c>
      <c r="I261" s="25">
        <v>155.83886999999999</v>
      </c>
      <c r="J261" s="25">
        <v>100.444002280021</v>
      </c>
      <c r="K261" s="25">
        <v>16.22</v>
      </c>
      <c r="L261" s="25">
        <v>7.65</v>
      </c>
      <c r="M261" s="28">
        <v>24.72</v>
      </c>
      <c r="N261" s="28">
        <v>2.15</v>
      </c>
      <c r="O261" s="27">
        <v>105.87850017091343</v>
      </c>
      <c r="P261" s="27">
        <v>8.9595217152033051</v>
      </c>
      <c r="Q261" s="27">
        <v>54.80759591184183</v>
      </c>
      <c r="R261">
        <v>1.5852801380251469</v>
      </c>
      <c r="S261">
        <v>1.5296050215523049</v>
      </c>
      <c r="T261">
        <v>0.41294550858397283</v>
      </c>
      <c r="U261">
        <v>1.0235014321909208</v>
      </c>
      <c r="V261">
        <v>21.509650491361203</v>
      </c>
      <c r="W261">
        <v>13.041561691148548</v>
      </c>
      <c r="X261">
        <v>7.8937972923641162</v>
      </c>
      <c r="Y261">
        <v>11.135630152295809</v>
      </c>
      <c r="Z261">
        <v>11.446559901834114</v>
      </c>
    </row>
    <row r="262" spans="1:26" x14ac:dyDescent="0.35">
      <c r="A262" s="25" t="s">
        <v>246</v>
      </c>
      <c r="B262" s="26" t="s">
        <v>194</v>
      </c>
      <c r="C262" s="25">
        <v>3.393861066464571</v>
      </c>
      <c r="D262" s="25">
        <v>2.8805908227000803</v>
      </c>
      <c r="E262" s="25">
        <v>1.5579611650471288</v>
      </c>
      <c r="F262" s="25">
        <v>2.432009524284084</v>
      </c>
      <c r="G262" s="25">
        <v>111.20084420891899</v>
      </c>
      <c r="H262" s="25">
        <v>117.238687441317</v>
      </c>
      <c r="I262" s="25">
        <v>156.58989</v>
      </c>
      <c r="J262" s="25">
        <v>99.281232144026603</v>
      </c>
      <c r="K262" s="25">
        <v>15.99</v>
      </c>
      <c r="L262" s="25">
        <v>7.53</v>
      </c>
      <c r="M262" s="25">
        <v>25.17</v>
      </c>
      <c r="N262" s="25">
        <v>2.1800000000000002</v>
      </c>
      <c r="O262" s="27">
        <v>105.39029511296194</v>
      </c>
      <c r="P262" s="27">
        <v>8.9404861048045543</v>
      </c>
      <c r="Q262" s="27">
        <v>53.607992450128542</v>
      </c>
      <c r="R262">
        <v>0.4873253330897942</v>
      </c>
      <c r="S262">
        <v>0.26527919148142676</v>
      </c>
      <c r="T262">
        <v>-0.24315292286732904</v>
      </c>
      <c r="U262">
        <v>0.10007344324272083</v>
      </c>
      <c r="V262">
        <v>21.458569953926261</v>
      </c>
      <c r="W262">
        <v>13.030434489944568</v>
      </c>
      <c r="X262">
        <v>7.8700235212624108</v>
      </c>
      <c r="Y262">
        <v>11.082748810433095</v>
      </c>
      <c r="Z262">
        <v>11.291175983090479</v>
      </c>
    </row>
    <row r="263" spans="1:26" x14ac:dyDescent="0.35">
      <c r="A263" s="25" t="s">
        <v>246</v>
      </c>
      <c r="B263" s="26" t="s">
        <v>193</v>
      </c>
      <c r="C263" s="25">
        <v>3.521805997256318</v>
      </c>
      <c r="D263" s="25">
        <v>2.9346698601574359</v>
      </c>
      <c r="E263" s="25">
        <v>1.5763194779434262</v>
      </c>
      <c r="F263" s="25">
        <v>2.4912517205753613</v>
      </c>
      <c r="G263" s="25">
        <v>109.369781833752</v>
      </c>
      <c r="H263" s="25">
        <v>117.20766276329999</v>
      </c>
      <c r="I263" s="25">
        <v>155.94654</v>
      </c>
      <c r="J263" s="25">
        <v>101.99189600958501</v>
      </c>
      <c r="K263" s="25">
        <v>16.12</v>
      </c>
      <c r="L263" s="25">
        <v>7.68</v>
      </c>
      <c r="M263" s="28">
        <v>25.36</v>
      </c>
      <c r="N263" s="28">
        <v>2.2000000000000002</v>
      </c>
      <c r="O263" s="27">
        <v>101.49819999754541</v>
      </c>
      <c r="P263" s="27">
        <v>8.374510373996948</v>
      </c>
      <c r="Q263" s="27">
        <v>54.780203935785124</v>
      </c>
      <c r="R263">
        <v>0.28157038093157283</v>
      </c>
      <c r="S263">
        <v>-0.37961908263743904</v>
      </c>
      <c r="T263">
        <v>-3.4803557538139129</v>
      </c>
      <c r="U263">
        <v>-1.6519646608221694</v>
      </c>
      <c r="V263">
        <v>21.453393723633553</v>
      </c>
      <c r="W263">
        <v>13.000515613513183</v>
      </c>
      <c r="X263">
        <v>7.9058127907160118</v>
      </c>
      <c r="Y263">
        <v>11.096645369974619</v>
      </c>
      <c r="Z263">
        <v>11.509561763931716</v>
      </c>
    </row>
    <row r="264" spans="1:26" x14ac:dyDescent="0.35">
      <c r="A264" s="25" t="s">
        <v>246</v>
      </c>
      <c r="B264" s="26" t="s">
        <v>192</v>
      </c>
      <c r="C264" s="25">
        <v>3.619842184536274</v>
      </c>
      <c r="D264" s="25">
        <v>2.8859221989091868</v>
      </c>
      <c r="E264" s="25">
        <v>1.6292780862771163</v>
      </c>
      <c r="F264" s="25">
        <v>2.5238094444864156</v>
      </c>
      <c r="G264" s="25">
        <v>108.229783025171</v>
      </c>
      <c r="H264" s="25">
        <v>116.38760571863899</v>
      </c>
      <c r="I264" s="25">
        <v>156.71083999999999</v>
      </c>
      <c r="J264" s="25">
        <v>105.116014783095</v>
      </c>
      <c r="K264" s="25">
        <v>16.059999999999999</v>
      </c>
      <c r="L264" s="25">
        <v>8.09</v>
      </c>
      <c r="M264" s="25">
        <v>25.57</v>
      </c>
      <c r="N264" s="25">
        <v>2.23</v>
      </c>
      <c r="O264" s="27">
        <v>107.06785184527143</v>
      </c>
      <c r="P264" s="27">
        <v>9.1994968417010803</v>
      </c>
      <c r="Q264" s="27">
        <v>56.767072613500488</v>
      </c>
      <c r="R264">
        <v>0.59571110237917058</v>
      </c>
      <c r="S264">
        <v>1.3341851908877045</v>
      </c>
      <c r="T264">
        <v>1.1403079347527489</v>
      </c>
      <c r="U264">
        <v>0.99684098764656337</v>
      </c>
      <c r="V264">
        <v>21.395388781544803</v>
      </c>
      <c r="W264">
        <v>12.945691822636135</v>
      </c>
      <c r="X264">
        <v>8.0822954391576225</v>
      </c>
      <c r="Y264">
        <v>11.169110438061091</v>
      </c>
      <c r="Z264">
        <v>11.082489813631309</v>
      </c>
    </row>
    <row r="265" spans="1:26" x14ac:dyDescent="0.35">
      <c r="A265" s="25" t="s">
        <v>246</v>
      </c>
      <c r="B265" s="26" t="s">
        <v>191</v>
      </c>
      <c r="C265" s="25">
        <v>3.4181367737221717</v>
      </c>
      <c r="D265" s="25">
        <v>2.8488655528005062</v>
      </c>
      <c r="E265" s="25">
        <v>1.4342524238302299</v>
      </c>
      <c r="F265" s="25">
        <v>2.3582933242356838</v>
      </c>
      <c r="G265" s="25">
        <v>109.729392923026</v>
      </c>
      <c r="H265" s="25">
        <v>115.785520753982</v>
      </c>
      <c r="I265" s="25">
        <v>152.99440000000001</v>
      </c>
      <c r="J265" s="25">
        <v>103.15433187285601</v>
      </c>
      <c r="K265" s="25">
        <v>16.3</v>
      </c>
      <c r="L265" s="25">
        <v>8.0500000000000007</v>
      </c>
      <c r="M265" s="28">
        <v>25.96</v>
      </c>
      <c r="N265" s="28">
        <v>2.27</v>
      </c>
      <c r="O265" s="27">
        <v>104.54477170605449</v>
      </c>
      <c r="P265" s="27">
        <v>8.8369511922031805</v>
      </c>
      <c r="Q265" s="27">
        <v>53.625053839912653</v>
      </c>
      <c r="R265">
        <v>-0.18117104074235613</v>
      </c>
      <c r="S265">
        <v>0.86680410881678771</v>
      </c>
      <c r="T265">
        <v>2.421269866120257</v>
      </c>
      <c r="U265">
        <v>1.2526389682991024</v>
      </c>
      <c r="V265">
        <v>21.435434978008143</v>
      </c>
      <c r="W265">
        <v>12.885872441087828</v>
      </c>
      <c r="X265">
        <v>8.0226134518800691</v>
      </c>
      <c r="Y265">
        <v>11.118326963488604</v>
      </c>
      <c r="Z265">
        <v>11.365726685193206</v>
      </c>
    </row>
    <row r="266" spans="1:26" x14ac:dyDescent="0.35">
      <c r="A266" s="25" t="s">
        <v>246</v>
      </c>
      <c r="B266" s="26" t="s">
        <v>190</v>
      </c>
      <c r="C266" s="25">
        <v>3.4854533913301338</v>
      </c>
      <c r="D266" s="25">
        <v>2.7496975623601481</v>
      </c>
      <c r="E266" s="25">
        <v>1.3845272018004517</v>
      </c>
      <c r="F266" s="25">
        <v>2.3489012892519536</v>
      </c>
      <c r="G266" s="25">
        <v>115.463213470409</v>
      </c>
      <c r="H266" s="25">
        <v>115.86254415646501</v>
      </c>
      <c r="I266" s="25">
        <v>155.20769999999999</v>
      </c>
      <c r="J266" s="25">
        <v>101.724032036305</v>
      </c>
      <c r="K266" s="25">
        <v>16.260000000000002</v>
      </c>
      <c r="L266" s="25">
        <v>7.89</v>
      </c>
      <c r="M266" s="25">
        <v>26.3</v>
      </c>
      <c r="N266" s="25">
        <v>2.31</v>
      </c>
      <c r="O266" s="27">
        <v>98.496057614555383</v>
      </c>
      <c r="P266" s="27">
        <v>8.5340376974108487</v>
      </c>
      <c r="Q266" s="27">
        <v>57.191876063342498</v>
      </c>
      <c r="R266">
        <v>0.60158502056295582</v>
      </c>
      <c r="S266">
        <v>1.6252086836243684</v>
      </c>
      <c r="T266">
        <v>-2.1905429119484343</v>
      </c>
      <c r="U266">
        <v>-0.55495912329373009</v>
      </c>
      <c r="V266">
        <v>21.503356489469656</v>
      </c>
      <c r="W266">
        <v>12.867196191464766</v>
      </c>
      <c r="X266">
        <v>7.9174277750632722</v>
      </c>
      <c r="Y266">
        <v>11.074868860713897</v>
      </c>
      <c r="Z266">
        <v>11.62284647492435</v>
      </c>
    </row>
    <row r="267" spans="1:26" x14ac:dyDescent="0.35">
      <c r="A267" s="25" t="s">
        <v>246</v>
      </c>
      <c r="B267" s="26" t="s">
        <v>189</v>
      </c>
      <c r="C267" s="25">
        <v>3.2304932408324385</v>
      </c>
      <c r="D267" s="25">
        <v>2.6702748984105598</v>
      </c>
      <c r="E267" s="25">
        <v>1.5611012728387403</v>
      </c>
      <c r="F267" s="25">
        <v>2.3210681080585354</v>
      </c>
      <c r="G267" s="25">
        <v>115.332213878137</v>
      </c>
      <c r="H267" s="25">
        <v>115.25639821425401</v>
      </c>
      <c r="I267" s="25">
        <v>153.16459</v>
      </c>
      <c r="J267" s="25">
        <v>101.132815027983</v>
      </c>
      <c r="K267" s="25">
        <v>16.11</v>
      </c>
      <c r="L267" s="25">
        <v>7.84</v>
      </c>
      <c r="M267" s="28">
        <v>27.35</v>
      </c>
      <c r="N267" s="28">
        <v>2.4500000000000002</v>
      </c>
      <c r="O267" s="27">
        <v>100.24981740794891</v>
      </c>
      <c r="P267" s="27">
        <v>8.4062898095375775</v>
      </c>
      <c r="Q267" s="27">
        <v>55.780095758900494</v>
      </c>
      <c r="R267">
        <v>0.75670951477324611</v>
      </c>
      <c r="S267">
        <v>1.5822529172625277</v>
      </c>
      <c r="T267">
        <v>-0.46441942826472848</v>
      </c>
      <c r="U267">
        <v>0.31462351038396008</v>
      </c>
      <c r="V267">
        <v>21.555179222832493</v>
      </c>
      <c r="W267">
        <v>12.782621999460794</v>
      </c>
      <c r="X267">
        <v>8.0858988907422216</v>
      </c>
      <c r="Y267">
        <v>11.162019950002209</v>
      </c>
      <c r="Z267">
        <v>11.76218613906053</v>
      </c>
    </row>
    <row r="268" spans="1:26" x14ac:dyDescent="0.35">
      <c r="A268" s="25" t="s">
        <v>246</v>
      </c>
      <c r="B268" s="26" t="s">
        <v>188</v>
      </c>
      <c r="C268" s="25">
        <v>3.0623833836561771</v>
      </c>
      <c r="D268" s="25">
        <v>2.671915296398041</v>
      </c>
      <c r="E268" s="25">
        <v>1.4368195019553049</v>
      </c>
      <c r="F268" s="25">
        <v>2.2004276111238164</v>
      </c>
      <c r="G268" s="25">
        <v>115.119557093704</v>
      </c>
      <c r="H268" s="25">
        <v>115.11590908285601</v>
      </c>
      <c r="I268" s="25">
        <v>153.20364000000001</v>
      </c>
      <c r="J268" s="25">
        <v>99.0051707223178</v>
      </c>
      <c r="K268" s="25">
        <v>16.190000000000001</v>
      </c>
      <c r="L268" s="25">
        <v>7.76</v>
      </c>
      <c r="M268" s="25">
        <v>27.34</v>
      </c>
      <c r="N268" s="25">
        <v>2.4500000000000002</v>
      </c>
      <c r="O268" s="27">
        <v>100.92210680699864</v>
      </c>
      <c r="P268" s="27">
        <v>8.3772463824258825</v>
      </c>
      <c r="Q268" s="27">
        <v>55.256024281186299</v>
      </c>
      <c r="R268">
        <v>1.0256757160434615</v>
      </c>
      <c r="S268">
        <v>1.3679020661541585</v>
      </c>
      <c r="T268">
        <v>3.9515630746705721</v>
      </c>
      <c r="U268">
        <v>2.4916464723284903</v>
      </c>
      <c r="V268">
        <v>21.744447602599852</v>
      </c>
      <c r="W268">
        <v>12.766610446845917</v>
      </c>
      <c r="X268">
        <v>8.2981450469295357</v>
      </c>
      <c r="Y268">
        <v>11.343750348084045</v>
      </c>
      <c r="Z268">
        <v>11.726599914647036</v>
      </c>
    </row>
    <row r="269" spans="1:26" x14ac:dyDescent="0.35">
      <c r="A269" s="25" t="s">
        <v>246</v>
      </c>
      <c r="B269" s="26" t="s">
        <v>187</v>
      </c>
      <c r="C269" s="25">
        <v>3.09510367790543</v>
      </c>
      <c r="D269" s="25">
        <v>2.5570707505589723</v>
      </c>
      <c r="E269" s="25">
        <v>1.6763800385377896</v>
      </c>
      <c r="F269" s="25">
        <v>2.3152024905006585</v>
      </c>
      <c r="G269" s="25">
        <v>113.137543364821</v>
      </c>
      <c r="H269" s="25">
        <v>114.956282707673</v>
      </c>
      <c r="I269" s="25">
        <v>151.57889</v>
      </c>
      <c r="J269" s="25">
        <v>98.282372368766403</v>
      </c>
      <c r="K269" s="25">
        <v>16.170000000000002</v>
      </c>
      <c r="L269" s="25">
        <v>7.67</v>
      </c>
      <c r="M269" s="28">
        <v>27.26</v>
      </c>
      <c r="N269" s="28">
        <v>2.4700000000000002</v>
      </c>
      <c r="O269" s="27">
        <v>105.99231359243132</v>
      </c>
      <c r="P269" s="27">
        <v>8.5181688348102007</v>
      </c>
      <c r="Q269" s="27">
        <v>54.826915155716371</v>
      </c>
      <c r="R269">
        <v>0.69661949537060952</v>
      </c>
      <c r="S269">
        <v>1.1819310870442967</v>
      </c>
      <c r="T269">
        <v>3.7882386494999976</v>
      </c>
      <c r="U269">
        <v>2.2475409650363209</v>
      </c>
      <c r="V269">
        <v>21.821008354306624</v>
      </c>
      <c r="W269">
        <v>12.720311934238945</v>
      </c>
      <c r="X269">
        <v>8.0315175976651521</v>
      </c>
      <c r="Y269">
        <v>11.157259970870479</v>
      </c>
      <c r="Z269">
        <v>11.381376513606609</v>
      </c>
    </row>
    <row r="270" spans="1:26" x14ac:dyDescent="0.35">
      <c r="A270" s="25" t="s">
        <v>246</v>
      </c>
      <c r="B270" s="26" t="s">
        <v>186</v>
      </c>
      <c r="C270" s="25">
        <v>3.1568495646900057</v>
      </c>
      <c r="D270" s="25">
        <v>2.5650916903755161</v>
      </c>
      <c r="E270" s="25">
        <v>1.8927158418775452</v>
      </c>
      <c r="F270" s="25">
        <v>2.4489116800769875</v>
      </c>
      <c r="G270" s="25">
        <v>112.16145610987</v>
      </c>
      <c r="H270" s="25">
        <v>114.89050064662401</v>
      </c>
      <c r="I270" s="25">
        <v>150.19956999999999</v>
      </c>
      <c r="J270" s="25">
        <v>99.066706583626001</v>
      </c>
      <c r="K270" s="25">
        <v>16.21</v>
      </c>
      <c r="L270" s="25">
        <v>7.59</v>
      </c>
      <c r="M270" s="25">
        <v>26.88</v>
      </c>
      <c r="N270" s="25">
        <v>2.4500000000000002</v>
      </c>
      <c r="O270" s="27">
        <v>100.59123190084497</v>
      </c>
      <c r="P270" s="27">
        <v>8.2697427137298174</v>
      </c>
      <c r="Q270" s="27">
        <v>55.42828076352265</v>
      </c>
      <c r="R270">
        <v>1.4288161663251309</v>
      </c>
      <c r="S270">
        <v>1.6099717102701971</v>
      </c>
      <c r="T270">
        <v>0.10868171248772374</v>
      </c>
      <c r="U270">
        <v>0.83464176200660489</v>
      </c>
      <c r="V270">
        <v>21.90612342891745</v>
      </c>
      <c r="W270">
        <v>12.67890875003107</v>
      </c>
      <c r="X270">
        <v>7.8439727240513619</v>
      </c>
      <c r="Y270">
        <v>11.046635254229436</v>
      </c>
      <c r="Z270">
        <v>11.743544034853993</v>
      </c>
    </row>
    <row r="271" spans="1:26" x14ac:dyDescent="0.35">
      <c r="A271" s="25" t="s">
        <v>246</v>
      </c>
      <c r="B271" s="26" t="s">
        <v>185</v>
      </c>
      <c r="C271" s="25">
        <v>3.1607817201596959</v>
      </c>
      <c r="D271" s="25">
        <v>2.5866732648206532</v>
      </c>
      <c r="E271" s="25">
        <v>1.8023775021517967</v>
      </c>
      <c r="F271" s="25">
        <v>2.4078095803908703</v>
      </c>
      <c r="G271" s="25">
        <v>112.688991116666</v>
      </c>
      <c r="H271" s="25">
        <v>114.791881765196</v>
      </c>
      <c r="I271" s="25">
        <v>151.37379999999999</v>
      </c>
      <c r="J271" s="25">
        <v>97.825367628724194</v>
      </c>
      <c r="K271" s="25">
        <v>16.21</v>
      </c>
      <c r="L271" s="25">
        <v>7.73</v>
      </c>
      <c r="M271" s="28">
        <v>26.61</v>
      </c>
      <c r="N271" s="28">
        <v>2.4500000000000002</v>
      </c>
      <c r="O271" s="27">
        <v>108.24203351287569</v>
      </c>
      <c r="P271" s="27">
        <v>8.8307087517412022</v>
      </c>
      <c r="Q271" s="27">
        <v>56.32977964842393</v>
      </c>
      <c r="R271">
        <v>1.437693466586043</v>
      </c>
      <c r="S271">
        <v>0.76330661552133083</v>
      </c>
      <c r="T271">
        <v>0.20388239005573183</v>
      </c>
      <c r="U271">
        <v>0.72232928867568269</v>
      </c>
      <c r="V271">
        <v>21.944289089563668</v>
      </c>
      <c r="W271">
        <v>12.640862166188407</v>
      </c>
      <c r="X271">
        <v>8.0219119555153409</v>
      </c>
      <c r="Y271">
        <v>11.181891702090981</v>
      </c>
      <c r="Z271">
        <v>11.220389795834921</v>
      </c>
    </row>
    <row r="272" spans="1:26" x14ac:dyDescent="0.35">
      <c r="A272" s="25" t="s">
        <v>246</v>
      </c>
      <c r="B272" s="26" t="s">
        <v>184</v>
      </c>
      <c r="C272" s="25">
        <v>3.1640804229880595</v>
      </c>
      <c r="D272" s="25">
        <v>2.6675105255153553</v>
      </c>
      <c r="E272" s="25">
        <v>1.7764922748970209</v>
      </c>
      <c r="F272" s="25">
        <v>2.4082845146760743</v>
      </c>
      <c r="G272" s="25">
        <v>112.680060082615</v>
      </c>
      <c r="H272" s="25">
        <v>114.11814002515599</v>
      </c>
      <c r="I272" s="25">
        <v>150.81197</v>
      </c>
      <c r="J272" s="25">
        <v>97.641652221260998</v>
      </c>
      <c r="K272" s="25">
        <v>16.29</v>
      </c>
      <c r="L272" s="25">
        <v>7.75</v>
      </c>
      <c r="M272" s="25">
        <v>26.74</v>
      </c>
      <c r="N272" s="25">
        <v>2.46</v>
      </c>
      <c r="O272" s="27">
        <v>114.23310258933293</v>
      </c>
      <c r="P272" s="27">
        <v>8.9674876482753927</v>
      </c>
      <c r="Q272" s="27">
        <v>56.497360527169519</v>
      </c>
      <c r="R272">
        <v>2.138133743568349</v>
      </c>
      <c r="S272">
        <v>0.94884651206417203</v>
      </c>
      <c r="T272">
        <v>2.7723126919739549</v>
      </c>
      <c r="U272">
        <v>2.215609770753546</v>
      </c>
      <c r="V272">
        <v>21.585033162306662</v>
      </c>
      <c r="W272">
        <v>12.591329345004015</v>
      </c>
      <c r="X272">
        <v>8.1068433854913309</v>
      </c>
      <c r="Y272">
        <v>11.196875123492118</v>
      </c>
      <c r="Z272">
        <v>11.071670204739211</v>
      </c>
    </row>
    <row r="273" spans="1:26" x14ac:dyDescent="0.35">
      <c r="A273" s="25" t="s">
        <v>246</v>
      </c>
      <c r="B273" s="26" t="s">
        <v>183</v>
      </c>
      <c r="C273" s="25">
        <v>3.081656967778319</v>
      </c>
      <c r="D273" s="25">
        <v>2.334729642719799</v>
      </c>
      <c r="E273" s="25">
        <v>1.7546695245498483</v>
      </c>
      <c r="F273" s="25">
        <v>2.3099401769336545</v>
      </c>
      <c r="G273" s="25">
        <v>112.048370146157</v>
      </c>
      <c r="H273" s="25">
        <v>113.823815614647</v>
      </c>
      <c r="I273" s="25">
        <v>148.54805999999999</v>
      </c>
      <c r="J273" s="25">
        <v>97.291036970105395</v>
      </c>
      <c r="K273" s="25">
        <v>16.14</v>
      </c>
      <c r="L273" s="25">
        <v>7.59</v>
      </c>
      <c r="M273" s="28">
        <v>26.55</v>
      </c>
      <c r="N273" s="28">
        <v>2.4500000000000002</v>
      </c>
      <c r="O273" s="27">
        <v>112.73087218614499</v>
      </c>
      <c r="P273" s="27">
        <v>9.00238232237154</v>
      </c>
      <c r="Q273" s="27">
        <v>55.950159700488136</v>
      </c>
      <c r="R273">
        <v>2.234091024600704</v>
      </c>
      <c r="S273">
        <v>1.3344672717284789</v>
      </c>
      <c r="T273">
        <v>-1.1733573335602543</v>
      </c>
      <c r="U273">
        <v>0.41975125830366888</v>
      </c>
      <c r="V273">
        <v>21.465520645202613</v>
      </c>
      <c r="W273">
        <v>12.557855900420378</v>
      </c>
      <c r="X273">
        <v>7.9143819059975158</v>
      </c>
      <c r="Y273">
        <v>11.020333081307845</v>
      </c>
      <c r="Z273">
        <v>10.932101336506509</v>
      </c>
    </row>
    <row r="274" spans="1:26" x14ac:dyDescent="0.35">
      <c r="A274" s="25" t="s">
        <v>246</v>
      </c>
      <c r="B274" s="26" t="s">
        <v>182</v>
      </c>
      <c r="C274" s="25">
        <v>2.999225059233372</v>
      </c>
      <c r="D274" s="25">
        <v>2.3282775741830646</v>
      </c>
      <c r="E274" s="25">
        <v>1.7851619973977302</v>
      </c>
      <c r="F274" s="25">
        <v>2.2873547651019068</v>
      </c>
      <c r="G274" s="25">
        <v>111.24111916192901</v>
      </c>
      <c r="H274" s="25">
        <v>113.543176785303</v>
      </c>
      <c r="I274" s="25">
        <v>151.34717000000001</v>
      </c>
      <c r="J274" s="25">
        <v>96.401604769001494</v>
      </c>
      <c r="K274" s="25">
        <v>15.95</v>
      </c>
      <c r="L274" s="25">
        <v>7.62</v>
      </c>
      <c r="M274" s="25">
        <v>26.59</v>
      </c>
      <c r="N274" s="25">
        <v>2.44</v>
      </c>
      <c r="O274" s="27">
        <v>111.94170749631817</v>
      </c>
      <c r="P274" s="27">
        <v>9.1003148510898288</v>
      </c>
      <c r="Q274" s="27">
        <v>55.72543835582271</v>
      </c>
      <c r="R274">
        <v>2.2928100770059912</v>
      </c>
      <c r="S274">
        <v>0.8989484342010412</v>
      </c>
      <c r="T274">
        <v>1.653288433402933</v>
      </c>
      <c r="U274">
        <v>1.7212349254007053</v>
      </c>
      <c r="V274">
        <v>21.473986665090454</v>
      </c>
      <c r="W274">
        <v>12.517640110261127</v>
      </c>
      <c r="X274">
        <v>8.1076705663337059</v>
      </c>
      <c r="Y274">
        <v>11.125592293247093</v>
      </c>
      <c r="Z274">
        <v>10.762503525223265</v>
      </c>
    </row>
    <row r="275" spans="1:26" x14ac:dyDescent="0.35">
      <c r="A275" s="25" t="s">
        <v>246</v>
      </c>
      <c r="B275" s="26" t="s">
        <v>181</v>
      </c>
      <c r="C275" s="25">
        <v>2.9673128278614893</v>
      </c>
      <c r="D275" s="25">
        <v>2.3530798361664398</v>
      </c>
      <c r="E275" s="25">
        <v>1.7876261747006419</v>
      </c>
      <c r="F275" s="25">
        <v>2.2813257865586625</v>
      </c>
      <c r="G275" s="25">
        <v>108.6</v>
      </c>
      <c r="H275" s="25">
        <v>113.154132726274</v>
      </c>
      <c r="I275" s="25">
        <v>149.92724999999999</v>
      </c>
      <c r="J275" s="25">
        <v>95.706569399173503</v>
      </c>
      <c r="K275" s="25">
        <v>16.260000000000002</v>
      </c>
      <c r="L275" s="25">
        <v>7.66</v>
      </c>
      <c r="M275" s="28">
        <v>26.33</v>
      </c>
      <c r="N275" s="28">
        <v>2.4</v>
      </c>
      <c r="O275" s="27">
        <v>104.8874551738018</v>
      </c>
      <c r="P275" s="27">
        <v>8.5394034617853318</v>
      </c>
      <c r="Q275" s="27">
        <v>56.731690324828008</v>
      </c>
      <c r="R275">
        <v>2.2666783063821194</v>
      </c>
      <c r="S275">
        <v>0.63123416868169357</v>
      </c>
      <c r="T275">
        <v>1.2078062022070846</v>
      </c>
      <c r="U275">
        <v>1.4432023918119929</v>
      </c>
      <c r="V275">
        <v>21.35458625775723</v>
      </c>
      <c r="W275">
        <v>12.520017478435102</v>
      </c>
      <c r="X275">
        <v>8.1458020749242674</v>
      </c>
      <c r="Y275">
        <v>11.140594597087118</v>
      </c>
      <c r="Z275">
        <v>11.290625681702718</v>
      </c>
    </row>
    <row r="276" spans="1:26" x14ac:dyDescent="0.35">
      <c r="A276" s="25" t="s">
        <v>246</v>
      </c>
      <c r="B276" s="26" t="s">
        <v>180</v>
      </c>
      <c r="C276" s="25">
        <v>3.0528879019334152</v>
      </c>
      <c r="D276" s="25">
        <v>2.2223700841432272</v>
      </c>
      <c r="E276" s="25">
        <v>2.3159429115833627</v>
      </c>
      <c r="F276" s="25">
        <v>2.5381599468804228</v>
      </c>
      <c r="G276" s="25">
        <v>107.6</v>
      </c>
      <c r="H276" s="25">
        <v>112.136123088915</v>
      </c>
      <c r="I276" s="25">
        <v>147.65932000000001</v>
      </c>
      <c r="J276" s="25">
        <v>95.4598539219445</v>
      </c>
      <c r="K276" s="25">
        <v>15.68</v>
      </c>
      <c r="L276" s="25">
        <v>7.82</v>
      </c>
      <c r="M276" s="25">
        <v>26.05</v>
      </c>
      <c r="N276" s="25">
        <v>2.36</v>
      </c>
      <c r="O276" s="27">
        <v>109.09033054546767</v>
      </c>
      <c r="P276" s="27">
        <v>9.6361890872495248</v>
      </c>
      <c r="Q276" s="27">
        <v>56.316339786445305</v>
      </c>
      <c r="R276">
        <v>1.8186859463801275</v>
      </c>
      <c r="S276">
        <v>0.80190284581671545</v>
      </c>
      <c r="T276">
        <v>0.62961377622159365</v>
      </c>
      <c r="U276">
        <v>1.0466493758181983</v>
      </c>
      <c r="V276">
        <v>21.429404739438048</v>
      </c>
      <c r="W276">
        <v>12.575740241412181</v>
      </c>
      <c r="X276">
        <v>8.3685939204159503</v>
      </c>
      <c r="Y276">
        <v>11.338747315993457</v>
      </c>
      <c r="Z276">
        <v>11.201394380905695</v>
      </c>
    </row>
    <row r="277" spans="1:26" x14ac:dyDescent="0.35">
      <c r="A277" s="25" t="s">
        <v>246</v>
      </c>
      <c r="B277" s="26" t="s">
        <v>179</v>
      </c>
      <c r="C277" s="25">
        <v>3.0252965054355054</v>
      </c>
      <c r="D277" s="25">
        <v>2.2587231177824787</v>
      </c>
      <c r="E277" s="25">
        <v>2.2543895365279698</v>
      </c>
      <c r="F277" s="25">
        <v>2.5043422691661745</v>
      </c>
      <c r="G277" s="25">
        <v>108.9</v>
      </c>
      <c r="H277" s="25">
        <v>111.96055060499199</v>
      </c>
      <c r="I277" s="25">
        <v>147.93875</v>
      </c>
      <c r="J277" s="25">
        <v>93.074840817797096</v>
      </c>
      <c r="K277" s="25">
        <v>16.149999999999999</v>
      </c>
      <c r="L277" s="25">
        <v>7.63</v>
      </c>
      <c r="M277" s="28">
        <v>25.97</v>
      </c>
      <c r="N277" s="28">
        <v>2.34</v>
      </c>
      <c r="O277" s="27">
        <v>110.0461545887033</v>
      </c>
      <c r="P277" s="27">
        <v>9.5716592221772139</v>
      </c>
      <c r="Q277" s="27">
        <v>54.100024690680634</v>
      </c>
      <c r="R277">
        <v>0.56983477399148441</v>
      </c>
      <c r="S277">
        <v>0.90321446462111599</v>
      </c>
      <c r="T277">
        <v>2.251856121067064</v>
      </c>
      <c r="U277">
        <v>1.44564655941124</v>
      </c>
      <c r="V277">
        <v>21.318478055219401</v>
      </c>
      <c r="W277">
        <v>12.618352074938679</v>
      </c>
      <c r="X277">
        <v>8.3403118563431011</v>
      </c>
      <c r="Y277">
        <v>11.289339514399725</v>
      </c>
      <c r="Z277">
        <v>11.299185968967896</v>
      </c>
    </row>
    <row r="278" spans="1:26" x14ac:dyDescent="0.35">
      <c r="A278" s="25" t="s">
        <v>246</v>
      </c>
      <c r="B278" s="26" t="s">
        <v>178</v>
      </c>
      <c r="C278" s="25">
        <v>3.0254808293271593</v>
      </c>
      <c r="D278" s="25">
        <v>2.1483165699994458</v>
      </c>
      <c r="E278" s="25">
        <v>2.2536607319593158</v>
      </c>
      <c r="F278" s="25">
        <v>2.4851107216075459</v>
      </c>
      <c r="G278" s="25">
        <v>115.08935220001599</v>
      </c>
      <c r="H278" s="25">
        <v>111.956012542739</v>
      </c>
      <c r="I278" s="25">
        <v>146.22519</v>
      </c>
      <c r="J278" s="25">
        <v>92.302022462518906</v>
      </c>
      <c r="K278" s="25">
        <v>16.260000000000002</v>
      </c>
      <c r="L278" s="25">
        <v>7.6</v>
      </c>
      <c r="M278" s="25">
        <v>25.33</v>
      </c>
      <c r="N278" s="25">
        <v>2.25</v>
      </c>
      <c r="O278" s="27">
        <v>105.54013716561903</v>
      </c>
      <c r="P278" s="27">
        <v>9.356207606703574</v>
      </c>
      <c r="Q278" s="27">
        <v>58.943033247041242</v>
      </c>
      <c r="R278">
        <v>1.1119930940074019</v>
      </c>
      <c r="S278">
        <v>1.1695849816478754</v>
      </c>
      <c r="T278">
        <v>-0.3649681626479051</v>
      </c>
      <c r="U278">
        <v>0.40436039513567223</v>
      </c>
      <c r="V278">
        <v>21.374680432146516</v>
      </c>
      <c r="W278">
        <v>12.658488641321227</v>
      </c>
      <c r="X278">
        <v>8.2720467170850878</v>
      </c>
      <c r="Y278">
        <v>11.271212225744147</v>
      </c>
      <c r="Z278">
        <v>11.469671918953351</v>
      </c>
    </row>
    <row r="279" spans="1:26" x14ac:dyDescent="0.35">
      <c r="A279" s="25" t="s">
        <v>246</v>
      </c>
      <c r="B279" s="26" t="s">
        <v>177</v>
      </c>
      <c r="C279" s="25">
        <v>2.9837425578253756</v>
      </c>
      <c r="D279" s="25">
        <v>2.0936578303693629</v>
      </c>
      <c r="E279" s="25">
        <v>1.498964610974634</v>
      </c>
      <c r="F279" s="25">
        <v>2.0924475355555883</v>
      </c>
      <c r="G279" s="25">
        <v>114.43182238423</v>
      </c>
      <c r="H279" s="25">
        <v>111.40661080305399</v>
      </c>
      <c r="I279" s="25">
        <v>146.94864000000001</v>
      </c>
      <c r="J279" s="25">
        <v>91.896488159102105</v>
      </c>
      <c r="K279" s="25">
        <v>15.65</v>
      </c>
      <c r="L279" s="25">
        <v>7.48</v>
      </c>
      <c r="M279" s="28">
        <v>25.38</v>
      </c>
      <c r="N279" s="28">
        <v>2.25</v>
      </c>
      <c r="O279" s="27">
        <v>110.47409114431311</v>
      </c>
      <c r="P279" s="27">
        <v>9.5828623875715078</v>
      </c>
      <c r="Q279" s="27">
        <v>58.847711522542724</v>
      </c>
      <c r="R279">
        <v>1.3359346705729136</v>
      </c>
      <c r="S279">
        <v>0.73423973623603089</v>
      </c>
      <c r="T279">
        <v>-0.2257849817556612</v>
      </c>
      <c r="U279">
        <v>0.45705412497165643</v>
      </c>
      <c r="V279">
        <v>21.379732757289823</v>
      </c>
      <c r="W279">
        <v>12.674617440642336</v>
      </c>
      <c r="X279">
        <v>8.4842609272118654</v>
      </c>
      <c r="Y279">
        <v>11.434126096603343</v>
      </c>
      <c r="Z279">
        <v>11.149668501231815</v>
      </c>
    </row>
    <row r="280" spans="1:26" x14ac:dyDescent="0.35">
      <c r="A280" s="25" t="s">
        <v>246</v>
      </c>
      <c r="B280" s="26" t="s">
        <v>176</v>
      </c>
      <c r="C280" s="25">
        <v>3.0091518593199464</v>
      </c>
      <c r="D280" s="25">
        <v>2.1642622691298032</v>
      </c>
      <c r="E280" s="25">
        <v>1.3299911985029427</v>
      </c>
      <c r="F280" s="25">
        <v>2.02671465709372</v>
      </c>
      <c r="G280" s="25">
        <v>113.542743341072</v>
      </c>
      <c r="H280" s="25">
        <v>111.262039080908</v>
      </c>
      <c r="I280" s="25">
        <v>147.86577</v>
      </c>
      <c r="J280" s="25">
        <v>91.657080131293299</v>
      </c>
      <c r="K280" s="25">
        <v>15.64</v>
      </c>
      <c r="L280" s="25">
        <v>7.53</v>
      </c>
      <c r="M280" s="25">
        <v>25.21</v>
      </c>
      <c r="N280" s="25">
        <v>2.2200000000000002</v>
      </c>
      <c r="O280" s="27">
        <v>111.84331982659468</v>
      </c>
      <c r="P280" s="27">
        <v>9.5702306609984564</v>
      </c>
      <c r="Q280" s="27">
        <v>58.803186741299008</v>
      </c>
      <c r="R280">
        <v>1.6612886407187943</v>
      </c>
      <c r="S280">
        <v>0.78732581922551503</v>
      </c>
      <c r="T280">
        <v>-1.0544382153502507</v>
      </c>
      <c r="U280">
        <v>0.15043913894130512</v>
      </c>
      <c r="V280">
        <v>21.43177708434914</v>
      </c>
      <c r="W280">
        <v>12.733335085505582</v>
      </c>
      <c r="X280">
        <v>8.5572444338702489</v>
      </c>
      <c r="Y280">
        <v>11.483732741037073</v>
      </c>
      <c r="Z280">
        <v>11.004288095109414</v>
      </c>
    </row>
    <row r="281" spans="1:26" x14ac:dyDescent="0.35">
      <c r="A281" s="25" t="s">
        <v>246</v>
      </c>
      <c r="B281" s="26" t="s">
        <v>175</v>
      </c>
      <c r="C281" s="25">
        <v>3.1017627584283924</v>
      </c>
      <c r="D281" s="25">
        <v>2.1700914015583836</v>
      </c>
      <c r="E281" s="25">
        <v>1.2261257982275291</v>
      </c>
      <c r="F281" s="25">
        <v>1.996584082577237</v>
      </c>
      <c r="G281" s="25">
        <v>112.313623208537</v>
      </c>
      <c r="H281" s="25">
        <v>111.128075185572</v>
      </c>
      <c r="I281" s="25">
        <v>147.11212</v>
      </c>
      <c r="J281" s="25">
        <v>90.900114253945304</v>
      </c>
      <c r="K281" s="25">
        <v>15.65</v>
      </c>
      <c r="L281" s="25">
        <v>7.57</v>
      </c>
      <c r="M281" s="28">
        <v>25.05</v>
      </c>
      <c r="N281" s="28">
        <v>2.19</v>
      </c>
      <c r="O281" s="27">
        <v>108.85280433855613</v>
      </c>
      <c r="P281" s="27">
        <v>9.1749845823675127</v>
      </c>
      <c r="Q281" s="27">
        <v>59.091140205923473</v>
      </c>
      <c r="R281">
        <v>1.9742189030619306</v>
      </c>
      <c r="S281">
        <v>1.3256819937937259</v>
      </c>
      <c r="T281">
        <v>-0.42207467949944011</v>
      </c>
      <c r="U281">
        <v>0.65213744557632847</v>
      </c>
      <c r="V281">
        <v>21.405810091038664</v>
      </c>
      <c r="W281">
        <v>12.803798618639883</v>
      </c>
      <c r="X281">
        <v>8.7449657532057294</v>
      </c>
      <c r="Y281">
        <v>11.607234253252901</v>
      </c>
      <c r="Z281">
        <v>11.166631070665145</v>
      </c>
    </row>
    <row r="282" spans="1:26" x14ac:dyDescent="0.35">
      <c r="A282" s="25" t="s">
        <v>246</v>
      </c>
      <c r="B282" s="26" t="s">
        <v>174</v>
      </c>
      <c r="C282" s="25">
        <v>3.114174546107463</v>
      </c>
      <c r="D282" s="25">
        <v>2.105361824440291</v>
      </c>
      <c r="E282" s="25">
        <v>1.0962170705183034</v>
      </c>
      <c r="F282" s="25">
        <v>1.9143918833994067</v>
      </c>
      <c r="G282" s="25">
        <v>111.068125224694</v>
      </c>
      <c r="H282" s="25">
        <v>111.02384785728199</v>
      </c>
      <c r="I282" s="25">
        <v>146.30584999999999</v>
      </c>
      <c r="J282" s="25">
        <v>89.405794815815398</v>
      </c>
      <c r="K282" s="25">
        <v>15.88</v>
      </c>
      <c r="L282" s="25">
        <v>7.4</v>
      </c>
      <c r="M282" s="25">
        <v>24.98</v>
      </c>
      <c r="N282" s="25">
        <v>2.1800000000000002</v>
      </c>
      <c r="O282" s="27">
        <v>112.11420307359623</v>
      </c>
      <c r="P282" s="27">
        <v>9.2504100924326274</v>
      </c>
      <c r="Q282" s="27">
        <v>58.602873578731263</v>
      </c>
      <c r="R282">
        <v>1.7567570394242171</v>
      </c>
      <c r="S282">
        <v>1.0534770162375917</v>
      </c>
      <c r="T282">
        <v>-0.35662423763722639</v>
      </c>
      <c r="U282">
        <v>0.55716444397340137</v>
      </c>
      <c r="V282">
        <v>21.263465574004076</v>
      </c>
      <c r="W282">
        <v>12.858968242356465</v>
      </c>
      <c r="X282">
        <v>8.8522202640793797</v>
      </c>
      <c r="Y282">
        <v>11.652796288032915</v>
      </c>
      <c r="Z282">
        <v>11.258928791443028</v>
      </c>
    </row>
    <row r="283" spans="1:26" x14ac:dyDescent="0.35">
      <c r="A283" s="25" t="s">
        <v>246</v>
      </c>
      <c r="B283" s="26" t="s">
        <v>173</v>
      </c>
      <c r="C283" s="25">
        <v>3.2310919178426247</v>
      </c>
      <c r="D283" s="25">
        <v>2.0040251502203175</v>
      </c>
      <c r="E283" s="25">
        <v>1.1341722090375528</v>
      </c>
      <c r="F283" s="25">
        <v>1.9424508348153444</v>
      </c>
      <c r="G283" s="25">
        <v>111.90565155577499</v>
      </c>
      <c r="H283" s="25">
        <v>111.05801371197801</v>
      </c>
      <c r="I283" s="25">
        <v>145.92404999999999</v>
      </c>
      <c r="J283" s="25">
        <v>88.576425116529194</v>
      </c>
      <c r="K283" s="25">
        <v>16.32</v>
      </c>
      <c r="L283" s="25">
        <v>7.3</v>
      </c>
      <c r="M283" s="28">
        <v>24.84</v>
      </c>
      <c r="N283" s="28">
        <v>2.16</v>
      </c>
      <c r="O283" s="27">
        <v>106.8778171317775</v>
      </c>
      <c r="P283" s="27">
        <v>8.9691548599486879</v>
      </c>
      <c r="Q283" s="27">
        <v>58.961335357935049</v>
      </c>
      <c r="R283">
        <v>1.0592428810233478</v>
      </c>
      <c r="S283">
        <v>0.51005281564500127</v>
      </c>
      <c r="T283">
        <v>-0.67734258437521788</v>
      </c>
      <c r="U283">
        <v>7.2674111586557011E-2</v>
      </c>
      <c r="V283">
        <v>21.103052808838758</v>
      </c>
      <c r="W283">
        <v>12.915509789281831</v>
      </c>
      <c r="X283">
        <v>8.9508927838555721</v>
      </c>
      <c r="Y283">
        <v>11.694775725843051</v>
      </c>
      <c r="Z283">
        <v>11.478916479658261</v>
      </c>
    </row>
    <row r="284" spans="1:26" x14ac:dyDescent="0.35">
      <c r="A284" s="25" t="s">
        <v>246</v>
      </c>
      <c r="B284" s="26" t="s">
        <v>172</v>
      </c>
      <c r="C284" s="25">
        <v>3.2801576611099073</v>
      </c>
      <c r="D284" s="25">
        <v>1.9711987752024362</v>
      </c>
      <c r="E284" s="25">
        <v>1.0712578101767907</v>
      </c>
      <c r="F284" s="25">
        <v>1.9122810590355299</v>
      </c>
      <c r="G284" s="25">
        <v>112.170629317641</v>
      </c>
      <c r="H284" s="25">
        <v>110.79615373713401</v>
      </c>
      <c r="I284" s="25">
        <v>144.74494000000001</v>
      </c>
      <c r="J284" s="25">
        <v>89.255066756568795</v>
      </c>
      <c r="K284" s="25">
        <v>16.46</v>
      </c>
      <c r="L284" s="25">
        <v>7.28</v>
      </c>
      <c r="M284" s="25">
        <v>24.68</v>
      </c>
      <c r="N284" s="25">
        <v>2.13</v>
      </c>
      <c r="O284" s="27">
        <v>106.85274893521823</v>
      </c>
      <c r="P284" s="27">
        <v>8.8435680389088986</v>
      </c>
      <c r="Q284" s="27">
        <v>59.746509421173918</v>
      </c>
      <c r="R284">
        <v>2.6451986072514089</v>
      </c>
      <c r="S284">
        <v>1.2639062921373956</v>
      </c>
      <c r="T284">
        <v>2.1395459998567734</v>
      </c>
      <c r="U284">
        <v>2.1297005894386878</v>
      </c>
      <c r="V284">
        <v>20.819555366405329</v>
      </c>
      <c r="W284">
        <v>12.901648936111229</v>
      </c>
      <c r="X284">
        <v>9.1047881477791002</v>
      </c>
      <c r="Y284">
        <v>11.767500764946231</v>
      </c>
      <c r="Z284">
        <v>11.428845843377742</v>
      </c>
    </row>
    <row r="285" spans="1:26" x14ac:dyDescent="0.35">
      <c r="A285" s="25" t="s">
        <v>246</v>
      </c>
      <c r="B285" s="26" t="s">
        <v>171</v>
      </c>
      <c r="C285" s="25">
        <v>3.183223398599353</v>
      </c>
      <c r="D285" s="25">
        <v>1.9119288932680172</v>
      </c>
      <c r="E285" s="25">
        <v>1.2111767765873562</v>
      </c>
      <c r="F285" s="25">
        <v>1.9410972040439054</v>
      </c>
      <c r="G285" s="25">
        <v>111.064890124412</v>
      </c>
      <c r="H285" s="25">
        <v>110.67716707708099</v>
      </c>
      <c r="I285" s="25">
        <v>146.15055000000001</v>
      </c>
      <c r="J285" s="25">
        <v>88.999080226739395</v>
      </c>
      <c r="K285" s="25">
        <v>15.68</v>
      </c>
      <c r="L285" s="25">
        <v>7.45</v>
      </c>
      <c r="M285" s="28">
        <v>24.75</v>
      </c>
      <c r="N285" s="28">
        <v>2.13</v>
      </c>
      <c r="O285" s="27">
        <v>104.7257939172621</v>
      </c>
      <c r="P285" s="27">
        <v>8.7134528743961859</v>
      </c>
      <c r="Q285" s="27">
        <v>58.373474476629859</v>
      </c>
      <c r="R285">
        <v>1.9122614978181129</v>
      </c>
      <c r="S285">
        <v>0.47823147563568202</v>
      </c>
      <c r="T285">
        <v>-0.47926610584035911</v>
      </c>
      <c r="U285">
        <v>0.41523629396205131</v>
      </c>
      <c r="V285">
        <v>20.553024216184973</v>
      </c>
      <c r="W285">
        <v>12.961777470882364</v>
      </c>
      <c r="X285">
        <v>9.1082802738052298</v>
      </c>
      <c r="Y285">
        <v>11.747557628760037</v>
      </c>
      <c r="Z285">
        <v>11.546382579434415</v>
      </c>
    </row>
    <row r="286" spans="1:26" x14ac:dyDescent="0.35">
      <c r="A286" s="25" t="s">
        <v>246</v>
      </c>
      <c r="B286" s="26" t="s">
        <v>170</v>
      </c>
      <c r="C286" s="25">
        <v>3.124450686415615</v>
      </c>
      <c r="D286" s="25">
        <v>1.7844742679434935</v>
      </c>
      <c r="E286" s="25">
        <v>1.2276623978821375</v>
      </c>
      <c r="F286" s="25">
        <v>1.8993192253319227</v>
      </c>
      <c r="G286" s="25">
        <v>109.99574293574</v>
      </c>
      <c r="H286" s="25">
        <v>110.51873474232499</v>
      </c>
      <c r="I286" s="25">
        <v>145.48129</v>
      </c>
      <c r="J286" s="25">
        <v>89.124881547861506</v>
      </c>
      <c r="K286" s="25">
        <v>15.61</v>
      </c>
      <c r="L286" s="25">
        <v>7.47</v>
      </c>
      <c r="M286" s="25">
        <v>25.6</v>
      </c>
      <c r="N286" s="25">
        <v>2.2000000000000002</v>
      </c>
      <c r="O286" s="27">
        <v>98.32021901201901</v>
      </c>
      <c r="P286" s="27">
        <v>8.1838524443836871</v>
      </c>
      <c r="Q286" s="27">
        <v>57.832251808517135</v>
      </c>
      <c r="R286">
        <v>1.1693498401717628</v>
      </c>
      <c r="S286">
        <v>0.5493809787197268</v>
      </c>
      <c r="T286">
        <v>2.1247336173135345</v>
      </c>
      <c r="U286">
        <v>1.5409056098511398</v>
      </c>
      <c r="V286">
        <v>20.475439730560304</v>
      </c>
      <c r="W286">
        <v>12.976242410621246</v>
      </c>
      <c r="X286">
        <v>9.149312300612813</v>
      </c>
      <c r="Y286">
        <v>11.738917580522799</v>
      </c>
      <c r="Z286">
        <v>11.888936376853119</v>
      </c>
    </row>
    <row r="287" spans="1:26" x14ac:dyDescent="0.35">
      <c r="A287" s="25" t="s">
        <v>246</v>
      </c>
      <c r="B287" s="26" t="s">
        <v>169</v>
      </c>
      <c r="C287" s="25">
        <v>3.2420693880749827</v>
      </c>
      <c r="D287" s="25">
        <v>1.7750683242850833</v>
      </c>
      <c r="E287" s="25">
        <v>1.1092551543295577</v>
      </c>
      <c r="F287" s="25">
        <v>1.8754680536087569</v>
      </c>
      <c r="G287" s="25">
        <v>107.509375138625</v>
      </c>
      <c r="H287" s="25">
        <v>110.302991478732</v>
      </c>
      <c r="I287" s="25">
        <v>145.87069</v>
      </c>
      <c r="J287" s="25">
        <v>89.564496320340496</v>
      </c>
      <c r="K287" s="25">
        <v>15.49</v>
      </c>
      <c r="L287" s="25">
        <v>7.7</v>
      </c>
      <c r="M287" s="28">
        <v>25.74</v>
      </c>
      <c r="N287" s="28">
        <v>2.23</v>
      </c>
      <c r="O287" s="27">
        <v>97.725323472056161</v>
      </c>
      <c r="P287" s="27">
        <v>7.9187890464593789</v>
      </c>
      <c r="Q287" s="27">
        <v>57.303050806810788</v>
      </c>
      <c r="R287">
        <v>1.2312624194673827</v>
      </c>
      <c r="S287">
        <v>1.0018399067629247</v>
      </c>
      <c r="T287">
        <v>3.8159550934090625</v>
      </c>
      <c r="U287">
        <v>2.4917515502876908</v>
      </c>
      <c r="V287">
        <v>20.386888914252946</v>
      </c>
      <c r="W287">
        <v>12.997276340843031</v>
      </c>
      <c r="X287">
        <v>9.0894832213586731</v>
      </c>
      <c r="Y287">
        <v>11.700156272090819</v>
      </c>
      <c r="Z287">
        <v>11.90697842256721</v>
      </c>
    </row>
    <row r="288" spans="1:26" x14ac:dyDescent="0.35">
      <c r="A288" s="25" t="s">
        <v>246</v>
      </c>
      <c r="B288" s="26" t="s">
        <v>168</v>
      </c>
      <c r="C288" s="25">
        <v>3.2836200480849267</v>
      </c>
      <c r="D288" s="25">
        <v>1.5956715991914303</v>
      </c>
      <c r="E288" s="25">
        <v>1.2031262206568698</v>
      </c>
      <c r="F288" s="25">
        <v>1.9110103871789588</v>
      </c>
      <c r="G288" s="25">
        <v>106.515529994467</v>
      </c>
      <c r="H288" s="25">
        <v>109.452447605719</v>
      </c>
      <c r="I288" s="25">
        <v>145.94543999999999</v>
      </c>
      <c r="J288" s="25">
        <v>89.652685303665393</v>
      </c>
      <c r="K288" s="25">
        <v>15.73</v>
      </c>
      <c r="L288" s="25">
        <v>7.87</v>
      </c>
      <c r="M288" s="25">
        <v>26.35</v>
      </c>
      <c r="N288" s="25">
        <v>2.31</v>
      </c>
      <c r="O288" s="27">
        <v>95.039668399144901</v>
      </c>
      <c r="P288" s="27">
        <v>8.7494909251923723</v>
      </c>
      <c r="Q288" s="27">
        <v>57.778029079159928</v>
      </c>
      <c r="R288">
        <v>0.94799499804865128</v>
      </c>
      <c r="S288">
        <v>0.57377191392586901</v>
      </c>
      <c r="T288">
        <v>-0.56307202759052766</v>
      </c>
      <c r="U288">
        <v>0.10907629708836186</v>
      </c>
      <c r="V288">
        <v>20.247885186644009</v>
      </c>
      <c r="W288">
        <v>13.042085436789176</v>
      </c>
      <c r="X288">
        <v>8.882506942752082</v>
      </c>
      <c r="Y288">
        <v>11.561424595528289</v>
      </c>
      <c r="Z288">
        <v>11.720889834817511</v>
      </c>
    </row>
    <row r="289" spans="1:26" x14ac:dyDescent="0.35">
      <c r="A289" s="25" t="s">
        <v>246</v>
      </c>
      <c r="B289" s="26" t="s">
        <v>167</v>
      </c>
      <c r="C289" s="25">
        <v>3.2880792063951012</v>
      </c>
      <c r="D289" s="25">
        <v>1.5429075500515448</v>
      </c>
      <c r="E289" s="25">
        <v>1.1607959708158051</v>
      </c>
      <c r="F289" s="25">
        <v>1.8752027124522195</v>
      </c>
      <c r="G289" s="25">
        <v>107.64606669768</v>
      </c>
      <c r="H289" s="25">
        <v>109.248177405354</v>
      </c>
      <c r="I289" s="25">
        <v>145.23015000000001</v>
      </c>
      <c r="J289" s="25">
        <v>89.740273562943997</v>
      </c>
      <c r="K289" s="25">
        <v>15.98</v>
      </c>
      <c r="L289" s="25">
        <v>7.95</v>
      </c>
      <c r="M289" s="28">
        <v>26.37</v>
      </c>
      <c r="N289" s="28">
        <v>2.33</v>
      </c>
      <c r="O289" s="27">
        <v>94.297758179421933</v>
      </c>
      <c r="P289" s="27">
        <v>8.5103788945186132</v>
      </c>
      <c r="Q289" s="27">
        <v>56.157517899761331</v>
      </c>
      <c r="R289">
        <v>0.72323212584839425</v>
      </c>
      <c r="S289">
        <v>1.1842638608567713</v>
      </c>
      <c r="T289">
        <v>0.35428874607248417</v>
      </c>
      <c r="U289">
        <v>0.62253285889291021</v>
      </c>
      <c r="V289">
        <v>20.203608022618418</v>
      </c>
      <c r="W289">
        <v>13.077589777449575</v>
      </c>
      <c r="X289">
        <v>8.9706725207240652</v>
      </c>
      <c r="Y289">
        <v>11.612125403876707</v>
      </c>
      <c r="Z289">
        <v>11.916066736585709</v>
      </c>
    </row>
    <row r="290" spans="1:26" x14ac:dyDescent="0.35">
      <c r="A290" s="25" t="s">
        <v>246</v>
      </c>
      <c r="B290" s="26" t="s">
        <v>166</v>
      </c>
      <c r="C290" s="25">
        <v>3.2824220240516557</v>
      </c>
      <c r="D290" s="25">
        <v>1.4403922756627825</v>
      </c>
      <c r="E290" s="25">
        <v>0.96350986628825108</v>
      </c>
      <c r="F290" s="25">
        <v>1.7525526180136592</v>
      </c>
      <c r="G290" s="25">
        <v>113.143134475823</v>
      </c>
      <c r="H290" s="25">
        <v>109.217377539993</v>
      </c>
      <c r="I290" s="25">
        <v>146.05754999999999</v>
      </c>
      <c r="J290" s="25">
        <v>88.934764798286494</v>
      </c>
      <c r="K290" s="25">
        <v>16.02</v>
      </c>
      <c r="L290" s="25">
        <v>7.96</v>
      </c>
      <c r="M290" s="25">
        <v>26.48</v>
      </c>
      <c r="N290" s="25">
        <v>2.38</v>
      </c>
      <c r="O290" s="27">
        <v>99.30107946892322</v>
      </c>
      <c r="P290" s="27">
        <v>8.876799210272722</v>
      </c>
      <c r="Q290" s="27">
        <v>61.973225117657563</v>
      </c>
      <c r="R290">
        <v>0.92043611834853323</v>
      </c>
      <c r="S290">
        <v>0.78463809650737293</v>
      </c>
      <c r="T290">
        <v>3.6860434338319203</v>
      </c>
      <c r="U290">
        <v>2.2841442226306574</v>
      </c>
      <c r="V290">
        <v>20.146896615514184</v>
      </c>
      <c r="W290">
        <v>13.091919982558112</v>
      </c>
      <c r="X290">
        <v>9.0456917596206825</v>
      </c>
      <c r="Y290">
        <v>11.664834473829673</v>
      </c>
      <c r="Z290">
        <v>11.464844567833312</v>
      </c>
    </row>
    <row r="291" spans="1:26" x14ac:dyDescent="0.35">
      <c r="A291" s="25" t="s">
        <v>246</v>
      </c>
      <c r="B291" s="26" t="s">
        <v>165</v>
      </c>
      <c r="C291" s="25">
        <v>3.2606092469323498</v>
      </c>
      <c r="D291" s="25">
        <v>1.4244063985810882</v>
      </c>
      <c r="E291" s="25">
        <v>0.95949409043234057</v>
      </c>
      <c r="F291" s="25">
        <v>1.7515877191418374</v>
      </c>
      <c r="G291" s="25">
        <v>112.71144110745399</v>
      </c>
      <c r="H291" s="25">
        <v>108.693742271511</v>
      </c>
      <c r="I291" s="25">
        <v>146.50470000000001</v>
      </c>
      <c r="J291" s="25">
        <v>89.501702922309093</v>
      </c>
      <c r="K291" s="25">
        <v>16.190000000000001</v>
      </c>
      <c r="L291" s="25">
        <v>8.0500000000000007</v>
      </c>
      <c r="M291" s="28">
        <v>26.23</v>
      </c>
      <c r="N291" s="28">
        <v>2.38</v>
      </c>
      <c r="O291" s="27">
        <v>100.31927125221256</v>
      </c>
      <c r="P291" s="27">
        <v>8.8531707647810993</v>
      </c>
      <c r="Q291" s="27">
        <v>61.547416926346102</v>
      </c>
      <c r="R291">
        <v>1.8473961451865861</v>
      </c>
      <c r="S291">
        <v>1.7970534392779847</v>
      </c>
      <c r="T291">
        <v>3.3704785370315626</v>
      </c>
      <c r="U291">
        <v>2.5973148864882667</v>
      </c>
      <c r="V291">
        <v>20.283243865106918</v>
      </c>
      <c r="W291">
        <v>13.055804233579273</v>
      </c>
      <c r="X291">
        <v>8.7675865421868533</v>
      </c>
      <c r="Y291">
        <v>11.483120700437901</v>
      </c>
      <c r="Z291">
        <v>11.290011054255709</v>
      </c>
    </row>
    <row r="292" spans="1:26" x14ac:dyDescent="0.35">
      <c r="A292" s="25" t="s">
        <v>246</v>
      </c>
      <c r="B292" s="26" t="s">
        <v>164</v>
      </c>
      <c r="C292" s="25">
        <v>3.2284099584664174</v>
      </c>
      <c r="D292" s="25">
        <v>1.3360802385643984</v>
      </c>
      <c r="E292" s="25">
        <v>1.0351602986281558</v>
      </c>
      <c r="F292" s="25">
        <v>1.7682007927039511</v>
      </c>
      <c r="G292" s="25">
        <v>111.89222741629401</v>
      </c>
      <c r="H292" s="25">
        <v>108.484135737949</v>
      </c>
      <c r="I292" s="25">
        <v>144.84863999999999</v>
      </c>
      <c r="J292" s="25">
        <v>88.561482929919705</v>
      </c>
      <c r="K292" s="25">
        <v>16.809999999999999</v>
      </c>
      <c r="L292" s="25">
        <v>8.1300000000000008</v>
      </c>
      <c r="M292" s="25">
        <v>26.1</v>
      </c>
      <c r="N292" s="25">
        <v>2.38</v>
      </c>
      <c r="O292" s="27">
        <v>102.3383513999006</v>
      </c>
      <c r="P292" s="27">
        <v>9.1512944799843225</v>
      </c>
      <c r="Q292" s="27">
        <v>61.048821523051167</v>
      </c>
      <c r="R292">
        <v>2.6859147887428714</v>
      </c>
      <c r="S292">
        <v>1.2641068773196151</v>
      </c>
      <c r="T292">
        <v>0.3650973371364552</v>
      </c>
      <c r="U292">
        <v>1.2430864478149672</v>
      </c>
      <c r="V292">
        <v>20.21514529222754</v>
      </c>
      <c r="W292">
        <v>13.07509190365348</v>
      </c>
      <c r="X292">
        <v>8.7477222433326993</v>
      </c>
      <c r="Y292">
        <v>11.488896055595619</v>
      </c>
      <c r="Z292">
        <v>11.140531303732343</v>
      </c>
    </row>
    <row r="293" spans="1:26" x14ac:dyDescent="0.35">
      <c r="A293" s="25" t="s">
        <v>246</v>
      </c>
      <c r="B293" s="26" t="s">
        <v>163</v>
      </c>
      <c r="C293" s="25">
        <v>3.2808656259629227</v>
      </c>
      <c r="D293" s="25">
        <v>1.2984760883710147</v>
      </c>
      <c r="E293" s="25">
        <v>1.0523218624559707</v>
      </c>
      <c r="F293" s="25">
        <v>1.7759766020226435</v>
      </c>
      <c r="G293" s="25">
        <v>109.932511793789</v>
      </c>
      <c r="H293" s="25">
        <v>108.34141601856599</v>
      </c>
      <c r="I293" s="25">
        <v>143.39095</v>
      </c>
      <c r="J293" s="25">
        <v>89.127325651337699</v>
      </c>
      <c r="K293" s="25">
        <v>17.53</v>
      </c>
      <c r="L293" s="25">
        <v>8.19</v>
      </c>
      <c r="M293" s="28">
        <v>25.97</v>
      </c>
      <c r="N293" s="28">
        <v>2.38</v>
      </c>
      <c r="O293" s="27">
        <v>99.339656909754424</v>
      </c>
      <c r="P293" s="27">
        <v>8.6635850183068985</v>
      </c>
      <c r="Q293" s="27">
        <v>60.590147304874385</v>
      </c>
      <c r="R293">
        <v>2.6118533522101472</v>
      </c>
      <c r="S293">
        <v>1.6211264644803602</v>
      </c>
      <c r="T293">
        <v>0.85110313947587279</v>
      </c>
      <c r="U293">
        <v>1.5284614315141276</v>
      </c>
      <c r="V293">
        <v>20.594440586132592</v>
      </c>
      <c r="W293">
        <v>13.361942134970578</v>
      </c>
      <c r="X293">
        <v>8.8968891017171945</v>
      </c>
      <c r="Y293">
        <v>11.65990480975408</v>
      </c>
      <c r="Z293">
        <v>11.528357626132266</v>
      </c>
    </row>
    <row r="294" spans="1:26" x14ac:dyDescent="0.35">
      <c r="A294" s="25" t="s">
        <v>246</v>
      </c>
      <c r="B294" s="26" t="s">
        <v>162</v>
      </c>
      <c r="C294" s="25">
        <v>3.3215016173285865</v>
      </c>
      <c r="D294" s="25">
        <v>1.306467481483746</v>
      </c>
      <c r="E294" s="25">
        <v>1.0487666909023501</v>
      </c>
      <c r="F294" s="25">
        <v>1.7807366365649935</v>
      </c>
      <c r="G294" s="25">
        <v>109.491814762338</v>
      </c>
      <c r="H294" s="25">
        <v>108.256465711198</v>
      </c>
      <c r="I294" s="25">
        <v>143.94665000000001</v>
      </c>
      <c r="J294" s="25">
        <v>89.863684759126699</v>
      </c>
      <c r="K294" s="25">
        <v>17.86</v>
      </c>
      <c r="L294" s="25">
        <v>8.4</v>
      </c>
      <c r="M294" s="25">
        <v>26.24</v>
      </c>
      <c r="N294" s="25">
        <v>2.4300000000000002</v>
      </c>
      <c r="O294" s="27">
        <v>105.80631311921825</v>
      </c>
      <c r="P294" s="27">
        <v>8.8172660752634062</v>
      </c>
      <c r="Q294" s="27">
        <v>60.075447808761481</v>
      </c>
      <c r="R294">
        <v>2.2153058455917307</v>
      </c>
      <c r="S294">
        <v>2.0212153144820943</v>
      </c>
      <c r="T294">
        <v>4.7971334895671625</v>
      </c>
      <c r="U294">
        <v>3.4683857526967232</v>
      </c>
      <c r="V294">
        <v>20.255758347552128</v>
      </c>
      <c r="W294">
        <v>13.256904425078373</v>
      </c>
      <c r="X294">
        <v>8.8601767768766759</v>
      </c>
      <c r="Y294">
        <v>11.55143669511339</v>
      </c>
      <c r="Z294">
        <v>10.998270433579105</v>
      </c>
    </row>
    <row r="295" spans="1:26" x14ac:dyDescent="0.35">
      <c r="A295" s="25" t="s">
        <v>246</v>
      </c>
      <c r="B295" s="26" t="s">
        <v>161</v>
      </c>
      <c r="C295" s="25">
        <v>3.4220667410650196</v>
      </c>
      <c r="D295" s="25">
        <v>1.2370461232387806</v>
      </c>
      <c r="E295" s="25">
        <v>1.0518433200954638</v>
      </c>
      <c r="F295" s="25">
        <v>1.8082855435966394</v>
      </c>
      <c r="G295" s="25">
        <v>109.795736734728</v>
      </c>
      <c r="H295" s="25">
        <v>108.107555760271</v>
      </c>
      <c r="I295" s="25">
        <v>143.30457999999999</v>
      </c>
      <c r="J295" s="25">
        <v>89.436994932204101</v>
      </c>
      <c r="K295" s="25">
        <v>18.309999999999999</v>
      </c>
      <c r="L295" s="25">
        <v>8.49</v>
      </c>
      <c r="M295" s="28">
        <v>26.51</v>
      </c>
      <c r="N295" s="28">
        <v>2.4700000000000002</v>
      </c>
      <c r="O295" s="27">
        <v>100.75490233369682</v>
      </c>
      <c r="P295" s="27">
        <v>8.5213104065194063</v>
      </c>
      <c r="Q295" s="27">
        <v>59.418873649822814</v>
      </c>
      <c r="R295">
        <v>1.4584066764014914</v>
      </c>
      <c r="S295">
        <v>1.2412957645396183</v>
      </c>
      <c r="T295">
        <v>4.0491061522281324</v>
      </c>
      <c r="U295">
        <v>2.693924177505802</v>
      </c>
      <c r="V295">
        <v>20.032359276044922</v>
      </c>
      <c r="W295">
        <v>13.184306920283465</v>
      </c>
      <c r="X295">
        <v>8.6707071748384568</v>
      </c>
      <c r="Y295">
        <v>11.400546153512813</v>
      </c>
      <c r="Z295">
        <v>11.391687963548423</v>
      </c>
    </row>
    <row r="296" spans="1:26" x14ac:dyDescent="0.35">
      <c r="A296" s="25" t="s">
        <v>246</v>
      </c>
      <c r="B296" s="26" t="s">
        <v>160</v>
      </c>
      <c r="C296" s="25">
        <v>3.5774861391824051</v>
      </c>
      <c r="D296" s="25">
        <v>1.1851865367688117</v>
      </c>
      <c r="E296" s="25">
        <v>1.0796973908354277</v>
      </c>
      <c r="F296" s="25">
        <v>1.8688037819504182</v>
      </c>
      <c r="G296" s="25">
        <v>109.59456429959501</v>
      </c>
      <c r="H296" s="25">
        <v>107.80575070419999</v>
      </c>
      <c r="I296" s="25">
        <v>143.41798</v>
      </c>
      <c r="J296" s="25">
        <v>88.946350159356399</v>
      </c>
      <c r="K296" s="25">
        <v>18.77</v>
      </c>
      <c r="L296" s="25">
        <v>8.52</v>
      </c>
      <c r="M296" s="25">
        <v>26.85</v>
      </c>
      <c r="N296" s="25">
        <v>2.52</v>
      </c>
      <c r="O296" s="27">
        <v>99.617940984724058</v>
      </c>
      <c r="P296" s="27">
        <v>8.5184724340210174</v>
      </c>
      <c r="Q296" s="27">
        <v>59.601813009645241</v>
      </c>
      <c r="R296">
        <v>1.9041027023331214</v>
      </c>
      <c r="S296">
        <v>2.0876237522310159</v>
      </c>
      <c r="T296">
        <v>-0.61843213358711013</v>
      </c>
      <c r="U296">
        <v>0.67879286796668215</v>
      </c>
      <c r="V296">
        <v>19.754149500333138</v>
      </c>
      <c r="W296">
        <v>13.170370235795586</v>
      </c>
      <c r="X296">
        <v>8.5353718972637918</v>
      </c>
      <c r="Y296">
        <v>11.299850748411206</v>
      </c>
      <c r="Z296">
        <v>11.357733944281359</v>
      </c>
    </row>
    <row r="297" spans="1:26" x14ac:dyDescent="0.35">
      <c r="A297" s="25" t="s">
        <v>246</v>
      </c>
      <c r="B297" s="26" t="s">
        <v>159</v>
      </c>
      <c r="C297" s="25">
        <v>3.6637098321204653</v>
      </c>
      <c r="D297" s="25">
        <v>1.2411684670297078</v>
      </c>
      <c r="E297" s="25">
        <v>1.0727853532043536</v>
      </c>
      <c r="F297" s="25">
        <v>1.8930002619048176</v>
      </c>
      <c r="G297" s="25">
        <v>108.613318223235</v>
      </c>
      <c r="H297" s="25">
        <v>107.638844402714</v>
      </c>
      <c r="I297" s="25">
        <v>141.50435999999999</v>
      </c>
      <c r="J297" s="25">
        <v>85.626835766851102</v>
      </c>
      <c r="K297" s="25">
        <v>18.98</v>
      </c>
      <c r="L297" s="25">
        <v>8.6300000000000008</v>
      </c>
      <c r="M297" s="28">
        <v>27.09</v>
      </c>
      <c r="N297" s="28">
        <v>2.56</v>
      </c>
      <c r="O297" s="27">
        <v>102.67395058467808</v>
      </c>
      <c r="P297" s="27">
        <v>8.8148723697266202</v>
      </c>
      <c r="Q297" s="27">
        <v>58.211209338443979</v>
      </c>
      <c r="R297">
        <v>1.0201834301472035</v>
      </c>
      <c r="S297">
        <v>3.265867435858727</v>
      </c>
      <c r="T297">
        <v>5.3213538393469317</v>
      </c>
      <c r="U297">
        <v>3.577061194353881</v>
      </c>
      <c r="V297">
        <v>19.667679126751093</v>
      </c>
      <c r="W297">
        <v>13.188803178821701</v>
      </c>
      <c r="X297">
        <v>8.6332543940518605</v>
      </c>
      <c r="Y297">
        <v>11.332912678527688</v>
      </c>
      <c r="Z297">
        <v>11.159436037426085</v>
      </c>
    </row>
    <row r="298" spans="1:26" x14ac:dyDescent="0.35">
      <c r="A298" s="25" t="s">
        <v>246</v>
      </c>
      <c r="B298" s="26" t="s">
        <v>158</v>
      </c>
      <c r="C298" s="25">
        <v>3.6876776847747372</v>
      </c>
      <c r="D298" s="25">
        <v>1.1211630196740441</v>
      </c>
      <c r="E298" s="25">
        <v>1.0725844056269216</v>
      </c>
      <c r="F298" s="25">
        <v>1.896780258374577</v>
      </c>
      <c r="G298" s="25">
        <v>108.02237234144</v>
      </c>
      <c r="H298" s="25">
        <v>107.477586939961</v>
      </c>
      <c r="I298" s="25">
        <v>141.93529000000001</v>
      </c>
      <c r="J298" s="25">
        <v>84.121678145932606</v>
      </c>
      <c r="K298" s="25">
        <v>19.02</v>
      </c>
      <c r="L298" s="25">
        <v>8.7100000000000009</v>
      </c>
      <c r="M298" s="25">
        <v>26.35</v>
      </c>
      <c r="N298" s="25">
        <v>2.4900000000000002</v>
      </c>
      <c r="O298" s="27">
        <v>105.13417878504536</v>
      </c>
      <c r="P298" s="27">
        <v>9.0679241963129353</v>
      </c>
      <c r="Q298" s="27">
        <v>59.591579843261918</v>
      </c>
      <c r="R298">
        <v>0.46560720912098841</v>
      </c>
      <c r="S298">
        <v>3.1704624175080687</v>
      </c>
      <c r="T298">
        <v>1.6963451936640395</v>
      </c>
      <c r="U298">
        <v>1.5942484654668965</v>
      </c>
      <c r="V298">
        <v>19.830293019749096</v>
      </c>
      <c r="W298">
        <v>13.170675920973887</v>
      </c>
      <c r="X298">
        <v>8.3809693223064325</v>
      </c>
      <c r="Y298">
        <v>11.195651729820272</v>
      </c>
      <c r="Z298">
        <v>10.773510882152113</v>
      </c>
    </row>
    <row r="299" spans="1:26" x14ac:dyDescent="0.35">
      <c r="A299" s="25" t="s">
        <v>246</v>
      </c>
      <c r="B299" s="26" t="s">
        <v>157</v>
      </c>
      <c r="C299" s="25">
        <v>3.7419775680247258</v>
      </c>
      <c r="D299" s="25">
        <v>1.0506975647370171</v>
      </c>
      <c r="E299" s="25">
        <v>1.0773252366442168</v>
      </c>
      <c r="F299" s="25">
        <v>1.9115677492291034</v>
      </c>
      <c r="G299" s="25">
        <v>105.68677910834801</v>
      </c>
      <c r="H299" s="25">
        <v>107.31706326288401</v>
      </c>
      <c r="I299" s="25">
        <v>138.65629999999999</v>
      </c>
      <c r="J299" s="25">
        <v>84.306293401993102</v>
      </c>
      <c r="K299" s="25">
        <v>19.2</v>
      </c>
      <c r="L299" s="25">
        <v>8.7100000000000009</v>
      </c>
      <c r="M299" s="28">
        <v>26.61</v>
      </c>
      <c r="N299" s="28">
        <v>2.52</v>
      </c>
      <c r="O299" s="27">
        <v>101.86136389901506</v>
      </c>
      <c r="P299" s="27">
        <v>8.8855011380913567</v>
      </c>
      <c r="Q299" s="27">
        <v>59.363271833016341</v>
      </c>
      <c r="R299">
        <v>-0.53410570239801336</v>
      </c>
      <c r="S299">
        <v>1.8357104754125109</v>
      </c>
      <c r="T299">
        <v>5.1918904968340618</v>
      </c>
      <c r="U299">
        <v>2.6743437942097881</v>
      </c>
      <c r="V299">
        <v>19.952078236393959</v>
      </c>
      <c r="W299">
        <v>13.114516400054226</v>
      </c>
      <c r="X299">
        <v>8.364947625999184</v>
      </c>
      <c r="Y299">
        <v>11.199709196235595</v>
      </c>
      <c r="Z299">
        <v>10.965590761105974</v>
      </c>
    </row>
    <row r="300" spans="1:26" x14ac:dyDescent="0.35">
      <c r="A300" s="25" t="s">
        <v>246</v>
      </c>
      <c r="B300" s="26" t="s">
        <v>156</v>
      </c>
      <c r="C300" s="25">
        <v>3.7120718317208512</v>
      </c>
      <c r="D300" s="25">
        <v>1.0149848183613457</v>
      </c>
      <c r="E300" s="25">
        <v>1.0090380002541743</v>
      </c>
      <c r="F300" s="25">
        <v>1.8891582220723884</v>
      </c>
      <c r="G300" s="25">
        <v>104.420036921985</v>
      </c>
      <c r="H300" s="25">
        <v>106.303287685794</v>
      </c>
      <c r="I300" s="25">
        <v>139.02339000000001</v>
      </c>
      <c r="J300" s="25">
        <v>84.328304069282197</v>
      </c>
      <c r="K300" s="25">
        <v>19.25</v>
      </c>
      <c r="L300" s="25">
        <v>8.57</v>
      </c>
      <c r="M300" s="25">
        <v>25.84</v>
      </c>
      <c r="N300" s="25">
        <v>2.46</v>
      </c>
      <c r="O300" s="27">
        <v>107.05024866503261</v>
      </c>
      <c r="P300" s="27">
        <v>9.9402673049225623</v>
      </c>
      <c r="Q300" s="27">
        <v>64.056165842646621</v>
      </c>
      <c r="R300">
        <v>-0.29286279339723054</v>
      </c>
      <c r="S300">
        <v>1.8267150777900865</v>
      </c>
      <c r="T300">
        <v>4.2925977778758506</v>
      </c>
      <c r="U300">
        <v>2.2792302866671443</v>
      </c>
      <c r="V300">
        <v>20.0264847507285</v>
      </c>
      <c r="W300">
        <v>13.085572620234867</v>
      </c>
      <c r="X300">
        <v>8.0786293343611302</v>
      </c>
      <c r="Y300">
        <v>11.047598041533439</v>
      </c>
      <c r="Z300">
        <v>10.706925442741948</v>
      </c>
    </row>
    <row r="301" spans="1:26" x14ac:dyDescent="0.35">
      <c r="A301" s="25" t="s">
        <v>246</v>
      </c>
      <c r="B301" s="26" t="s">
        <v>155</v>
      </c>
      <c r="C301" s="25">
        <v>3.7948723635736146</v>
      </c>
      <c r="D301" s="25">
        <v>0.9443470077775814</v>
      </c>
      <c r="E301" s="25">
        <v>0.97815845734709506</v>
      </c>
      <c r="F301" s="25">
        <v>1.9110764656650812</v>
      </c>
      <c r="G301" s="25">
        <v>105.413800012671</v>
      </c>
      <c r="H301" s="25">
        <v>106.115989689443</v>
      </c>
      <c r="I301" s="25">
        <v>139.27798000000001</v>
      </c>
      <c r="J301" s="25">
        <v>82.722902522353394</v>
      </c>
      <c r="K301" s="25">
        <v>19.579999999999998</v>
      </c>
      <c r="L301" s="25">
        <v>8.43</v>
      </c>
      <c r="M301" s="28">
        <v>26.42</v>
      </c>
      <c r="N301" s="28">
        <v>2.52</v>
      </c>
      <c r="O301" s="27">
        <v>108.48030784851605</v>
      </c>
      <c r="P301" s="27">
        <v>10.003556394338235</v>
      </c>
      <c r="Q301" s="27">
        <v>64.25149115087514</v>
      </c>
      <c r="R301">
        <v>-0.74560574469141327</v>
      </c>
      <c r="S301">
        <v>1.935911052419792</v>
      </c>
      <c r="T301">
        <v>-4.4937438259183065</v>
      </c>
      <c r="U301">
        <v>-2.0476526871443523</v>
      </c>
      <c r="V301">
        <v>20.204187922097148</v>
      </c>
      <c r="W301">
        <v>12.979866824990296</v>
      </c>
      <c r="X301">
        <v>7.8226713668365226</v>
      </c>
      <c r="Y301">
        <v>10.900732725647044</v>
      </c>
      <c r="Z301">
        <v>10.707748475870671</v>
      </c>
    </row>
    <row r="302" spans="1:26" x14ac:dyDescent="0.35">
      <c r="A302" s="25" t="s">
        <v>246</v>
      </c>
      <c r="B302" s="26" t="s">
        <v>154</v>
      </c>
      <c r="C302" s="25">
        <v>3.7085442420322439</v>
      </c>
      <c r="D302" s="25">
        <v>0.95049916639348486</v>
      </c>
      <c r="E302" s="25">
        <v>0.90971332728428356</v>
      </c>
      <c r="F302" s="25">
        <v>1.8387430467202635</v>
      </c>
      <c r="G302" s="25">
        <v>111.148916286746</v>
      </c>
      <c r="H302" s="25">
        <v>106.06830903325201</v>
      </c>
      <c r="I302" s="25">
        <v>136.62748999999999</v>
      </c>
      <c r="J302" s="25">
        <v>83.058895813053198</v>
      </c>
      <c r="K302" s="25">
        <v>19.059999999999999</v>
      </c>
      <c r="L302" s="25">
        <v>8.19</v>
      </c>
      <c r="M302" s="25">
        <v>26.83</v>
      </c>
      <c r="N302" s="25">
        <v>2.56</v>
      </c>
      <c r="O302" s="27">
        <v>110.44997162117416</v>
      </c>
      <c r="P302" s="27">
        <v>10.03038485183736</v>
      </c>
      <c r="Q302" s="27">
        <v>78.112699750339175</v>
      </c>
      <c r="R302">
        <v>0.26821839710773343</v>
      </c>
      <c r="S302">
        <v>1.5406111791875343</v>
      </c>
      <c r="T302">
        <v>1.9155415883301163</v>
      </c>
      <c r="U302">
        <v>1.2971784687125121</v>
      </c>
      <c r="V302">
        <v>20.440723686463219</v>
      </c>
      <c r="W302">
        <v>12.96671138331757</v>
      </c>
      <c r="X302">
        <v>8.1875898024474854</v>
      </c>
      <c r="Y302">
        <v>11.167239439710894</v>
      </c>
      <c r="Z302">
        <v>10.798606400930579</v>
      </c>
    </row>
    <row r="303" spans="1:26" x14ac:dyDescent="0.35">
      <c r="A303" s="25" t="s">
        <v>246</v>
      </c>
      <c r="B303" s="26" t="s">
        <v>153</v>
      </c>
      <c r="C303" s="25">
        <v>3.3937370211171678</v>
      </c>
      <c r="D303" s="25">
        <v>0.98030395116100399</v>
      </c>
      <c r="E303" s="25">
        <v>0.95384301118150927</v>
      </c>
      <c r="F303" s="25">
        <v>1.7702447493767715</v>
      </c>
      <c r="G303" s="25">
        <v>110.347242542868</v>
      </c>
      <c r="H303" s="25">
        <v>105.644828423123</v>
      </c>
      <c r="I303" s="25">
        <v>136.8192</v>
      </c>
      <c r="J303" s="25">
        <v>84.531047390963195</v>
      </c>
      <c r="K303" s="25">
        <v>19.28</v>
      </c>
      <c r="L303" s="25">
        <v>8.15</v>
      </c>
      <c r="M303" s="28">
        <v>27.32</v>
      </c>
      <c r="N303" s="28">
        <v>2.59</v>
      </c>
      <c r="O303" s="27">
        <v>108.0595931985882</v>
      </c>
      <c r="P303" s="27">
        <v>9.7433318941793523</v>
      </c>
      <c r="Q303" s="27">
        <v>77.427967794169788</v>
      </c>
      <c r="R303">
        <v>5.7350137510381316E-2</v>
      </c>
      <c r="S303">
        <v>2.1874341149435983</v>
      </c>
      <c r="T303">
        <v>0.72103157257306094</v>
      </c>
      <c r="U303">
        <v>0.77073015484159235</v>
      </c>
      <c r="V303">
        <v>20.589242133444642</v>
      </c>
      <c r="W303">
        <v>12.931085214611457</v>
      </c>
      <c r="X303">
        <v>8.1191723587253595</v>
      </c>
      <c r="Y303">
        <v>11.143723803981947</v>
      </c>
      <c r="Z303">
        <v>10.847721444631198</v>
      </c>
    </row>
    <row r="304" spans="1:26" x14ac:dyDescent="0.35">
      <c r="A304" s="25" t="s">
        <v>246</v>
      </c>
      <c r="B304" s="26" t="s">
        <v>152</v>
      </c>
      <c r="C304" s="25">
        <v>3.5455535297392324</v>
      </c>
      <c r="D304" s="25">
        <v>0.93877665597029025</v>
      </c>
      <c r="E304" s="25">
        <v>0.98727018347189532</v>
      </c>
      <c r="F304" s="25">
        <v>1.8351384445614114</v>
      </c>
      <c r="G304" s="25">
        <v>109.25966510178201</v>
      </c>
      <c r="H304" s="25">
        <v>105.573387779687</v>
      </c>
      <c r="I304" s="25">
        <v>136.96317999999999</v>
      </c>
      <c r="J304" s="25">
        <v>84.456866832584893</v>
      </c>
      <c r="K304" s="25">
        <v>19.43</v>
      </c>
      <c r="L304" s="25">
        <v>8.14</v>
      </c>
      <c r="M304" s="25">
        <v>27.76</v>
      </c>
      <c r="N304" s="25">
        <v>2.63</v>
      </c>
      <c r="O304" s="27">
        <v>108.40399727987395</v>
      </c>
      <c r="P304" s="27">
        <v>9.7556520129650277</v>
      </c>
      <c r="Q304" s="27">
        <v>76.475816620095728</v>
      </c>
      <c r="R304">
        <v>0.52365383678372179</v>
      </c>
      <c r="S304">
        <v>1.7119630133286989</v>
      </c>
      <c r="T304">
        <v>2.0482521308077484</v>
      </c>
      <c r="U304">
        <v>1.4705708678701024</v>
      </c>
      <c r="V304">
        <v>20.853988486255581</v>
      </c>
      <c r="W304">
        <v>12.932582053332538</v>
      </c>
      <c r="X304">
        <v>8.1682016682517773</v>
      </c>
      <c r="Y304">
        <v>11.221264637914842</v>
      </c>
      <c r="Z304">
        <v>10.773003580837067</v>
      </c>
    </row>
    <row r="305" spans="1:26" x14ac:dyDescent="0.35">
      <c r="A305" s="25" t="s">
        <v>246</v>
      </c>
      <c r="B305" s="26" t="s">
        <v>151</v>
      </c>
      <c r="C305" s="25">
        <v>3.5097898078270213</v>
      </c>
      <c r="D305" s="25">
        <v>0.87543980172393554</v>
      </c>
      <c r="E305" s="25">
        <v>1.015929129963145</v>
      </c>
      <c r="F305" s="25">
        <v>1.8330865036836077</v>
      </c>
      <c r="G305" s="25">
        <v>107.82249186214401</v>
      </c>
      <c r="H305" s="25">
        <v>105.61681435683001</v>
      </c>
      <c r="I305" s="25">
        <v>136.69863000000001</v>
      </c>
      <c r="J305" s="25">
        <v>84.847231967682006</v>
      </c>
      <c r="K305" s="25">
        <v>19.38</v>
      </c>
      <c r="L305" s="25">
        <v>8.19</v>
      </c>
      <c r="M305" s="28">
        <v>28.21</v>
      </c>
      <c r="N305" s="28">
        <v>2.67</v>
      </c>
      <c r="O305" s="27">
        <v>105.62753322046517</v>
      </c>
      <c r="P305" s="27">
        <v>9.4868222957202164</v>
      </c>
      <c r="Q305" s="27">
        <v>75.297070335861676</v>
      </c>
      <c r="R305">
        <v>9.3498727129048831E-2</v>
      </c>
      <c r="S305">
        <v>2.5950859979093854</v>
      </c>
      <c r="T305">
        <v>-2.3336266057850663</v>
      </c>
      <c r="U305">
        <v>-0.63572104948581565</v>
      </c>
      <c r="V305">
        <v>21.01078399054531</v>
      </c>
      <c r="W305">
        <v>12.881317997598698</v>
      </c>
      <c r="X305">
        <v>8.0075884734222758</v>
      </c>
      <c r="Y305">
        <v>11.110081514245636</v>
      </c>
      <c r="Z305">
        <v>11.009833698270615</v>
      </c>
    </row>
    <row r="306" spans="1:26" x14ac:dyDescent="0.35">
      <c r="A306" s="25" t="s">
        <v>246</v>
      </c>
      <c r="B306" s="26" t="s">
        <v>150</v>
      </c>
      <c r="C306" s="25">
        <v>3.5412528043388876</v>
      </c>
      <c r="D306" s="25">
        <v>0.88016162195854242</v>
      </c>
      <c r="E306" s="25">
        <v>0.93751460284721022</v>
      </c>
      <c r="F306" s="25">
        <v>1.8011251331700915</v>
      </c>
      <c r="G306" s="25">
        <v>106.940660481012</v>
      </c>
      <c r="H306" s="25">
        <v>105.654991762184</v>
      </c>
      <c r="I306" s="25">
        <v>136.30629999999999</v>
      </c>
      <c r="J306" s="25">
        <v>85.358669273259295</v>
      </c>
      <c r="K306" s="25">
        <v>19.45</v>
      </c>
      <c r="L306" s="25">
        <v>8.27</v>
      </c>
      <c r="M306" s="25">
        <v>29.56</v>
      </c>
      <c r="N306" s="25">
        <v>2.79</v>
      </c>
      <c r="O306" s="27">
        <v>110.47917299929648</v>
      </c>
      <c r="P306" s="27">
        <v>9.6035040294167988</v>
      </c>
      <c r="Q306" s="27">
        <v>74.84992716926601</v>
      </c>
      <c r="R306">
        <v>0.99071298772146488</v>
      </c>
      <c r="S306">
        <v>1.9027596570205141</v>
      </c>
      <c r="T306">
        <v>1.9684280524644215</v>
      </c>
      <c r="U306">
        <v>1.6264763720842845</v>
      </c>
      <c r="V306">
        <v>21.196849512827022</v>
      </c>
      <c r="W306">
        <v>12.798190432906484</v>
      </c>
      <c r="X306">
        <v>8.2624186436606717</v>
      </c>
      <c r="Y306">
        <v>11.292347469746982</v>
      </c>
      <c r="Z306">
        <v>10.671791478413908</v>
      </c>
    </row>
    <row r="307" spans="1:26" x14ac:dyDescent="0.35">
      <c r="A307" s="25" t="s">
        <v>246</v>
      </c>
      <c r="B307" s="26" t="s">
        <v>149</v>
      </c>
      <c r="C307" s="25">
        <v>3.4896180065273867</v>
      </c>
      <c r="D307" s="25">
        <v>0.86139115715462111</v>
      </c>
      <c r="E307" s="25">
        <v>1.0070927501314004</v>
      </c>
      <c r="F307" s="25">
        <v>1.8195035190912614</v>
      </c>
      <c r="G307" s="25">
        <v>107.10093842207</v>
      </c>
      <c r="H307" s="25">
        <v>105.495607383918</v>
      </c>
      <c r="I307" s="25">
        <v>135.87661</v>
      </c>
      <c r="J307" s="25">
        <v>85.939824786912396</v>
      </c>
      <c r="K307" s="25">
        <v>19.57</v>
      </c>
      <c r="L307" s="25">
        <v>8.11</v>
      </c>
      <c r="M307" s="28">
        <v>30.07</v>
      </c>
      <c r="N307" s="28">
        <v>2.83</v>
      </c>
      <c r="O307" s="27">
        <v>106.93834516763154</v>
      </c>
      <c r="P307" s="27">
        <v>9.4694516507387654</v>
      </c>
      <c r="Q307" s="27">
        <v>73.828352574502375</v>
      </c>
      <c r="R307">
        <v>-0.70330007361790736</v>
      </c>
      <c r="S307">
        <v>2.0342006274359559</v>
      </c>
      <c r="T307">
        <v>3.9178330400114314</v>
      </c>
      <c r="U307">
        <v>1.9784592319447736</v>
      </c>
      <c r="V307">
        <v>21.340586090688703</v>
      </c>
      <c r="W307">
        <v>12.788236437227429</v>
      </c>
      <c r="X307">
        <v>8.151891107955505</v>
      </c>
      <c r="Y307">
        <v>11.221157634166376</v>
      </c>
      <c r="Z307">
        <v>10.978181044420351</v>
      </c>
    </row>
    <row r="308" spans="1:26" x14ac:dyDescent="0.35">
      <c r="A308" s="25" t="s">
        <v>246</v>
      </c>
      <c r="B308" s="26" t="s">
        <v>148</v>
      </c>
      <c r="C308" s="25">
        <v>3.3898650628272264</v>
      </c>
      <c r="D308" s="25">
        <v>0.8600398290174619</v>
      </c>
      <c r="E308" s="25">
        <v>1.0386209518092719</v>
      </c>
      <c r="F308" s="25">
        <v>1.8222806108730241</v>
      </c>
      <c r="G308" s="25">
        <v>106.579436595499</v>
      </c>
      <c r="H308" s="25">
        <v>105.326997891828</v>
      </c>
      <c r="I308" s="25">
        <v>134.97398999999999</v>
      </c>
      <c r="J308" s="25">
        <v>87.319533307776197</v>
      </c>
      <c r="K308" s="25">
        <v>19.7</v>
      </c>
      <c r="L308" s="25">
        <v>8.0399999999999991</v>
      </c>
      <c r="M308" s="25">
        <v>30.02</v>
      </c>
      <c r="N308" s="25">
        <v>2.81</v>
      </c>
      <c r="O308" s="27">
        <v>98.155146334482239</v>
      </c>
      <c r="P308" s="27">
        <v>8.909174805727659</v>
      </c>
      <c r="Q308" s="27">
        <v>76.283319911014019</v>
      </c>
      <c r="R308">
        <v>-0.26484859322812859</v>
      </c>
      <c r="S308">
        <v>1.6799052699401296</v>
      </c>
      <c r="T308">
        <v>2.0086797655466393</v>
      </c>
      <c r="U308">
        <v>1.1504627721562022</v>
      </c>
      <c r="V308">
        <v>21.533036615338137</v>
      </c>
      <c r="W308">
        <v>12.688705660387086</v>
      </c>
      <c r="X308">
        <v>7.8831795343912008</v>
      </c>
      <c r="Y308">
        <v>11.064564799155585</v>
      </c>
      <c r="Z308">
        <v>11.265154398546704</v>
      </c>
    </row>
    <row r="309" spans="1:26" x14ac:dyDescent="0.35">
      <c r="A309" s="25" t="s">
        <v>246</v>
      </c>
      <c r="B309" s="26" t="s">
        <v>147</v>
      </c>
      <c r="C309" s="25">
        <v>3.493354892112889</v>
      </c>
      <c r="D309" s="25">
        <v>0.90449956671508747</v>
      </c>
      <c r="E309" s="25">
        <v>1.0546039968034928</v>
      </c>
      <c r="F309" s="25">
        <v>1.8858470239587213</v>
      </c>
      <c r="G309" s="25">
        <v>105.386648123586</v>
      </c>
      <c r="H309" s="25">
        <v>105.188732970751</v>
      </c>
      <c r="I309" s="25">
        <v>134.93286000000001</v>
      </c>
      <c r="J309" s="25">
        <v>87.3730500454582</v>
      </c>
      <c r="K309" s="25">
        <v>19.579999999999998</v>
      </c>
      <c r="L309" s="25">
        <v>8.0500000000000007</v>
      </c>
      <c r="M309" s="28">
        <v>30.65</v>
      </c>
      <c r="N309" s="28">
        <v>2.85</v>
      </c>
      <c r="O309" s="27">
        <v>100.94564704675047</v>
      </c>
      <c r="P309" s="27">
        <v>8.8211394129222231</v>
      </c>
      <c r="Q309" s="27">
        <v>74.003471402169069</v>
      </c>
      <c r="R309">
        <v>1.225595083019515</v>
      </c>
      <c r="S309">
        <v>3.7469215626887653</v>
      </c>
      <c r="T309">
        <v>-0.21755982479404468</v>
      </c>
      <c r="U309">
        <v>0.97452435989502373</v>
      </c>
      <c r="V309">
        <v>21.935428524494714</v>
      </c>
      <c r="W309">
        <v>12.636664975953622</v>
      </c>
      <c r="X309">
        <v>7.8385812130594843</v>
      </c>
      <c r="Y309">
        <v>11.095693075294268</v>
      </c>
      <c r="Z309">
        <v>11.051003742934954</v>
      </c>
    </row>
    <row r="310" spans="1:26" x14ac:dyDescent="0.35">
      <c r="A310" s="25" t="s">
        <v>246</v>
      </c>
      <c r="B310" s="26" t="s">
        <v>146</v>
      </c>
      <c r="C310" s="25">
        <v>3.2896140212168157</v>
      </c>
      <c r="D310" s="25">
        <v>0.80027999386496507</v>
      </c>
      <c r="E310" s="25">
        <v>1.0161499507663394</v>
      </c>
      <c r="F310" s="25">
        <v>1.7766023783370062</v>
      </c>
      <c r="G310" s="25">
        <v>103.90496010630901</v>
      </c>
      <c r="H310" s="25">
        <v>104.948214431236</v>
      </c>
      <c r="I310" s="25">
        <v>130.88523000000001</v>
      </c>
      <c r="J310" s="25">
        <v>87.1086034026021</v>
      </c>
      <c r="K310" s="25">
        <v>19.25</v>
      </c>
      <c r="L310" s="25">
        <v>7.98</v>
      </c>
      <c r="M310" s="25">
        <v>31</v>
      </c>
      <c r="N310" s="25">
        <v>2.86</v>
      </c>
      <c r="O310" s="27">
        <v>108.77403524138478</v>
      </c>
      <c r="P310" s="27">
        <v>9.1991163960784306</v>
      </c>
      <c r="Q310" s="27">
        <v>71.682423888282742</v>
      </c>
      <c r="R310">
        <v>0.69214185777322079</v>
      </c>
      <c r="S310">
        <v>1.649347209665053</v>
      </c>
      <c r="T310">
        <v>3.3658713433068144</v>
      </c>
      <c r="U310">
        <v>2.1161185385302206</v>
      </c>
      <c r="V310">
        <v>22.271275779145412</v>
      </c>
      <c r="W310">
        <v>12.597671890089716</v>
      </c>
      <c r="X310">
        <v>8.0688705084675831</v>
      </c>
      <c r="Y310">
        <v>11.300186305042818</v>
      </c>
      <c r="Z310">
        <v>10.748874894445235</v>
      </c>
    </row>
    <row r="311" spans="1:26" x14ac:dyDescent="0.35">
      <c r="A311" s="25" t="s">
        <v>246</v>
      </c>
      <c r="B311" s="26" t="s">
        <v>145</v>
      </c>
      <c r="C311" s="25">
        <v>3.0957298665075346</v>
      </c>
      <c r="D311" s="25">
        <v>0.8216449993272843</v>
      </c>
      <c r="E311" s="25">
        <v>0.95916602294364217</v>
      </c>
      <c r="F311" s="25">
        <v>1.6956226054235288</v>
      </c>
      <c r="G311" s="25">
        <v>101.81362233132501</v>
      </c>
      <c r="H311" s="25">
        <v>104.611061349585</v>
      </c>
      <c r="I311" s="25">
        <v>133.47534999999999</v>
      </c>
      <c r="J311" s="25">
        <v>87.766977314189106</v>
      </c>
      <c r="K311" s="25">
        <v>19.170000000000002</v>
      </c>
      <c r="L311" s="25">
        <v>7.98</v>
      </c>
      <c r="M311" s="28">
        <v>30.78</v>
      </c>
      <c r="N311" s="28">
        <v>2.8</v>
      </c>
      <c r="O311" s="27">
        <v>108.84672420812687</v>
      </c>
      <c r="P311" s="27">
        <v>9.1701282304295813</v>
      </c>
      <c r="Q311" s="27">
        <v>72.261549811898277</v>
      </c>
      <c r="R311">
        <v>1.2628710308588031</v>
      </c>
      <c r="S311">
        <v>2.3260620931661924</v>
      </c>
      <c r="T311">
        <v>4.1069151357492784</v>
      </c>
      <c r="U311">
        <v>2.7689817765597757</v>
      </c>
      <c r="V311">
        <v>22.323395404830581</v>
      </c>
      <c r="W311">
        <v>12.540076673869157</v>
      </c>
      <c r="X311">
        <v>7.8153847175766815</v>
      </c>
      <c r="Y311">
        <v>11.113168729796074</v>
      </c>
      <c r="Z311">
        <v>10.498215302649696</v>
      </c>
    </row>
    <row r="312" spans="1:26" x14ac:dyDescent="0.35">
      <c r="A312" s="25" t="s">
        <v>246</v>
      </c>
      <c r="B312" s="26" t="s">
        <v>144</v>
      </c>
      <c r="C312" s="25">
        <v>3.1210849887769703</v>
      </c>
      <c r="D312" s="25">
        <v>0.81952030148421173</v>
      </c>
      <c r="E312" s="25">
        <v>0.9388515269964105</v>
      </c>
      <c r="F312" s="25">
        <v>1.7061820823083995</v>
      </c>
      <c r="G312" s="25">
        <v>100.547417806593</v>
      </c>
      <c r="H312" s="25">
        <v>104.016389002073</v>
      </c>
      <c r="I312" s="25">
        <v>132.57084</v>
      </c>
      <c r="J312" s="25">
        <v>88.1842411956045</v>
      </c>
      <c r="K312" s="25">
        <v>18.88</v>
      </c>
      <c r="L312" s="25">
        <v>7.88</v>
      </c>
      <c r="M312" s="25">
        <v>31.24</v>
      </c>
      <c r="N312" s="25">
        <v>2.8</v>
      </c>
      <c r="O312" s="27">
        <v>110.02027778508155</v>
      </c>
      <c r="P312" s="27">
        <v>10.408548136353089</v>
      </c>
      <c r="Q312" s="27">
        <v>72.521394518095022</v>
      </c>
      <c r="R312">
        <v>1.148164396987994</v>
      </c>
      <c r="S312">
        <v>1.9618845509232541</v>
      </c>
      <c r="T312">
        <v>-2.7799305293604859</v>
      </c>
      <c r="U312">
        <v>-0.57862793179007666</v>
      </c>
      <c r="V312">
        <v>22.27820067910098</v>
      </c>
      <c r="W312">
        <v>12.519751795441984</v>
      </c>
      <c r="X312">
        <v>7.6009982262889393</v>
      </c>
      <c r="Y312">
        <v>10.960335572389033</v>
      </c>
      <c r="Z312">
        <v>10.145708110271123</v>
      </c>
    </row>
    <row r="313" spans="1:26" x14ac:dyDescent="0.35">
      <c r="A313" s="25" t="s">
        <v>246</v>
      </c>
      <c r="B313" s="26" t="s">
        <v>143</v>
      </c>
      <c r="C313" s="25">
        <v>3.0152644208469153</v>
      </c>
      <c r="D313" s="25">
        <v>0.78614290111088669</v>
      </c>
      <c r="E313" s="25">
        <v>0.94565605694534849</v>
      </c>
      <c r="F313" s="25">
        <v>1.6532310193525481</v>
      </c>
      <c r="G313" s="25">
        <v>101.623597057415</v>
      </c>
      <c r="H313" s="25">
        <v>103.94217761794199</v>
      </c>
      <c r="I313" s="25">
        <v>131.16289</v>
      </c>
      <c r="J313" s="25">
        <v>88.382785706243695</v>
      </c>
      <c r="K313" s="25">
        <v>18.809999999999999</v>
      </c>
      <c r="L313" s="25">
        <v>7.79</v>
      </c>
      <c r="M313" s="28">
        <v>31.33</v>
      </c>
      <c r="N313" s="28">
        <v>2.77</v>
      </c>
      <c r="O313" s="27">
        <v>104.08764335824641</v>
      </c>
      <c r="P313" s="27">
        <v>9.7592667451167348</v>
      </c>
      <c r="Q313" s="27">
        <v>73.031000308010078</v>
      </c>
      <c r="R313">
        <v>0.34731621158317072</v>
      </c>
      <c r="S313">
        <v>1.6456151801253149</v>
      </c>
      <c r="T313">
        <v>-7.7147665038372004</v>
      </c>
      <c r="U313">
        <v>-3.4481033245714054</v>
      </c>
      <c r="V313">
        <v>22.317746882627731</v>
      </c>
      <c r="W313">
        <v>12.429770618453128</v>
      </c>
      <c r="X313">
        <v>7.7107541221508171</v>
      </c>
      <c r="Y313">
        <v>10.967539749223826</v>
      </c>
      <c r="Z313">
        <v>10.673805349374357</v>
      </c>
    </row>
    <row r="314" spans="1:26" x14ac:dyDescent="0.35">
      <c r="A314" s="25" t="s">
        <v>246</v>
      </c>
      <c r="B314" s="26" t="s">
        <v>142</v>
      </c>
      <c r="C314" s="25">
        <v>2.7223384981546217</v>
      </c>
      <c r="D314" s="25">
        <v>0.73647544475055227</v>
      </c>
      <c r="E314" s="25">
        <v>0.9079248268572373</v>
      </c>
      <c r="F314" s="25">
        <v>1.4999734873552244</v>
      </c>
      <c r="G314" s="25">
        <v>106.85755955166999</v>
      </c>
      <c r="H314" s="25">
        <v>104.08131309015501</v>
      </c>
      <c r="I314" s="25">
        <v>132.69163</v>
      </c>
      <c r="J314" s="25">
        <v>88.024090572438098</v>
      </c>
      <c r="K314" s="25">
        <v>19.11</v>
      </c>
      <c r="L314" s="25">
        <v>7.7</v>
      </c>
      <c r="M314" s="25">
        <v>31.4</v>
      </c>
      <c r="N314" s="25">
        <v>2.75</v>
      </c>
      <c r="O314" s="27">
        <v>111.95322789621905</v>
      </c>
      <c r="P314" s="27">
        <v>9.7534880858293906</v>
      </c>
      <c r="Q314" s="27">
        <v>76.254219404848484</v>
      </c>
      <c r="R314">
        <v>3.0233461507997772</v>
      </c>
      <c r="S314">
        <v>1.9550584140698213</v>
      </c>
      <c r="T314">
        <v>12.11053173591694</v>
      </c>
      <c r="U314">
        <v>7.1569298411890303</v>
      </c>
      <c r="V314">
        <v>22.395420282414381</v>
      </c>
      <c r="W314">
        <v>12.413107218676389</v>
      </c>
      <c r="X314">
        <v>8.3914523298941539</v>
      </c>
      <c r="Y314">
        <v>11.431751135224125</v>
      </c>
      <c r="Z314">
        <v>10.626895963725975</v>
      </c>
    </row>
    <row r="315" spans="1:26" x14ac:dyDescent="0.35">
      <c r="A315" s="25" t="s">
        <v>246</v>
      </c>
      <c r="B315" s="26" t="s">
        <v>141</v>
      </c>
      <c r="C315" s="25">
        <v>2.8987933302074507</v>
      </c>
      <c r="D315" s="25">
        <v>0.77071422409008794</v>
      </c>
      <c r="E315" s="25">
        <v>1.0557485481165674</v>
      </c>
      <c r="F315" s="25">
        <v>1.6621273109434571</v>
      </c>
      <c r="G315" s="25">
        <v>105.795731411972</v>
      </c>
      <c r="H315" s="25">
        <v>103.655204528141</v>
      </c>
      <c r="I315" s="25">
        <v>129.36615</v>
      </c>
      <c r="J315" s="25">
        <v>88.765941078416603</v>
      </c>
      <c r="K315" s="25">
        <v>18.88</v>
      </c>
      <c r="L315" s="25">
        <v>7.8</v>
      </c>
      <c r="M315" s="28">
        <v>33</v>
      </c>
      <c r="N315" s="28">
        <v>2.86</v>
      </c>
      <c r="O315" s="27">
        <v>108.52664823408918</v>
      </c>
      <c r="P315" s="27">
        <v>9.5988489602959817</v>
      </c>
      <c r="Q315" s="27">
        <v>74.650856124923635</v>
      </c>
      <c r="R315">
        <v>2.3864910149445251</v>
      </c>
      <c r="S315">
        <v>1.8491539464429829</v>
      </c>
      <c r="T315">
        <v>-0.43421987386974559</v>
      </c>
      <c r="U315">
        <v>0.93815286190168656</v>
      </c>
      <c r="V315">
        <v>22.161883415670726</v>
      </c>
      <c r="W315">
        <v>12.389626413519871</v>
      </c>
      <c r="X315">
        <v>7.6711416301195765</v>
      </c>
      <c r="Y315">
        <v>10.911952702612016</v>
      </c>
      <c r="Z315">
        <v>10.664039229129321</v>
      </c>
    </row>
    <row r="316" spans="1:26" x14ac:dyDescent="0.35">
      <c r="A316" s="25" t="s">
        <v>246</v>
      </c>
      <c r="B316" s="26" t="s">
        <v>140</v>
      </c>
      <c r="C316" s="25">
        <v>2.7580334993620195</v>
      </c>
      <c r="D316" s="25">
        <v>0.7559387567032867</v>
      </c>
      <c r="E316" s="25">
        <v>1.0548948597908725</v>
      </c>
      <c r="F316" s="25">
        <v>1.6010975902938187</v>
      </c>
      <c r="G316" s="25">
        <v>105.228534888562</v>
      </c>
      <c r="H316" s="25">
        <v>103.511986996652</v>
      </c>
      <c r="I316" s="25">
        <v>128.24376000000001</v>
      </c>
      <c r="J316" s="25">
        <v>90.110570187430596</v>
      </c>
      <c r="K316" s="25">
        <v>19.03</v>
      </c>
      <c r="L316" s="25">
        <v>7.83</v>
      </c>
      <c r="M316" s="25">
        <v>33.340000000000003</v>
      </c>
      <c r="N316" s="25">
        <v>2.86</v>
      </c>
      <c r="O316" s="27">
        <v>110.33493988081457</v>
      </c>
      <c r="P316" s="27">
        <v>9.6874648803745202</v>
      </c>
      <c r="Q316" s="27">
        <v>74.177651618516137</v>
      </c>
      <c r="R316">
        <v>1.9611279363900502</v>
      </c>
      <c r="S316">
        <v>1.1902400231756038</v>
      </c>
      <c r="T316">
        <v>-2.7564171900578027</v>
      </c>
      <c r="U316">
        <v>-0.49042002029346943</v>
      </c>
      <c r="V316">
        <v>22.140377749796379</v>
      </c>
      <c r="W316">
        <v>12.423580777005476</v>
      </c>
      <c r="X316">
        <v>7.778858331923205</v>
      </c>
      <c r="Y316">
        <v>10.958223455133034</v>
      </c>
      <c r="Z316">
        <v>10.477556624293552</v>
      </c>
    </row>
    <row r="317" spans="1:26" x14ac:dyDescent="0.35">
      <c r="A317" s="25" t="s">
        <v>246</v>
      </c>
      <c r="B317" s="26" t="s">
        <v>139</v>
      </c>
      <c r="C317" s="25">
        <v>2.6850131709281344</v>
      </c>
      <c r="D317" s="25">
        <v>0.74031365642479818</v>
      </c>
      <c r="E317" s="25">
        <v>1.0760716954302207</v>
      </c>
      <c r="F317" s="25">
        <v>1.5704749522140831</v>
      </c>
      <c r="G317" s="25">
        <v>103.775701970922</v>
      </c>
      <c r="H317" s="25">
        <v>103.40302620157</v>
      </c>
      <c r="I317" s="25">
        <v>128.31351000000001</v>
      </c>
      <c r="J317" s="25">
        <v>90.979544162133706</v>
      </c>
      <c r="K317" s="25">
        <v>19.16</v>
      </c>
      <c r="L317" s="25">
        <v>7.96</v>
      </c>
      <c r="M317" s="28">
        <v>33.450000000000003</v>
      </c>
      <c r="N317" s="28">
        <v>2.83</v>
      </c>
      <c r="O317" s="27">
        <v>112.05827577008718</v>
      </c>
      <c r="P317" s="27">
        <v>9.2163684854109018</v>
      </c>
      <c r="Q317" s="27">
        <v>73.65829159129396</v>
      </c>
      <c r="R317">
        <v>2.005580139258023</v>
      </c>
      <c r="S317">
        <v>3.7779963673842953</v>
      </c>
      <c r="T317">
        <v>2.3200857596731517</v>
      </c>
      <c r="U317">
        <v>2.4503836402522072</v>
      </c>
      <c r="V317">
        <v>21.978075580728422</v>
      </c>
      <c r="W317">
        <v>12.354536170530402</v>
      </c>
      <c r="X317">
        <v>7.9699253094945739</v>
      </c>
      <c r="Y317">
        <v>11.017752444050398</v>
      </c>
      <c r="Z317">
        <v>10.333308386546637</v>
      </c>
    </row>
    <row r="318" spans="1:26" x14ac:dyDescent="0.35">
      <c r="A318" s="25" t="s">
        <v>246</v>
      </c>
      <c r="B318" s="26" t="s">
        <v>138</v>
      </c>
      <c r="C318" s="25">
        <v>2.8486052655144114</v>
      </c>
      <c r="D318" s="25">
        <v>0.76833672161000222</v>
      </c>
      <c r="E318" s="25">
        <v>1.060504602982739</v>
      </c>
      <c r="F318" s="25">
        <v>1.6266510129619252</v>
      </c>
      <c r="G318" s="25">
        <v>102.50775340827001</v>
      </c>
      <c r="H318" s="25">
        <v>103.14166297588901</v>
      </c>
      <c r="I318" s="25">
        <v>127.99984000000001</v>
      </c>
      <c r="J318" s="25">
        <v>90.997031854099006</v>
      </c>
      <c r="K318" s="25">
        <v>18.77</v>
      </c>
      <c r="L318" s="25">
        <v>7.94</v>
      </c>
      <c r="M318" s="25">
        <v>33.18</v>
      </c>
      <c r="N318" s="25">
        <v>2.79</v>
      </c>
      <c r="O318" s="27">
        <v>109.94395545475788</v>
      </c>
      <c r="P318" s="27">
        <v>9.1111788878055151</v>
      </c>
      <c r="Q318" s="27">
        <v>72.370644922164558</v>
      </c>
      <c r="R318">
        <v>1.9653139953917487</v>
      </c>
      <c r="S318">
        <v>2.0975279285804449</v>
      </c>
      <c r="T318">
        <v>0.78118699434808203</v>
      </c>
      <c r="U318">
        <v>1.3991342291689968</v>
      </c>
      <c r="V318">
        <v>21.942531493770538</v>
      </c>
      <c r="W318">
        <v>12.259793271866208</v>
      </c>
      <c r="X318">
        <v>7.8757511322720593</v>
      </c>
      <c r="Y318">
        <v>10.916401984617465</v>
      </c>
      <c r="Z318">
        <v>10.321480014605203</v>
      </c>
    </row>
    <row r="319" spans="1:26" x14ac:dyDescent="0.35">
      <c r="A319" s="25" t="s">
        <v>246</v>
      </c>
      <c r="B319" s="26" t="s">
        <v>137</v>
      </c>
      <c r="C319" s="25">
        <v>2.8163464980910176</v>
      </c>
      <c r="D319" s="25">
        <v>0.75712402918481181</v>
      </c>
      <c r="E319" s="25">
        <v>1.1438688843923339</v>
      </c>
      <c r="F319" s="25">
        <v>1.6521059128779543</v>
      </c>
      <c r="G319" s="25">
        <v>102.55274045327999</v>
      </c>
      <c r="H319" s="25">
        <v>103.003054369586</v>
      </c>
      <c r="I319" s="25">
        <v>127.22762</v>
      </c>
      <c r="J319" s="25">
        <v>91.052276235460695</v>
      </c>
      <c r="K319" s="25">
        <v>18.64</v>
      </c>
      <c r="L319" s="25">
        <v>7.94</v>
      </c>
      <c r="M319" s="28">
        <v>34.08</v>
      </c>
      <c r="N319" s="28">
        <v>2.84</v>
      </c>
      <c r="O319" s="27">
        <v>103.52647285563239</v>
      </c>
      <c r="P319" s="27">
        <v>8.6493395388699579</v>
      </c>
      <c r="Q319" s="27">
        <v>71.72810806077571</v>
      </c>
      <c r="R319">
        <v>-0.29124488216070166</v>
      </c>
      <c r="S319">
        <v>1.8010644042733226</v>
      </c>
      <c r="T319">
        <v>-5.4020098918202475</v>
      </c>
      <c r="U319">
        <v>-2.5782365870272939</v>
      </c>
      <c r="V319">
        <v>22.132164283787777</v>
      </c>
      <c r="W319">
        <v>12.194095100630289</v>
      </c>
      <c r="X319">
        <v>7.790537288738367</v>
      </c>
      <c r="Y319">
        <v>10.818008553337775</v>
      </c>
      <c r="Z319">
        <v>10.677277455658391</v>
      </c>
    </row>
    <row r="320" spans="1:26" x14ac:dyDescent="0.35">
      <c r="A320" s="25" t="s">
        <v>246</v>
      </c>
      <c r="B320" s="26" t="s">
        <v>136</v>
      </c>
      <c r="C320" s="25">
        <v>2.8067374838889649</v>
      </c>
      <c r="D320" s="25">
        <v>0.82612962093372833</v>
      </c>
      <c r="E320" s="25">
        <v>0.95158111279838209</v>
      </c>
      <c r="F320" s="25">
        <v>1.5509487098036105</v>
      </c>
      <c r="G320" s="25">
        <v>102.186517861949</v>
      </c>
      <c r="H320" s="25">
        <v>102.796138501603</v>
      </c>
      <c r="I320" s="25">
        <v>125.57064</v>
      </c>
      <c r="J320" s="25">
        <v>92.454176261531501</v>
      </c>
      <c r="K320" s="25">
        <v>18.84</v>
      </c>
      <c r="L320" s="25">
        <v>7.85</v>
      </c>
      <c r="M320" s="25">
        <v>33.31</v>
      </c>
      <c r="N320" s="25">
        <v>2.76</v>
      </c>
      <c r="O320" s="27">
        <v>104.14779995544879</v>
      </c>
      <c r="P320" s="27">
        <v>8.0746758498144118</v>
      </c>
      <c r="Q320" s="27">
        <v>71.923241799256189</v>
      </c>
      <c r="R320">
        <v>1.1537883007775473</v>
      </c>
      <c r="S320">
        <v>1.8376945770782083</v>
      </c>
      <c r="T320">
        <v>1.0449607437860831</v>
      </c>
      <c r="U320">
        <v>1.2036549738551505</v>
      </c>
      <c r="V320">
        <v>22.119596466764524</v>
      </c>
      <c r="W320">
        <v>12.118465821534858</v>
      </c>
      <c r="X320">
        <v>8.3094224929467799</v>
      </c>
      <c r="Y320">
        <v>11.185058793821248</v>
      </c>
      <c r="Z320">
        <v>10.933134010279911</v>
      </c>
    </row>
    <row r="321" spans="1:26" x14ac:dyDescent="0.35">
      <c r="A321" s="25" t="s">
        <v>246</v>
      </c>
      <c r="B321" s="26" t="s">
        <v>135</v>
      </c>
      <c r="C321" s="25">
        <v>2.7549558754137204</v>
      </c>
      <c r="D321" s="25">
        <v>0.81813529271936924</v>
      </c>
      <c r="E321" s="25">
        <v>0.97554845673914226</v>
      </c>
      <c r="F321" s="25">
        <v>1.5451273278924034</v>
      </c>
      <c r="G321" s="25">
        <v>101.266036849142</v>
      </c>
      <c r="H321" s="25">
        <v>102.530598260315</v>
      </c>
      <c r="I321" s="25">
        <v>125.89512000000001</v>
      </c>
      <c r="J321" s="25">
        <v>93.009761447270193</v>
      </c>
      <c r="K321" s="25">
        <v>18.649999999999999</v>
      </c>
      <c r="L321" s="25">
        <v>7.89</v>
      </c>
      <c r="M321" s="28">
        <v>33.04</v>
      </c>
      <c r="N321" s="28">
        <v>2.73</v>
      </c>
      <c r="O321" s="27">
        <v>100.77493486898916</v>
      </c>
      <c r="P321" s="27">
        <v>8.0398408485369135</v>
      </c>
      <c r="Q321" s="27">
        <v>71.435998813877632</v>
      </c>
      <c r="R321">
        <v>1.4118612903178285</v>
      </c>
      <c r="S321">
        <v>1.1099641514790148</v>
      </c>
      <c r="T321">
        <v>1.0602267844290303</v>
      </c>
      <c r="U321">
        <v>1.1850060899246895</v>
      </c>
      <c r="V321">
        <v>22.371934517136872</v>
      </c>
      <c r="W321">
        <v>12.086496983286485</v>
      </c>
      <c r="X321">
        <v>8.221439902722695</v>
      </c>
      <c r="Y321">
        <v>11.117044878417458</v>
      </c>
      <c r="Z321">
        <v>11.065812477720081</v>
      </c>
    </row>
    <row r="322" spans="1:26" x14ac:dyDescent="0.35">
      <c r="A322" s="25" t="s">
        <v>246</v>
      </c>
      <c r="B322" s="26" t="s">
        <v>134</v>
      </c>
      <c r="C322" s="25">
        <v>2.768886491203149</v>
      </c>
      <c r="D322" s="25">
        <v>0.74054749725797386</v>
      </c>
      <c r="E322" s="25">
        <v>0.99496863359124343</v>
      </c>
      <c r="F322" s="25">
        <v>1.5463868680731909</v>
      </c>
      <c r="G322" s="25">
        <v>100.45005533387</v>
      </c>
      <c r="H322" s="25">
        <v>102.412742041207</v>
      </c>
      <c r="I322" s="25">
        <v>126.91464000000001</v>
      </c>
      <c r="J322" s="25">
        <v>93.909092747332494</v>
      </c>
      <c r="K322" s="25">
        <v>18.52</v>
      </c>
      <c r="L322" s="25">
        <v>8.07</v>
      </c>
      <c r="M322" s="25">
        <v>32.909999999999997</v>
      </c>
      <c r="N322" s="25">
        <v>2.72</v>
      </c>
      <c r="O322" s="27">
        <v>95.047547832210952</v>
      </c>
      <c r="P322" s="27">
        <v>7.5567224549274945</v>
      </c>
      <c r="Q322" s="27">
        <v>71.899859033557973</v>
      </c>
      <c r="R322">
        <v>0.51543668342901583</v>
      </c>
      <c r="S322">
        <v>2.7271437169481105</v>
      </c>
      <c r="T322">
        <v>1.9329070174860297</v>
      </c>
      <c r="U322">
        <v>1.5772198992630937</v>
      </c>
      <c r="V322">
        <v>22.640782942880016</v>
      </c>
      <c r="W322">
        <v>12.093373994442356</v>
      </c>
      <c r="X322">
        <v>8.3113148949020523</v>
      </c>
      <c r="Y322">
        <v>11.217449793526576</v>
      </c>
      <c r="Z322">
        <v>11.454066722225154</v>
      </c>
    </row>
    <row r="323" spans="1:26" x14ac:dyDescent="0.35">
      <c r="A323" s="25" t="s">
        <v>246</v>
      </c>
      <c r="B323" s="26" t="s">
        <v>133</v>
      </c>
      <c r="C323" s="25">
        <v>2.683866637099539</v>
      </c>
      <c r="D323" s="25">
        <v>0.72348411880071273</v>
      </c>
      <c r="E323" s="25">
        <v>0.95976480830286348</v>
      </c>
      <c r="F323" s="25">
        <v>1.5038698703306688</v>
      </c>
      <c r="G323" s="25">
        <v>98.472482968044702</v>
      </c>
      <c r="H323" s="25">
        <v>102.091867769766</v>
      </c>
      <c r="I323" s="25">
        <v>125.92276</v>
      </c>
      <c r="J323" s="25">
        <v>92.734431560649597</v>
      </c>
      <c r="K323" s="25">
        <v>18.61</v>
      </c>
      <c r="L323" s="25">
        <v>8.26</v>
      </c>
      <c r="M323" s="28">
        <v>33.03</v>
      </c>
      <c r="N323" s="28">
        <v>2.74</v>
      </c>
      <c r="O323" s="27">
        <v>103.26105898560851</v>
      </c>
      <c r="P323" s="27">
        <v>7.7857344952180263</v>
      </c>
      <c r="Q323" s="27">
        <v>70.879269955133211</v>
      </c>
      <c r="R323">
        <v>0.82585823408729553</v>
      </c>
      <c r="S323">
        <v>3.8419824372050826</v>
      </c>
      <c r="T323">
        <v>2.3383951530819402</v>
      </c>
      <c r="U323">
        <v>2.0489315450477941</v>
      </c>
      <c r="V323">
        <v>22.88063767532978</v>
      </c>
      <c r="W323">
        <v>12.063868661833576</v>
      </c>
      <c r="X323">
        <v>8.4547742516382716</v>
      </c>
      <c r="Y323">
        <v>11.392578666882294</v>
      </c>
      <c r="Z323">
        <v>10.987538474112265</v>
      </c>
    </row>
    <row r="324" spans="1:26" x14ac:dyDescent="0.35">
      <c r="A324" s="25" t="s">
        <v>246</v>
      </c>
      <c r="B324" s="26" t="s">
        <v>132</v>
      </c>
      <c r="C324" s="25">
        <v>2.6757615354328834</v>
      </c>
      <c r="D324" s="25">
        <v>0.7624472383291423</v>
      </c>
      <c r="E324" s="25">
        <v>0.98726174281496515</v>
      </c>
      <c r="F324" s="25">
        <v>1.5286232041676375</v>
      </c>
      <c r="G324" s="25">
        <v>97.094936830322197</v>
      </c>
      <c r="H324" s="25">
        <v>101.748674685989</v>
      </c>
      <c r="I324" s="25">
        <v>124.30991</v>
      </c>
      <c r="J324" s="25">
        <v>92.189017327960201</v>
      </c>
      <c r="K324" s="25">
        <v>18.690000000000001</v>
      </c>
      <c r="L324" s="25">
        <v>8.34</v>
      </c>
      <c r="M324" s="25">
        <v>33.1</v>
      </c>
      <c r="N324" s="25">
        <v>2.76</v>
      </c>
      <c r="O324" s="27">
        <v>109.0102709421942</v>
      </c>
      <c r="P324" s="27">
        <v>8.9662837894466509</v>
      </c>
      <c r="Q324" s="27">
        <v>69.683507232276696</v>
      </c>
      <c r="R324">
        <v>0.88576594843927658</v>
      </c>
      <c r="S324">
        <v>2.0948261211335639</v>
      </c>
      <c r="T324">
        <v>-0.5144769032899843</v>
      </c>
      <c r="U324">
        <v>0.3448785137380117</v>
      </c>
      <c r="V324">
        <v>23.07671281907573</v>
      </c>
      <c r="W324">
        <v>12.018583894747833</v>
      </c>
      <c r="X324">
        <v>8.4799225104325444</v>
      </c>
      <c r="Y324">
        <v>11.453819317794952</v>
      </c>
      <c r="Z324">
        <v>10.862351032599053</v>
      </c>
    </row>
    <row r="325" spans="1:26" x14ac:dyDescent="0.35">
      <c r="A325" s="25" t="s">
        <v>246</v>
      </c>
      <c r="B325" s="26" t="s">
        <v>131</v>
      </c>
      <c r="C325" s="25">
        <v>2.7944298180109817</v>
      </c>
      <c r="D325" s="25">
        <v>0.78755634846369971</v>
      </c>
      <c r="E325" s="25">
        <v>1.1367127280512173</v>
      </c>
      <c r="F325" s="25">
        <v>1.6467950039976611</v>
      </c>
      <c r="G325" s="25">
        <v>97.787697808452407</v>
      </c>
      <c r="H325" s="25">
        <v>101.572643896044</v>
      </c>
      <c r="I325" s="25">
        <v>124.60834</v>
      </c>
      <c r="J325" s="25">
        <v>92.636541892705196</v>
      </c>
      <c r="K325" s="25">
        <v>18.61</v>
      </c>
      <c r="L325" s="25">
        <v>8.41</v>
      </c>
      <c r="M325" s="28">
        <v>33.25</v>
      </c>
      <c r="N325" s="28">
        <v>2.78</v>
      </c>
      <c r="O325" s="27">
        <v>103.23470354403597</v>
      </c>
      <c r="P325" s="27">
        <v>8.8560081757088831</v>
      </c>
      <c r="Q325" s="27">
        <v>71.965601492910608</v>
      </c>
      <c r="R325">
        <v>0.24789275435588287</v>
      </c>
      <c r="S325">
        <v>1.4364217013176361</v>
      </c>
      <c r="T325">
        <v>0.5106910707404877</v>
      </c>
      <c r="U325">
        <v>0.55678704944557289</v>
      </c>
      <c r="V325">
        <v>23.249948836302821</v>
      </c>
      <c r="W325">
        <v>12.007862590545537</v>
      </c>
      <c r="X325">
        <v>8.5995030355165483</v>
      </c>
      <c r="Y325">
        <v>11.5484228814659</v>
      </c>
      <c r="Z325">
        <v>11.182587429800249</v>
      </c>
    </row>
    <row r="326" spans="1:26" x14ac:dyDescent="0.35">
      <c r="A326" s="25" t="s">
        <v>247</v>
      </c>
      <c r="B326" s="26" t="s">
        <v>211</v>
      </c>
      <c r="C326" s="25">
        <v>2.0978214445250813</v>
      </c>
      <c r="D326" s="25">
        <v>1.133992911270344</v>
      </c>
      <c r="E326" s="25">
        <v>3.5824886982267206</v>
      </c>
      <c r="F326" s="25">
        <v>2.9764654430328674</v>
      </c>
      <c r="G326" s="25">
        <v>112.424867218822</v>
      </c>
      <c r="H326" s="25">
        <v>121.322594291991</v>
      </c>
      <c r="I326" s="25">
        <v>162.54284000000001</v>
      </c>
      <c r="J326" s="25">
        <v>96.850834383854604</v>
      </c>
      <c r="K326" s="25">
        <v>16.309999999999999</v>
      </c>
      <c r="L326" s="25">
        <v>6.67</v>
      </c>
      <c r="M326" s="25">
        <v>9.64</v>
      </c>
      <c r="N326" s="25">
        <v>0.7</v>
      </c>
      <c r="O326" s="27">
        <v>101.22127475464724</v>
      </c>
      <c r="P326" s="27">
        <v>7.0425714044189043</v>
      </c>
      <c r="Q326" s="27">
        <v>63.882656274602425</v>
      </c>
      <c r="R326">
        <v>2.2587352059277643</v>
      </c>
      <c r="S326">
        <v>0.51331934502096832</v>
      </c>
      <c r="T326">
        <v>1.2439981502573971</v>
      </c>
      <c r="U326">
        <v>1.2388577191562833</v>
      </c>
      <c r="V326">
        <v>2.6238504090731762</v>
      </c>
      <c r="W326">
        <v>3.9787092900798702</v>
      </c>
      <c r="X326">
        <v>4.1926583582794965</v>
      </c>
      <c r="Y326">
        <v>3.873917067705551</v>
      </c>
      <c r="Z326">
        <v>3.7075812683513512</v>
      </c>
    </row>
    <row r="327" spans="1:26" x14ac:dyDescent="0.35">
      <c r="A327" s="25" t="s">
        <v>247</v>
      </c>
      <c r="B327" s="26" t="s">
        <v>210</v>
      </c>
      <c r="C327" s="25">
        <v>2.1152090318917915</v>
      </c>
      <c r="D327" s="25">
        <v>1.0223065522355179</v>
      </c>
      <c r="E327" s="25">
        <v>3.4267743646993636</v>
      </c>
      <c r="F327" s="25">
        <v>2.8480947892877211</v>
      </c>
      <c r="G327" s="25">
        <v>112.37881568944201</v>
      </c>
      <c r="H327" s="25">
        <v>121.331944656049</v>
      </c>
      <c r="I327" s="25">
        <v>162.22398000000001</v>
      </c>
      <c r="J327" s="25">
        <v>96.185026323453798</v>
      </c>
      <c r="K327" s="25">
        <v>17.2</v>
      </c>
      <c r="L327" s="25">
        <v>6.73</v>
      </c>
      <c r="M327" s="28">
        <v>9.7200000000000006</v>
      </c>
      <c r="N327" s="28">
        <v>0.71</v>
      </c>
      <c r="O327" s="27">
        <v>107.84355246945655</v>
      </c>
      <c r="P327" s="27">
        <v>7.209452974678376</v>
      </c>
      <c r="Q327" s="27">
        <v>64.090562630889565</v>
      </c>
      <c r="R327">
        <v>4.0180910637774847</v>
      </c>
      <c r="S327">
        <v>0.84500208175610769</v>
      </c>
      <c r="T327">
        <v>-1.7966058965890319E-2</v>
      </c>
      <c r="U327">
        <v>0.60401416579096701</v>
      </c>
      <c r="V327">
        <v>2.5793403784281037</v>
      </c>
      <c r="W327">
        <v>4.0049882818432767</v>
      </c>
      <c r="X327">
        <v>4.1833569084460356</v>
      </c>
      <c r="Y327">
        <v>3.8631081839904309</v>
      </c>
      <c r="Z327">
        <v>3.635525009673251</v>
      </c>
    </row>
    <row r="328" spans="1:26" x14ac:dyDescent="0.35">
      <c r="A328" s="25" t="s">
        <v>247</v>
      </c>
      <c r="B328" s="26" t="s">
        <v>209</v>
      </c>
      <c r="C328" s="25">
        <v>2.096662680299616</v>
      </c>
      <c r="D328" s="25">
        <v>1.0445427438551422</v>
      </c>
      <c r="E328" s="25">
        <v>3.4295917601755379</v>
      </c>
      <c r="F328" s="25">
        <v>2.8580063373019913</v>
      </c>
      <c r="G328" s="25">
        <v>112.822747269407</v>
      </c>
      <c r="H328" s="25">
        <v>120.86930377167999</v>
      </c>
      <c r="I328" s="25">
        <v>161.39635000000001</v>
      </c>
      <c r="J328" s="25">
        <v>96.765573454844898</v>
      </c>
      <c r="K328" s="25">
        <v>17.12</v>
      </c>
      <c r="L328" s="25">
        <v>6.81</v>
      </c>
      <c r="M328" s="25">
        <v>9.8699999999999992</v>
      </c>
      <c r="N328" s="25">
        <v>0.71</v>
      </c>
      <c r="O328" s="27">
        <v>102.00665302727818</v>
      </c>
      <c r="P328" s="27">
        <v>7.1162519482743463</v>
      </c>
      <c r="Q328" s="27">
        <v>64.506940458729247</v>
      </c>
      <c r="R328">
        <v>0.97673467529484359</v>
      </c>
      <c r="S328">
        <v>0.59061276337155633</v>
      </c>
      <c r="T328">
        <v>1.8567625680169897</v>
      </c>
      <c r="U328">
        <v>1.530556050727383</v>
      </c>
      <c r="V328">
        <v>2.49658053646744</v>
      </c>
      <c r="W328">
        <v>3.9973510863988664</v>
      </c>
      <c r="X328">
        <v>4.1856706056238933</v>
      </c>
      <c r="Y328">
        <v>3.8497658405275326</v>
      </c>
      <c r="Z328">
        <v>3.7072278587115468</v>
      </c>
    </row>
    <row r="329" spans="1:26" x14ac:dyDescent="0.35">
      <c r="A329" s="25" t="s">
        <v>247</v>
      </c>
      <c r="B329" s="26" t="s">
        <v>208</v>
      </c>
      <c r="C329" s="25">
        <v>2.0542728380447852</v>
      </c>
      <c r="D329" s="25">
        <v>0.8069724982116574</v>
      </c>
      <c r="E329" s="25">
        <v>3.4933532705443171</v>
      </c>
      <c r="F329" s="25">
        <v>2.8515263531476545</v>
      </c>
      <c r="G329" s="25">
        <v>112.97855236378</v>
      </c>
      <c r="H329" s="25">
        <v>120.668354031215</v>
      </c>
      <c r="I329" s="25">
        <v>162.5729</v>
      </c>
      <c r="J329" s="25">
        <v>97.588177978119305</v>
      </c>
      <c r="K329" s="25">
        <v>17.2</v>
      </c>
      <c r="L329" s="25">
        <v>7.01</v>
      </c>
      <c r="M329" s="28">
        <v>10.39</v>
      </c>
      <c r="N329" s="28">
        <v>0.75</v>
      </c>
      <c r="O329" s="27">
        <v>106.22072648456833</v>
      </c>
      <c r="P329" s="27">
        <v>7.1679299116593054</v>
      </c>
      <c r="Q329" s="27">
        <v>63.8182700746748</v>
      </c>
      <c r="R329">
        <v>3.2993487252535036</v>
      </c>
      <c r="S329">
        <v>0.58271960104199216</v>
      </c>
      <c r="T329">
        <v>0.22610503179669728</v>
      </c>
      <c r="U329">
        <v>0.64061021558645681</v>
      </c>
      <c r="V329">
        <v>2.4590675979851557</v>
      </c>
      <c r="W329">
        <v>3.9770778312231969</v>
      </c>
      <c r="X329">
        <v>4.16817810973318</v>
      </c>
      <c r="Y329">
        <v>3.8236743812971867</v>
      </c>
      <c r="Z329">
        <v>3.6451529963255682</v>
      </c>
    </row>
    <row r="330" spans="1:26" x14ac:dyDescent="0.35">
      <c r="A330" s="25" t="s">
        <v>247</v>
      </c>
      <c r="B330" s="26" t="s">
        <v>207</v>
      </c>
      <c r="C330" s="25">
        <v>1.989864570062962</v>
      </c>
      <c r="D330" s="25">
        <v>0.95669235100423011</v>
      </c>
      <c r="E330" s="25">
        <v>3.2440689584019404</v>
      </c>
      <c r="F330" s="25">
        <v>2.6977407985848232</v>
      </c>
      <c r="G330" s="25">
        <v>112.273166772804</v>
      </c>
      <c r="H330" s="25">
        <v>120.60173064999</v>
      </c>
      <c r="I330" s="25">
        <v>160.44946999999999</v>
      </c>
      <c r="J330" s="25">
        <v>97.495357215111696</v>
      </c>
      <c r="K330" s="25">
        <v>16.91</v>
      </c>
      <c r="L330" s="25">
        <v>7.28</v>
      </c>
      <c r="M330" s="25">
        <v>10.53</v>
      </c>
      <c r="N330" s="25">
        <v>0.76</v>
      </c>
      <c r="O330" s="27">
        <v>103.15872265695167</v>
      </c>
      <c r="P330" s="27">
        <v>7.0894317282032926</v>
      </c>
      <c r="Q330" s="27">
        <v>63.574411185136526</v>
      </c>
      <c r="R330">
        <v>3.6536892522855524</v>
      </c>
      <c r="S330">
        <v>0.70335924286895057</v>
      </c>
      <c r="T330">
        <v>1.2370589878086369</v>
      </c>
      <c r="U330">
        <v>1.4129998261195764</v>
      </c>
      <c r="V330">
        <v>2.4188667551958414</v>
      </c>
      <c r="W330">
        <v>3.9815729010511864</v>
      </c>
      <c r="X330">
        <v>4.1156837460164386</v>
      </c>
      <c r="Y330">
        <v>3.7890265391833635</v>
      </c>
      <c r="Z330">
        <v>3.6234139115170727</v>
      </c>
    </row>
    <row r="331" spans="1:26" x14ac:dyDescent="0.35">
      <c r="A331" s="25" t="s">
        <v>247</v>
      </c>
      <c r="B331" s="26" t="s">
        <v>206</v>
      </c>
      <c r="C331" s="25">
        <v>1.9695561170930898</v>
      </c>
      <c r="D331" s="25">
        <v>0.79402481694977356</v>
      </c>
      <c r="E331" s="25">
        <v>3.1314464019708512</v>
      </c>
      <c r="F331" s="25">
        <v>2.5868440324257684</v>
      </c>
      <c r="G331" s="25">
        <v>111.476191475533</v>
      </c>
      <c r="H331" s="25">
        <v>120.50674703704399</v>
      </c>
      <c r="I331" s="25">
        <v>158.45386999999999</v>
      </c>
      <c r="J331" s="25">
        <v>96.243881763210396</v>
      </c>
      <c r="K331" s="25">
        <v>16.77</v>
      </c>
      <c r="L331" s="25">
        <v>7.32</v>
      </c>
      <c r="M331" s="28">
        <v>10.69</v>
      </c>
      <c r="N331" s="28">
        <v>0.77</v>
      </c>
      <c r="O331" s="27">
        <v>106.86503048376449</v>
      </c>
      <c r="P331" s="27">
        <v>7.3101072516604688</v>
      </c>
      <c r="Q331" s="27">
        <v>64.719753445715526</v>
      </c>
      <c r="R331">
        <v>1.4718381560809402</v>
      </c>
      <c r="S331">
        <v>7.322406610801302E-2</v>
      </c>
      <c r="T331">
        <v>1.0281627267170856</v>
      </c>
      <c r="U331">
        <v>0.9068082565611979</v>
      </c>
      <c r="V331">
        <v>2.3302820904675352</v>
      </c>
      <c r="W331">
        <v>3.9866864565087443</v>
      </c>
      <c r="X331">
        <v>4.0795198782939126</v>
      </c>
      <c r="Y331">
        <v>3.7489432921970325</v>
      </c>
      <c r="Z331">
        <v>3.4994098971254299</v>
      </c>
    </row>
    <row r="332" spans="1:26" x14ac:dyDescent="0.35">
      <c r="A332" s="25" t="s">
        <v>247</v>
      </c>
      <c r="B332" s="26" t="s">
        <v>205</v>
      </c>
      <c r="C332" s="25">
        <v>1.7893765890378439</v>
      </c>
      <c r="D332" s="25">
        <v>0.78220119777174091</v>
      </c>
      <c r="E332" s="25">
        <v>3.2704554414957654</v>
      </c>
      <c r="F332" s="25">
        <v>2.6606140930482436</v>
      </c>
      <c r="G332" s="25">
        <v>110.07347137007299</v>
      </c>
      <c r="H332" s="25">
        <v>120.40111006785099</v>
      </c>
      <c r="I332" s="25">
        <v>158.21706</v>
      </c>
      <c r="J332" s="25">
        <v>96.194405397080303</v>
      </c>
      <c r="K332" s="25">
        <v>16.97</v>
      </c>
      <c r="L332" s="25">
        <v>7.35</v>
      </c>
      <c r="M332" s="25">
        <v>10.73</v>
      </c>
      <c r="N332" s="25">
        <v>0.77</v>
      </c>
      <c r="O332" s="27">
        <v>108.07358942060155</v>
      </c>
      <c r="P332" s="27">
        <v>7.4111062319991081</v>
      </c>
      <c r="Q332" s="27">
        <v>64.850551654964889</v>
      </c>
      <c r="R332">
        <v>0.70090091412076116</v>
      </c>
      <c r="S332">
        <v>0.56746446135453876</v>
      </c>
      <c r="T332">
        <v>1.7392607297962215</v>
      </c>
      <c r="U332">
        <v>1.4115386058049184</v>
      </c>
      <c r="V332">
        <v>2.2997978983467204</v>
      </c>
      <c r="W332">
        <v>3.9937988530352171</v>
      </c>
      <c r="X332">
        <v>4.050151360942599</v>
      </c>
      <c r="Y332">
        <v>3.7250782262900044</v>
      </c>
      <c r="Z332">
        <v>3.4277661377865241</v>
      </c>
    </row>
    <row r="333" spans="1:26" x14ac:dyDescent="0.35">
      <c r="A333" s="25" t="s">
        <v>247</v>
      </c>
      <c r="B333" s="26" t="s">
        <v>204</v>
      </c>
      <c r="C333" s="25">
        <v>2.0310903359110659</v>
      </c>
      <c r="D333" s="25">
        <v>0.73256201880231375</v>
      </c>
      <c r="E333" s="25">
        <v>3.205663758821172</v>
      </c>
      <c r="F333" s="25">
        <v>2.6280249762721355</v>
      </c>
      <c r="G333" s="25">
        <v>109.335538922556</v>
      </c>
      <c r="H333" s="25">
        <v>119.40207876415</v>
      </c>
      <c r="I333" s="25">
        <v>158.60836</v>
      </c>
      <c r="J333" s="25">
        <v>97.253401209432695</v>
      </c>
      <c r="K333" s="25">
        <v>17.079999999999998</v>
      </c>
      <c r="L333" s="25">
        <v>7.43</v>
      </c>
      <c r="M333" s="28">
        <v>10.93</v>
      </c>
      <c r="N333" s="28">
        <v>0.78</v>
      </c>
      <c r="O333" s="27">
        <v>112.71828917946432</v>
      </c>
      <c r="P333" s="27">
        <v>7.6844769829518613</v>
      </c>
      <c r="Q333" s="27">
        <v>66.516857403203133</v>
      </c>
      <c r="R333">
        <v>1.0342829684346855</v>
      </c>
      <c r="S333">
        <v>-0.12802691746977013</v>
      </c>
      <c r="T333">
        <v>-0.68850245440832403</v>
      </c>
      <c r="U333">
        <v>-0.39727461502638839</v>
      </c>
      <c r="V333">
        <v>2.2836486839637327</v>
      </c>
      <c r="W333">
        <v>4.0014693153131784</v>
      </c>
      <c r="X333">
        <v>3.9823528413214633</v>
      </c>
      <c r="Y333">
        <v>3.6786877171995607</v>
      </c>
      <c r="Z333">
        <v>3.3381207050152413</v>
      </c>
    </row>
    <row r="334" spans="1:26" x14ac:dyDescent="0.35">
      <c r="A334" s="25" t="s">
        <v>247</v>
      </c>
      <c r="B334" s="26" t="s">
        <v>203</v>
      </c>
      <c r="C334" s="25">
        <v>2.1137894311676106</v>
      </c>
      <c r="D334" s="25">
        <v>0.77072985588894427</v>
      </c>
      <c r="E334" s="25">
        <v>3.1038185256779931</v>
      </c>
      <c r="F334" s="25">
        <v>2.574826044817395</v>
      </c>
      <c r="G334" s="25">
        <v>110.589146315299</v>
      </c>
      <c r="H334" s="25">
        <v>119.23515084946899</v>
      </c>
      <c r="I334" s="25">
        <v>159.74462</v>
      </c>
      <c r="J334" s="25">
        <v>99.653839327191406</v>
      </c>
      <c r="K334" s="25">
        <v>17.98</v>
      </c>
      <c r="L334" s="25">
        <v>7.58</v>
      </c>
      <c r="M334" s="25">
        <v>11.3</v>
      </c>
      <c r="N334" s="25">
        <v>0.8</v>
      </c>
      <c r="O334" s="27">
        <v>107.76514140996557</v>
      </c>
      <c r="P334" s="27">
        <v>7.5241950724443525</v>
      </c>
      <c r="Q334" s="27">
        <v>62.726978427852501</v>
      </c>
      <c r="R334">
        <v>0.98163920752865064</v>
      </c>
      <c r="S334">
        <v>-0.33090574549765606</v>
      </c>
      <c r="T334">
        <v>1.2613638795784032</v>
      </c>
      <c r="U334">
        <v>0.94046911857619264</v>
      </c>
      <c r="V334">
        <v>2.2680529137577783</v>
      </c>
      <c r="W334">
        <v>4.0200029777744817</v>
      </c>
      <c r="X334">
        <v>4.0015502862032681</v>
      </c>
      <c r="Y334">
        <v>3.6926168357226556</v>
      </c>
      <c r="Z334">
        <v>3.3933172004418353</v>
      </c>
    </row>
    <row r="335" spans="1:26" x14ac:dyDescent="0.35">
      <c r="A335" s="25" t="s">
        <v>247</v>
      </c>
      <c r="B335" s="26" t="s">
        <v>202</v>
      </c>
      <c r="C335" s="25">
        <v>1.9839836476520187</v>
      </c>
      <c r="D335" s="25">
        <v>0.64851118415951181</v>
      </c>
      <c r="E335" s="25">
        <v>3.0607844836764819</v>
      </c>
      <c r="F335" s="25">
        <v>2.5024756553516299</v>
      </c>
      <c r="G335" s="25">
        <v>116.241448844896</v>
      </c>
      <c r="H335" s="25">
        <v>119.184795471859</v>
      </c>
      <c r="I335" s="25">
        <v>160.03598</v>
      </c>
      <c r="J335" s="25">
        <v>100.95809335725301</v>
      </c>
      <c r="K335" s="25">
        <v>17.91</v>
      </c>
      <c r="L335" s="25">
        <v>7.46</v>
      </c>
      <c r="M335" s="28">
        <v>11.57</v>
      </c>
      <c r="N335" s="28">
        <v>0.82</v>
      </c>
      <c r="O335" s="27">
        <v>107.87782570087529</v>
      </c>
      <c r="P335" s="27">
        <v>7.1703327744969378</v>
      </c>
      <c r="Q335" s="27">
        <v>62.446240881046641</v>
      </c>
      <c r="R335">
        <v>0.26109255033821555</v>
      </c>
      <c r="S335">
        <v>-0.15099657687224211</v>
      </c>
      <c r="T335">
        <v>-1.8403741443923427</v>
      </c>
      <c r="U335">
        <v>-1.3076958329800381</v>
      </c>
      <c r="V335">
        <v>2.2388017034409757</v>
      </c>
      <c r="W335">
        <v>4.02268234150214</v>
      </c>
      <c r="X335">
        <v>3.8876968825860123</v>
      </c>
      <c r="Y335">
        <v>3.6155538565453393</v>
      </c>
      <c r="Z335">
        <v>3.5250765608522974</v>
      </c>
    </row>
    <row r="336" spans="1:26" x14ac:dyDescent="0.35">
      <c r="A336" s="25" t="s">
        <v>247</v>
      </c>
      <c r="B336" s="26" t="s">
        <v>201</v>
      </c>
      <c r="C336" s="25">
        <v>2.3079547918630436</v>
      </c>
      <c r="D336" s="25">
        <v>0.54812723233227445</v>
      </c>
      <c r="E336" s="25">
        <v>3.1747572946264477</v>
      </c>
      <c r="F336" s="25">
        <v>2.6076538213438711</v>
      </c>
      <c r="G336" s="25">
        <v>115.659115872943</v>
      </c>
      <c r="H336" s="25">
        <v>118.738204156111</v>
      </c>
      <c r="I336" s="25">
        <v>158.79732000000001</v>
      </c>
      <c r="J336" s="25">
        <v>101.48714463154</v>
      </c>
      <c r="K336" s="25">
        <v>16.96</v>
      </c>
      <c r="L336" s="25">
        <v>7.6</v>
      </c>
      <c r="M336" s="25">
        <v>11.6</v>
      </c>
      <c r="N336" s="25">
        <v>0.82</v>
      </c>
      <c r="O336" s="27">
        <v>108.70759452836776</v>
      </c>
      <c r="P336" s="27">
        <v>7.2600648007805244</v>
      </c>
      <c r="Q336" s="27">
        <v>62.075708935989162</v>
      </c>
      <c r="R336">
        <v>1.2164205456098642</v>
      </c>
      <c r="S336">
        <v>-0.34054251934708679</v>
      </c>
      <c r="T336">
        <v>0.66018093592272731</v>
      </c>
      <c r="U336">
        <v>0.5385456500002439</v>
      </c>
      <c r="V336">
        <v>2.2340247415657477</v>
      </c>
      <c r="W336">
        <v>4.0312553884275095</v>
      </c>
      <c r="X336">
        <v>3.9667907618634821</v>
      </c>
      <c r="Y336">
        <v>3.6679141943291977</v>
      </c>
      <c r="Z336">
        <v>3.4363792620343863</v>
      </c>
    </row>
    <row r="337" spans="1:26" x14ac:dyDescent="0.35">
      <c r="A337" s="25" t="s">
        <v>247</v>
      </c>
      <c r="B337" s="26" t="s">
        <v>200</v>
      </c>
      <c r="C337" s="25">
        <v>2.1785473879484791</v>
      </c>
      <c r="D337" s="25">
        <v>0.60689965344599361</v>
      </c>
      <c r="E337" s="25">
        <v>3.2293467254811277</v>
      </c>
      <c r="F337" s="25">
        <v>2.6395847504878076</v>
      </c>
      <c r="G337" s="25">
        <v>115.266599109037</v>
      </c>
      <c r="H337" s="25">
        <v>118.566168264035</v>
      </c>
      <c r="I337" s="25">
        <v>157.04882000000001</v>
      </c>
      <c r="J337" s="25">
        <v>101.43254617034</v>
      </c>
      <c r="K337" s="25">
        <v>17.12</v>
      </c>
      <c r="L337" s="25">
        <v>7.58</v>
      </c>
      <c r="M337" s="28">
        <v>11.86</v>
      </c>
      <c r="N337" s="28">
        <v>0.84</v>
      </c>
      <c r="O337" s="27">
        <v>107.35758311396546</v>
      </c>
      <c r="P337" s="27">
        <v>7.3259172771542485</v>
      </c>
      <c r="Q337" s="27">
        <v>61.970140856871822</v>
      </c>
      <c r="R337">
        <v>1.5505698066454743</v>
      </c>
      <c r="S337">
        <v>-0.94616508855605019</v>
      </c>
      <c r="T337">
        <v>-0.70944611597452134</v>
      </c>
      <c r="U337">
        <v>-0.5134150783355218</v>
      </c>
      <c r="V337">
        <v>2.2352384201746207</v>
      </c>
      <c r="W337">
        <v>4.0603169254244094</v>
      </c>
      <c r="X337">
        <v>3.9920273437245175</v>
      </c>
      <c r="Y337">
        <v>3.6899700163710731</v>
      </c>
      <c r="Z337">
        <v>3.4088147370221069</v>
      </c>
    </row>
    <row r="338" spans="1:26" x14ac:dyDescent="0.35">
      <c r="A338" s="25" t="s">
        <v>247</v>
      </c>
      <c r="B338" s="26" t="s">
        <v>199</v>
      </c>
      <c r="C338" s="25">
        <v>2.3274384789327129</v>
      </c>
      <c r="D338" s="25">
        <v>0.67297690962743861</v>
      </c>
      <c r="E338" s="25">
        <v>3.0428879598718601</v>
      </c>
      <c r="F338" s="25">
        <v>2.5349079801835104</v>
      </c>
      <c r="G338" s="25">
        <v>113.818103443333</v>
      </c>
      <c r="H338" s="25">
        <v>118.41896859000499</v>
      </c>
      <c r="I338" s="25">
        <v>157.93287000000001</v>
      </c>
      <c r="J338" s="25">
        <v>101.615130761122</v>
      </c>
      <c r="K338" s="25">
        <v>17.16</v>
      </c>
      <c r="L338" s="25">
        <v>7.76</v>
      </c>
      <c r="M338" s="25">
        <v>12.19</v>
      </c>
      <c r="N338" s="25">
        <v>0.86</v>
      </c>
      <c r="O338" s="27">
        <v>103.56362480536954</v>
      </c>
      <c r="P338" s="27">
        <v>7.0584474893940898</v>
      </c>
      <c r="Q338" s="27">
        <v>61.637435426738548</v>
      </c>
      <c r="R338">
        <v>1.9057239040154883</v>
      </c>
      <c r="S338">
        <v>3.9302227594628647E-3</v>
      </c>
      <c r="T338">
        <v>0.4066242150519761</v>
      </c>
      <c r="U338">
        <v>0.48928305337627709</v>
      </c>
      <c r="V338">
        <v>2.216246567189883</v>
      </c>
      <c r="W338">
        <v>4.0683796101755165</v>
      </c>
      <c r="X338">
        <v>3.9928862854000506</v>
      </c>
      <c r="Y338">
        <v>3.6921125609648207</v>
      </c>
      <c r="Z338">
        <v>3.4811728953220418</v>
      </c>
    </row>
    <row r="339" spans="1:26" x14ac:dyDescent="0.35">
      <c r="A339" s="25" t="s">
        <v>247</v>
      </c>
      <c r="B339" s="26" t="s">
        <v>198</v>
      </c>
      <c r="C339" s="25">
        <v>2.3444146461702959</v>
      </c>
      <c r="D339" s="25">
        <v>0.69561945149957061</v>
      </c>
      <c r="E339" s="25">
        <v>2.9649996318861778</v>
      </c>
      <c r="F339" s="25">
        <v>2.4843005974586641</v>
      </c>
      <c r="G339" s="25">
        <v>112.77483835075</v>
      </c>
      <c r="H339" s="25">
        <v>118.28777454957699</v>
      </c>
      <c r="I339" s="25">
        <v>158.33634000000001</v>
      </c>
      <c r="J339" s="25">
        <v>100.101600966826</v>
      </c>
      <c r="K339" s="25">
        <v>16.649999999999999</v>
      </c>
      <c r="L339" s="25">
        <v>7.85</v>
      </c>
      <c r="M339" s="28">
        <v>12.48</v>
      </c>
      <c r="N339" s="28">
        <v>0.89</v>
      </c>
      <c r="O339" s="27">
        <v>103.13762592160242</v>
      </c>
      <c r="P339" s="27">
        <v>6.861786766124772</v>
      </c>
      <c r="Q339" s="27">
        <v>62.06989508997102</v>
      </c>
      <c r="R339">
        <v>2.1619838469748132</v>
      </c>
      <c r="S339">
        <v>0.35324031129271294</v>
      </c>
      <c r="T339">
        <v>0.12371972365048389</v>
      </c>
      <c r="U339">
        <v>0.37481067686224723</v>
      </c>
      <c r="V339">
        <v>2.1881909759440701</v>
      </c>
      <c r="W339">
        <v>4.0764363905100414</v>
      </c>
      <c r="X339">
        <v>3.986883198428802</v>
      </c>
      <c r="Y339">
        <v>3.6855276661401057</v>
      </c>
      <c r="Z339">
        <v>3.5591085079058824</v>
      </c>
    </row>
    <row r="340" spans="1:26" x14ac:dyDescent="0.35">
      <c r="A340" s="25" t="s">
        <v>247</v>
      </c>
      <c r="B340" s="26" t="s">
        <v>197</v>
      </c>
      <c r="C340" s="25">
        <v>2.2702646736964125</v>
      </c>
      <c r="D340" s="25">
        <v>0.42929688012582434</v>
      </c>
      <c r="E340" s="25">
        <v>2.8246998626989677</v>
      </c>
      <c r="F340" s="25">
        <v>2.328725737050525</v>
      </c>
      <c r="G340" s="25">
        <v>113.06204728511</v>
      </c>
      <c r="H340" s="25">
        <v>118.084972274877</v>
      </c>
      <c r="I340" s="25">
        <v>157.47554</v>
      </c>
      <c r="J340" s="25">
        <v>99.334933797706</v>
      </c>
      <c r="K340" s="25">
        <v>16.350000000000001</v>
      </c>
      <c r="L340" s="25">
        <v>7.84</v>
      </c>
      <c r="M340" s="25">
        <v>13.11</v>
      </c>
      <c r="N340" s="25">
        <v>0.94</v>
      </c>
      <c r="O340" s="27">
        <v>106.88580028330827</v>
      </c>
      <c r="P340" s="27">
        <v>6.8989843958486397</v>
      </c>
      <c r="Q340" s="27">
        <v>61.709892049697878</v>
      </c>
      <c r="R340">
        <v>-0.71722569935557257</v>
      </c>
      <c r="S340">
        <v>0.14365523197688024</v>
      </c>
      <c r="T340">
        <v>1.6370127612911789</v>
      </c>
      <c r="U340">
        <v>1.1147274305150612</v>
      </c>
      <c r="V340">
        <v>2.1628314926915664</v>
      </c>
      <c r="W340">
        <v>4.0921383175136539</v>
      </c>
      <c r="X340">
        <v>3.986432497777701</v>
      </c>
      <c r="Y340">
        <v>3.6852490092750974</v>
      </c>
      <c r="Z340">
        <v>3.5094065900073526</v>
      </c>
    </row>
    <row r="341" spans="1:26" x14ac:dyDescent="0.35">
      <c r="A341" s="25" t="s">
        <v>247</v>
      </c>
      <c r="B341" s="26" t="s">
        <v>196</v>
      </c>
      <c r="C341" s="25">
        <v>2.1590045164518332</v>
      </c>
      <c r="D341" s="25">
        <v>0.48051444214532951</v>
      </c>
      <c r="E341" s="25">
        <v>2.8187442104958444</v>
      </c>
      <c r="F341" s="25">
        <v>2.3170476208500923</v>
      </c>
      <c r="G341" s="25">
        <v>112.678341170753</v>
      </c>
      <c r="H341" s="25">
        <v>117.861849345404</v>
      </c>
      <c r="I341" s="25">
        <v>156.35706999999999</v>
      </c>
      <c r="J341" s="25">
        <v>100.11563022638801</v>
      </c>
      <c r="K341" s="25">
        <v>16.37</v>
      </c>
      <c r="L341" s="25">
        <v>7.75</v>
      </c>
      <c r="M341" s="28">
        <v>13.25</v>
      </c>
      <c r="N341" s="28">
        <v>0.95</v>
      </c>
      <c r="O341" s="27">
        <v>109.91630293138839</v>
      </c>
      <c r="P341" s="27">
        <v>7.1757163706014548</v>
      </c>
      <c r="Q341" s="27">
        <v>63.163583832547054</v>
      </c>
      <c r="R341">
        <v>1.3498870342794955</v>
      </c>
      <c r="S341">
        <v>0.40528479901349446</v>
      </c>
      <c r="T341">
        <v>-1.6280110012136695</v>
      </c>
      <c r="U341">
        <v>-0.95280867872717945</v>
      </c>
      <c r="V341">
        <v>2.1739311195823183</v>
      </c>
      <c r="W341">
        <v>4.1173763256871316</v>
      </c>
      <c r="X341">
        <v>4.0019173284781955</v>
      </c>
      <c r="Y341">
        <v>3.6964836747824998</v>
      </c>
      <c r="Z341">
        <v>3.4013437508597875</v>
      </c>
    </row>
    <row r="342" spans="1:26" x14ac:dyDescent="0.35">
      <c r="A342" s="25" t="s">
        <v>247</v>
      </c>
      <c r="B342" s="26" t="s">
        <v>195</v>
      </c>
      <c r="C342" s="25">
        <v>2.2835165332648186</v>
      </c>
      <c r="D342" s="25">
        <v>0.4859015105243723</v>
      </c>
      <c r="E342" s="25">
        <v>2.6705476940293829</v>
      </c>
      <c r="F342" s="25">
        <v>2.232147721113142</v>
      </c>
      <c r="G342" s="25">
        <v>111.87637630322</v>
      </c>
      <c r="H342" s="25">
        <v>117.616950059348</v>
      </c>
      <c r="I342" s="25">
        <v>155.83886999999999</v>
      </c>
      <c r="J342" s="25">
        <v>100.444002280021</v>
      </c>
      <c r="K342" s="25">
        <v>16.22</v>
      </c>
      <c r="L342" s="25">
        <v>7.65</v>
      </c>
      <c r="M342" s="25">
        <v>13.53</v>
      </c>
      <c r="N342" s="25">
        <v>0.98</v>
      </c>
      <c r="O342" s="27">
        <v>105.03471617083954</v>
      </c>
      <c r="P342" s="27">
        <v>6.7994417229819204</v>
      </c>
      <c r="Q342" s="27">
        <v>62.307149339517998</v>
      </c>
      <c r="R342">
        <v>2.3100734979579318</v>
      </c>
      <c r="S342">
        <v>1.308222776845902</v>
      </c>
      <c r="T342">
        <v>2.0229077788850969</v>
      </c>
      <c r="U342">
        <v>1.9208215272413565</v>
      </c>
      <c r="V342">
        <v>2.1641592440886903</v>
      </c>
      <c r="W342">
        <v>4.1114475546824547</v>
      </c>
      <c r="X342">
        <v>4.0408203922398993</v>
      </c>
      <c r="Y342">
        <v>3.7229893920122068</v>
      </c>
      <c r="Z342">
        <v>3.475888842902803</v>
      </c>
    </row>
    <row r="343" spans="1:26" x14ac:dyDescent="0.35">
      <c r="A343" s="25" t="s">
        <v>247</v>
      </c>
      <c r="B343" s="26" t="s">
        <v>194</v>
      </c>
      <c r="C343" s="25">
        <v>2.1143426793480775</v>
      </c>
      <c r="D343" s="25">
        <v>0.42044789692913043</v>
      </c>
      <c r="E343" s="25">
        <v>2.4879768799329676</v>
      </c>
      <c r="F343" s="25">
        <v>2.0701911750446502</v>
      </c>
      <c r="G343" s="25">
        <v>111.20084420891899</v>
      </c>
      <c r="H343" s="25">
        <v>117.238687441317</v>
      </c>
      <c r="I343" s="25">
        <v>156.58989</v>
      </c>
      <c r="J343" s="25">
        <v>99.281232144026603</v>
      </c>
      <c r="K343" s="25">
        <v>15.99</v>
      </c>
      <c r="L343" s="25">
        <v>7.53</v>
      </c>
      <c r="M343" s="28">
        <v>13.55</v>
      </c>
      <c r="N343" s="28">
        <v>0.99</v>
      </c>
      <c r="O343" s="27">
        <v>110.86644855152004</v>
      </c>
      <c r="P343" s="27">
        <v>7.0274712878125962</v>
      </c>
      <c r="Q343" s="27">
        <v>63.787603411738978</v>
      </c>
      <c r="R343">
        <v>1.4937458261705228</v>
      </c>
      <c r="S343">
        <v>0.45258201954110344</v>
      </c>
      <c r="T343">
        <v>0.15513231637311886</v>
      </c>
      <c r="U343">
        <v>0.34427828445018349</v>
      </c>
      <c r="V343">
        <v>2.1437247527165244</v>
      </c>
      <c r="W343">
        <v>4.1169164354970045</v>
      </c>
      <c r="X343">
        <v>3.965076924643661</v>
      </c>
      <c r="Y343">
        <v>3.6726876270186128</v>
      </c>
      <c r="Z343">
        <v>3.3431690093866857</v>
      </c>
    </row>
    <row r="344" spans="1:26" x14ac:dyDescent="0.35">
      <c r="A344" s="25" t="s">
        <v>247</v>
      </c>
      <c r="B344" s="26" t="s">
        <v>193</v>
      </c>
      <c r="C344" s="25">
        <v>2.1346308196296997</v>
      </c>
      <c r="D344" s="25">
        <v>0.35716004428673548</v>
      </c>
      <c r="E344" s="25">
        <v>2.5055694380841329</v>
      </c>
      <c r="F344" s="25">
        <v>2.0740530968868249</v>
      </c>
      <c r="G344" s="25">
        <v>109.369781833752</v>
      </c>
      <c r="H344" s="25">
        <v>117.20766276329999</v>
      </c>
      <c r="I344" s="25">
        <v>155.94654</v>
      </c>
      <c r="J344" s="25">
        <v>101.99189600958501</v>
      </c>
      <c r="K344" s="25">
        <v>16.12</v>
      </c>
      <c r="L344" s="25">
        <v>7.68</v>
      </c>
      <c r="M344" s="25">
        <v>13.76</v>
      </c>
      <c r="N344" s="25">
        <v>1.01</v>
      </c>
      <c r="O344" s="27">
        <v>115.54560936506199</v>
      </c>
      <c r="P344" s="27">
        <v>7.1333489802360885</v>
      </c>
      <c r="Q344" s="27">
        <v>65.691580323911083</v>
      </c>
      <c r="R344">
        <v>1.2694173700221745</v>
      </c>
      <c r="S344">
        <v>0.63251532026284973</v>
      </c>
      <c r="T344">
        <v>-0.45461738694694276</v>
      </c>
      <c r="U344">
        <v>-8.5564325467968327E-2</v>
      </c>
      <c r="V344">
        <v>2.1219554173366317</v>
      </c>
      <c r="W344">
        <v>4.0998049461979731</v>
      </c>
      <c r="X344">
        <v>3.9672687219193978</v>
      </c>
      <c r="Y344">
        <v>3.6683434607290386</v>
      </c>
      <c r="Z344">
        <v>3.2170454931893473</v>
      </c>
    </row>
    <row r="345" spans="1:26" x14ac:dyDescent="0.35">
      <c r="A345" s="25" t="s">
        <v>247</v>
      </c>
      <c r="B345" s="26" t="s">
        <v>192</v>
      </c>
      <c r="C345" s="25">
        <v>2.217390859123658</v>
      </c>
      <c r="D345" s="25">
        <v>0.35477524825635848</v>
      </c>
      <c r="E345" s="25">
        <v>2.6221128828296285</v>
      </c>
      <c r="F345" s="25">
        <v>2.1688905837303323</v>
      </c>
      <c r="G345" s="25">
        <v>108.229783025171</v>
      </c>
      <c r="H345" s="25">
        <v>116.38760571863899</v>
      </c>
      <c r="I345" s="25">
        <v>156.71083999999999</v>
      </c>
      <c r="J345" s="25">
        <v>105.116014783095</v>
      </c>
      <c r="K345" s="25">
        <v>16.059999999999999</v>
      </c>
      <c r="L345" s="25">
        <v>8.09</v>
      </c>
      <c r="M345" s="28">
        <v>13.88</v>
      </c>
      <c r="N345" s="28">
        <v>1.02</v>
      </c>
      <c r="O345" s="27">
        <v>104.64139618541661</v>
      </c>
      <c r="P345" s="27">
        <v>7.0472713883399347</v>
      </c>
      <c r="Q345" s="27">
        <v>69.309649665857108</v>
      </c>
      <c r="R345">
        <v>2.5568156470963777</v>
      </c>
      <c r="S345">
        <v>0.77943700870353183</v>
      </c>
      <c r="T345">
        <v>1.1183941677768372</v>
      </c>
      <c r="U345">
        <v>1.1971561291983734</v>
      </c>
      <c r="V345">
        <v>2.0955751958172351</v>
      </c>
      <c r="W345">
        <v>4.0414550426940439</v>
      </c>
      <c r="X345">
        <v>3.9325513851759872</v>
      </c>
      <c r="Y345">
        <v>3.6344133428631138</v>
      </c>
      <c r="Z345">
        <v>3.2411526854549706</v>
      </c>
    </row>
    <row r="346" spans="1:26" x14ac:dyDescent="0.35">
      <c r="A346" s="25" t="s">
        <v>247</v>
      </c>
      <c r="B346" s="26" t="s">
        <v>191</v>
      </c>
      <c r="C346" s="25">
        <v>2.3418199907409374</v>
      </c>
      <c r="D346" s="25">
        <v>0.32521465000525235</v>
      </c>
      <c r="E346" s="25">
        <v>2.3267486181998223</v>
      </c>
      <c r="F346" s="25">
        <v>1.9620565793455718</v>
      </c>
      <c r="G346" s="25">
        <v>109.729392923026</v>
      </c>
      <c r="H346" s="25">
        <v>115.785520753982</v>
      </c>
      <c r="I346" s="25">
        <v>152.99440000000001</v>
      </c>
      <c r="J346" s="25">
        <v>103.15433187285601</v>
      </c>
      <c r="K346" s="25">
        <v>16.3</v>
      </c>
      <c r="L346" s="25">
        <v>8.0500000000000007</v>
      </c>
      <c r="M346" s="25">
        <v>13.9</v>
      </c>
      <c r="N346" s="25">
        <v>1.03</v>
      </c>
      <c r="O346" s="27">
        <v>106.4431429532452</v>
      </c>
      <c r="P346" s="27">
        <v>7.1436723047647988</v>
      </c>
      <c r="Q346" s="27">
        <v>67.048196498174832</v>
      </c>
      <c r="R346">
        <v>1.6818443328089572</v>
      </c>
      <c r="S346">
        <v>0.87380353297714652</v>
      </c>
      <c r="T346">
        <v>1.3385599599149645</v>
      </c>
      <c r="U346">
        <v>1.2866530886676442</v>
      </c>
      <c r="V346">
        <v>2.0593506674920419</v>
      </c>
      <c r="W346">
        <v>4.0449240138811389</v>
      </c>
      <c r="X346">
        <v>3.9043582435953454</v>
      </c>
      <c r="Y346">
        <v>3.610727024585604</v>
      </c>
      <c r="Z346">
        <v>3.2251320622761224</v>
      </c>
    </row>
    <row r="347" spans="1:26" x14ac:dyDescent="0.35">
      <c r="A347" s="25" t="s">
        <v>247</v>
      </c>
      <c r="B347" s="26" t="s">
        <v>190</v>
      </c>
      <c r="C347" s="25">
        <v>2.3289209101893338</v>
      </c>
      <c r="D347" s="25">
        <v>0.33917213995183482</v>
      </c>
      <c r="E347" s="25">
        <v>2.0535556772866692</v>
      </c>
      <c r="F347" s="25">
        <v>1.7654812865902356</v>
      </c>
      <c r="G347" s="25">
        <v>115.463213470409</v>
      </c>
      <c r="H347" s="25">
        <v>115.86254415646501</v>
      </c>
      <c r="I347" s="25">
        <v>155.20769999999999</v>
      </c>
      <c r="J347" s="25">
        <v>101.724032036305</v>
      </c>
      <c r="K347" s="25">
        <v>16.260000000000002</v>
      </c>
      <c r="L347" s="25">
        <v>7.89</v>
      </c>
      <c r="M347" s="28">
        <v>13.77</v>
      </c>
      <c r="N347" s="28">
        <v>1.03</v>
      </c>
      <c r="O347" s="27">
        <v>109.1847732145077</v>
      </c>
      <c r="P347" s="27">
        <v>7.249249705499758</v>
      </c>
      <c r="Q347" s="27">
        <v>68.714684154563017</v>
      </c>
      <c r="R347">
        <v>1.8094787696886661</v>
      </c>
      <c r="S347">
        <v>0.57752947746543271</v>
      </c>
      <c r="T347">
        <v>8.636970268594002E-2</v>
      </c>
      <c r="U347">
        <v>0.34193668731443694</v>
      </c>
      <c r="V347">
        <v>2.0280250471076195</v>
      </c>
      <c r="W347">
        <v>4.0387812065023452</v>
      </c>
      <c r="X347">
        <v>3.8943351975064466</v>
      </c>
      <c r="Y347">
        <v>3.5954059927871325</v>
      </c>
      <c r="Z347">
        <v>3.1475724200063171</v>
      </c>
    </row>
    <row r="348" spans="1:26" x14ac:dyDescent="0.35">
      <c r="A348" s="25" t="s">
        <v>247</v>
      </c>
      <c r="B348" s="26" t="s">
        <v>189</v>
      </c>
      <c r="C348" s="25">
        <v>2.1612361428701279</v>
      </c>
      <c r="D348" s="25">
        <v>0.32439647382108783</v>
      </c>
      <c r="E348" s="25">
        <v>2.0465831669676273</v>
      </c>
      <c r="F348" s="25">
        <v>1.7419882504279407</v>
      </c>
      <c r="G348" s="25">
        <v>115.332213878137</v>
      </c>
      <c r="H348" s="25">
        <v>115.25639821425401</v>
      </c>
      <c r="I348" s="25">
        <v>153.16459</v>
      </c>
      <c r="J348" s="25">
        <v>101.132815027983</v>
      </c>
      <c r="K348" s="25">
        <v>16.11</v>
      </c>
      <c r="L348" s="25">
        <v>7.84</v>
      </c>
      <c r="M348" s="25">
        <v>12.94</v>
      </c>
      <c r="N348" s="25">
        <v>0.97</v>
      </c>
      <c r="O348" s="27">
        <v>111.24631687009226</v>
      </c>
      <c r="P348" s="27">
        <v>7.3562877393449275</v>
      </c>
      <c r="Q348" s="27">
        <v>67.282023585549538</v>
      </c>
      <c r="R348">
        <v>3.0803094568273348</v>
      </c>
      <c r="S348">
        <v>0.8914503254608519</v>
      </c>
      <c r="T348">
        <v>2.1704899700712543</v>
      </c>
      <c r="U348">
        <v>2.0199853812871815</v>
      </c>
      <c r="V348">
        <v>2.0087935583572811</v>
      </c>
      <c r="W348">
        <v>4.0540288685235728</v>
      </c>
      <c r="X348">
        <v>3.8867216306235144</v>
      </c>
      <c r="Y348">
        <v>3.5913091461910338</v>
      </c>
      <c r="Z348">
        <v>3.0874495199380654</v>
      </c>
    </row>
    <row r="349" spans="1:26" x14ac:dyDescent="0.35">
      <c r="A349" s="25" t="s">
        <v>247</v>
      </c>
      <c r="B349" s="26" t="s">
        <v>188</v>
      </c>
      <c r="C349" s="25">
        <v>2.3991759619456356</v>
      </c>
      <c r="D349" s="25">
        <v>0.31636638060332917</v>
      </c>
      <c r="E349" s="25">
        <v>1.9972349233244906</v>
      </c>
      <c r="F349" s="25">
        <v>1.7239718083363758</v>
      </c>
      <c r="G349" s="25">
        <v>115.119557093704</v>
      </c>
      <c r="H349" s="25">
        <v>115.11590908285601</v>
      </c>
      <c r="I349" s="25">
        <v>153.20364000000001</v>
      </c>
      <c r="J349" s="25">
        <v>99.0051707223178</v>
      </c>
      <c r="K349" s="25">
        <v>16.190000000000001</v>
      </c>
      <c r="L349" s="25">
        <v>7.76</v>
      </c>
      <c r="M349" s="28">
        <v>12.92</v>
      </c>
      <c r="N349" s="28">
        <v>0.97</v>
      </c>
      <c r="O349" s="27">
        <v>112.19509717971812</v>
      </c>
      <c r="P349" s="27">
        <v>7.4985606292853983</v>
      </c>
      <c r="Q349" s="27">
        <v>66.65263185168871</v>
      </c>
      <c r="R349">
        <v>2.6758077757183418</v>
      </c>
      <c r="S349">
        <v>0.39878386938241306</v>
      </c>
      <c r="T349">
        <v>1.921013356153134</v>
      </c>
      <c r="U349">
        <v>1.7063497847195297</v>
      </c>
      <c r="V349">
        <v>1.9807529456800186</v>
      </c>
      <c r="W349">
        <v>4.0766738982702</v>
      </c>
      <c r="X349">
        <v>3.8858768280722336</v>
      </c>
      <c r="Y349">
        <v>3.5887701816453124</v>
      </c>
      <c r="Z349">
        <v>3.0491278611764159</v>
      </c>
    </row>
    <row r="350" spans="1:26" x14ac:dyDescent="0.35">
      <c r="A350" s="25" t="s">
        <v>247</v>
      </c>
      <c r="B350" s="26" t="s">
        <v>187</v>
      </c>
      <c r="C350" s="25">
        <v>2.538030637895349</v>
      </c>
      <c r="D350" s="25">
        <v>0.35863725115374706</v>
      </c>
      <c r="E350" s="25">
        <v>2.0143105404907424</v>
      </c>
      <c r="F350" s="25">
        <v>1.7528304669543939</v>
      </c>
      <c r="G350" s="25">
        <v>113.137543364821</v>
      </c>
      <c r="H350" s="25">
        <v>114.956282707673</v>
      </c>
      <c r="I350" s="25">
        <v>151.57889</v>
      </c>
      <c r="J350" s="25">
        <v>98.282372368766403</v>
      </c>
      <c r="K350" s="25">
        <v>16.170000000000002</v>
      </c>
      <c r="L350" s="25">
        <v>7.67</v>
      </c>
      <c r="M350" s="25">
        <v>12.94</v>
      </c>
      <c r="N350" s="25">
        <v>0.97</v>
      </c>
      <c r="O350" s="27">
        <v>106.0895410134828</v>
      </c>
      <c r="P350" s="27">
        <v>7.2564992973782108</v>
      </c>
      <c r="Q350" s="27">
        <v>66.994910418312386</v>
      </c>
      <c r="R350">
        <v>2.1193279254755115</v>
      </c>
      <c r="S350">
        <v>0.75188225865296943</v>
      </c>
      <c r="T350">
        <v>0.34754391695965836</v>
      </c>
      <c r="U350">
        <v>0.58771261167860356</v>
      </c>
      <c r="V350">
        <v>1.9557817191557569</v>
      </c>
      <c r="W350">
        <v>4.1010978692407676</v>
      </c>
      <c r="X350">
        <v>3.8359497995264142</v>
      </c>
      <c r="Y350">
        <v>3.5570252024455478</v>
      </c>
      <c r="Z350">
        <v>3.1577634943686603</v>
      </c>
    </row>
    <row r="351" spans="1:26" x14ac:dyDescent="0.35">
      <c r="A351" s="25" t="s">
        <v>247</v>
      </c>
      <c r="B351" s="26" t="s">
        <v>186</v>
      </c>
      <c r="C351" s="25">
        <v>2.769320808384629</v>
      </c>
      <c r="D351" s="25">
        <v>0.36337028397543114</v>
      </c>
      <c r="E351" s="25">
        <v>1.9050918250829902</v>
      </c>
      <c r="F351" s="25">
        <v>1.6963278215115376</v>
      </c>
      <c r="G351" s="25">
        <v>112.16145610987</v>
      </c>
      <c r="H351" s="25">
        <v>114.89050064662401</v>
      </c>
      <c r="I351" s="25">
        <v>150.19956999999999</v>
      </c>
      <c r="J351" s="25">
        <v>99.066706583626001</v>
      </c>
      <c r="K351" s="25">
        <v>16.21</v>
      </c>
      <c r="L351" s="25">
        <v>7.59</v>
      </c>
      <c r="M351" s="28">
        <v>12.91</v>
      </c>
      <c r="N351" s="28">
        <v>0.98</v>
      </c>
      <c r="O351" s="27">
        <v>106.92596807205834</v>
      </c>
      <c r="P351" s="27">
        <v>7.3873167968657807</v>
      </c>
      <c r="Q351" s="27">
        <v>67.167590168259963</v>
      </c>
      <c r="R351">
        <v>2.5024840580707641</v>
      </c>
      <c r="S351">
        <v>1.4587652644131088</v>
      </c>
      <c r="T351">
        <v>6.2238302581236304</v>
      </c>
      <c r="U351">
        <v>4.9465625940894986</v>
      </c>
      <c r="V351">
        <v>1.9360565584033513</v>
      </c>
      <c r="W351">
        <v>4.1051973854888129</v>
      </c>
      <c r="X351">
        <v>3.874831030897282</v>
      </c>
      <c r="Y351">
        <v>3.5798707259958276</v>
      </c>
      <c r="Z351">
        <v>3.1404781822187999</v>
      </c>
    </row>
    <row r="352" spans="1:26" x14ac:dyDescent="0.35">
      <c r="A352" s="25" t="s">
        <v>247</v>
      </c>
      <c r="B352" s="26" t="s">
        <v>185</v>
      </c>
      <c r="C352" s="25">
        <v>3.0094273505870381</v>
      </c>
      <c r="D352" s="25">
        <v>0.35758675827929781</v>
      </c>
      <c r="E352" s="25">
        <v>1.9931120503559385</v>
      </c>
      <c r="F352" s="25">
        <v>1.7725891487928376</v>
      </c>
      <c r="G352" s="25">
        <v>112.688991116666</v>
      </c>
      <c r="H352" s="25">
        <v>114.791881765196</v>
      </c>
      <c r="I352" s="25">
        <v>151.37379999999999</v>
      </c>
      <c r="J352" s="25">
        <v>97.825367628724194</v>
      </c>
      <c r="K352" s="25">
        <v>16.21</v>
      </c>
      <c r="L352" s="25">
        <v>7.73</v>
      </c>
      <c r="M352" s="25">
        <v>12.45</v>
      </c>
      <c r="N352" s="25">
        <v>0.95</v>
      </c>
      <c r="O352" s="27">
        <v>102.53841590467867</v>
      </c>
      <c r="P352" s="27">
        <v>7.3459181155963522</v>
      </c>
      <c r="Q352" s="27">
        <v>68.992973353557971</v>
      </c>
      <c r="R352">
        <v>1.2436308271167151</v>
      </c>
      <c r="S352">
        <v>0.57386111442694343</v>
      </c>
      <c r="T352">
        <v>0.55582223040471224</v>
      </c>
      <c r="U352">
        <v>0.62425854841563488</v>
      </c>
      <c r="V352">
        <v>1.9191149659201088</v>
      </c>
      <c r="W352">
        <v>4.0989783173576626</v>
      </c>
      <c r="X352">
        <v>3.7346023862052977</v>
      </c>
      <c r="Y352">
        <v>3.4817224890991323</v>
      </c>
      <c r="Z352">
        <v>3.1956208109161386</v>
      </c>
    </row>
    <row r="353" spans="1:26" x14ac:dyDescent="0.35">
      <c r="A353" s="25" t="s">
        <v>247</v>
      </c>
      <c r="B353" s="26" t="s">
        <v>184</v>
      </c>
      <c r="C353" s="25">
        <v>2.8702904881938758</v>
      </c>
      <c r="D353" s="25">
        <v>0.36797237047261233</v>
      </c>
      <c r="E353" s="25">
        <v>1.9525652208459638</v>
      </c>
      <c r="F353" s="25">
        <v>1.7318635293848053</v>
      </c>
      <c r="G353" s="25">
        <v>112.680060082615</v>
      </c>
      <c r="H353" s="25">
        <v>114.11814002515599</v>
      </c>
      <c r="I353" s="25">
        <v>150.81197</v>
      </c>
      <c r="J353" s="25">
        <v>97.641652221260998</v>
      </c>
      <c r="K353" s="25">
        <v>16.29</v>
      </c>
      <c r="L353" s="25">
        <v>7.75</v>
      </c>
      <c r="M353" s="28">
        <v>12.5</v>
      </c>
      <c r="N353" s="28">
        <v>0.96</v>
      </c>
      <c r="O353" s="27">
        <v>110.49183442651884</v>
      </c>
      <c r="P353" s="27">
        <v>7.6605519936013833</v>
      </c>
      <c r="Q353" s="27">
        <v>71.234805436666647</v>
      </c>
      <c r="R353">
        <v>2.8641964095083017</v>
      </c>
      <c r="S353">
        <v>1.5592781830857438</v>
      </c>
      <c r="T353">
        <v>-0.9269660480606956</v>
      </c>
      <c r="U353">
        <v>-0.10503904160488187</v>
      </c>
      <c r="V353">
        <v>1.8913149280490333</v>
      </c>
      <c r="W353">
        <v>4.0906073671107057</v>
      </c>
      <c r="X353">
        <v>3.7609329369749824</v>
      </c>
      <c r="Y353">
        <v>3.4897858142747253</v>
      </c>
      <c r="Z353">
        <v>3.09336101625754</v>
      </c>
    </row>
    <row r="354" spans="1:26" x14ac:dyDescent="0.35">
      <c r="A354" s="25" t="s">
        <v>247</v>
      </c>
      <c r="B354" s="26" t="s">
        <v>183</v>
      </c>
      <c r="C354" s="25">
        <v>2.7133676335110248</v>
      </c>
      <c r="D354" s="25">
        <v>0.36456594269908349</v>
      </c>
      <c r="E354" s="25">
        <v>1.9118867719652897</v>
      </c>
      <c r="F354" s="25">
        <v>1.6901734005539262</v>
      </c>
      <c r="G354" s="25">
        <v>112.048370146157</v>
      </c>
      <c r="H354" s="25">
        <v>113.823815614647</v>
      </c>
      <c r="I354" s="25">
        <v>148.54805999999999</v>
      </c>
      <c r="J354" s="25">
        <v>97.291036970105395</v>
      </c>
      <c r="K354" s="25">
        <v>16.14</v>
      </c>
      <c r="L354" s="25">
        <v>7.59</v>
      </c>
      <c r="M354" s="25">
        <v>12.53</v>
      </c>
      <c r="N354" s="25">
        <v>0.96</v>
      </c>
      <c r="O354" s="27">
        <v>107.53561554529765</v>
      </c>
      <c r="P354" s="27">
        <v>7.55107806142097</v>
      </c>
      <c r="Q354" s="27">
        <v>71.787162681311926</v>
      </c>
      <c r="R354">
        <v>1.8998001135767328</v>
      </c>
      <c r="S354">
        <v>0.58385956569395603</v>
      </c>
      <c r="T354">
        <v>1.3546965286706181</v>
      </c>
      <c r="U354">
        <v>1.2563159272013014</v>
      </c>
      <c r="V354">
        <v>1.8675671985598077</v>
      </c>
      <c r="W354">
        <v>4.0552110636834016</v>
      </c>
      <c r="X354">
        <v>3.8087413098818259</v>
      </c>
      <c r="Y354">
        <v>3.5145546557670571</v>
      </c>
      <c r="Z354">
        <v>3.1288192253587424</v>
      </c>
    </row>
    <row r="355" spans="1:26" x14ac:dyDescent="0.35">
      <c r="A355" s="25" t="s">
        <v>247</v>
      </c>
      <c r="B355" s="26" t="s">
        <v>182</v>
      </c>
      <c r="C355" s="25">
        <v>2.6842633280551045</v>
      </c>
      <c r="D355" s="25">
        <v>0.34398224198184757</v>
      </c>
      <c r="E355" s="25">
        <v>1.9357319039060228</v>
      </c>
      <c r="F355" s="25">
        <v>1.6982239851640415</v>
      </c>
      <c r="G355" s="25">
        <v>111.24111916192901</v>
      </c>
      <c r="H355" s="25">
        <v>113.543176785303</v>
      </c>
      <c r="I355" s="25">
        <v>151.34717000000001</v>
      </c>
      <c r="J355" s="25">
        <v>96.401604769001494</v>
      </c>
      <c r="K355" s="25">
        <v>15.95</v>
      </c>
      <c r="L355" s="25">
        <v>7.62</v>
      </c>
      <c r="M355" s="28">
        <v>12.6</v>
      </c>
      <c r="N355" s="28">
        <v>0.97</v>
      </c>
      <c r="O355" s="27">
        <v>106.64031943696202</v>
      </c>
      <c r="P355" s="27">
        <v>7.5509766310175737</v>
      </c>
      <c r="Q355" s="27">
        <v>73.255095738109944</v>
      </c>
      <c r="R355">
        <v>1.3223286019597102</v>
      </c>
      <c r="S355">
        <v>0.96891176618583152</v>
      </c>
      <c r="T355">
        <v>0.72103272521395478</v>
      </c>
      <c r="U355">
        <v>0.82308351614999165</v>
      </c>
      <c r="V355">
        <v>1.8744328971752471</v>
      </c>
      <c r="W355">
        <v>4.0723896168426181</v>
      </c>
      <c r="X355">
        <v>3.8044399305094352</v>
      </c>
      <c r="Y355">
        <v>3.5188093765192314</v>
      </c>
      <c r="Z355">
        <v>3.132615254605037</v>
      </c>
    </row>
    <row r="356" spans="1:26" x14ac:dyDescent="0.35">
      <c r="A356" s="25" t="s">
        <v>247</v>
      </c>
      <c r="B356" s="26" t="s">
        <v>181</v>
      </c>
      <c r="C356" s="25">
        <v>2.572275586005333</v>
      </c>
      <c r="D356" s="25">
        <v>0.32897550020962957</v>
      </c>
      <c r="E356" s="25">
        <v>1.8445755083633779</v>
      </c>
      <c r="F356" s="25">
        <v>1.6198884140354439</v>
      </c>
      <c r="G356" s="25">
        <v>108.6</v>
      </c>
      <c r="H356" s="25">
        <v>113.154132726274</v>
      </c>
      <c r="I356" s="25">
        <v>149.92724999999999</v>
      </c>
      <c r="J356" s="25">
        <v>95.706569399173503</v>
      </c>
      <c r="K356" s="25">
        <v>16.260000000000002</v>
      </c>
      <c r="L356" s="25">
        <v>7.66</v>
      </c>
      <c r="M356" s="25">
        <v>12.73</v>
      </c>
      <c r="N356" s="25">
        <v>0.99</v>
      </c>
      <c r="O356" s="27">
        <v>107.4945691042674</v>
      </c>
      <c r="P356" s="27">
        <v>7.5304400998141103</v>
      </c>
      <c r="Q356" s="27">
        <v>73.82341019636101</v>
      </c>
      <c r="R356">
        <v>-1.0926185090100016</v>
      </c>
      <c r="S356">
        <v>1.1633719638999063</v>
      </c>
      <c r="T356">
        <v>1.8765592706903922</v>
      </c>
      <c r="U356">
        <v>1.4632411021932246</v>
      </c>
      <c r="V356">
        <v>1.881864402072458</v>
      </c>
      <c r="W356">
        <v>4.0703406766517913</v>
      </c>
      <c r="X356">
        <v>3.8577115658828274</v>
      </c>
      <c r="Y356">
        <v>3.554942813849312</v>
      </c>
      <c r="Z356">
        <v>3.1464600386160289</v>
      </c>
    </row>
    <row r="357" spans="1:26" x14ac:dyDescent="0.35">
      <c r="A357" s="25" t="s">
        <v>247</v>
      </c>
      <c r="B357" s="26" t="s">
        <v>180</v>
      </c>
      <c r="C357" s="25">
        <v>2.9218267459830947</v>
      </c>
      <c r="D357" s="25">
        <v>0.36386815226763763</v>
      </c>
      <c r="E357" s="25">
        <v>1.794742315275065</v>
      </c>
      <c r="F357" s="25">
        <v>1.6243386438154601</v>
      </c>
      <c r="G357" s="25">
        <v>107.6</v>
      </c>
      <c r="H357" s="25">
        <v>112.136123088915</v>
      </c>
      <c r="I357" s="25">
        <v>147.65932000000001</v>
      </c>
      <c r="J357" s="25">
        <v>95.4598539219445</v>
      </c>
      <c r="K357" s="25">
        <v>15.68</v>
      </c>
      <c r="L357" s="25">
        <v>7.82</v>
      </c>
      <c r="M357" s="28">
        <v>12.85</v>
      </c>
      <c r="N357" s="28">
        <v>1.01</v>
      </c>
      <c r="O357" s="27">
        <v>109.79920416236817</v>
      </c>
      <c r="P357" s="27">
        <v>7.5868253381716082</v>
      </c>
      <c r="Q357" s="27">
        <v>80.130500372598561</v>
      </c>
      <c r="R357">
        <v>1.9423918562418763</v>
      </c>
      <c r="S357">
        <v>1.411251286179116</v>
      </c>
      <c r="T357">
        <v>3.3388973212169049</v>
      </c>
      <c r="U357">
        <v>2.8319153318705936</v>
      </c>
      <c r="V357">
        <v>1.9525974543062337</v>
      </c>
      <c r="W357">
        <v>4.0669504890060058</v>
      </c>
      <c r="X357">
        <v>3.9372059833122233</v>
      </c>
      <c r="Y357">
        <v>3.6174583951336823</v>
      </c>
      <c r="Z357">
        <v>3.2151678509097161</v>
      </c>
    </row>
    <row r="358" spans="1:26" x14ac:dyDescent="0.35">
      <c r="A358" s="25" t="s">
        <v>247</v>
      </c>
      <c r="B358" s="26" t="s">
        <v>179</v>
      </c>
      <c r="C358" s="25">
        <v>2.9012614631940594</v>
      </c>
      <c r="D358" s="25">
        <v>0.37401638014305344</v>
      </c>
      <c r="E358" s="25">
        <v>1.8127266562532778</v>
      </c>
      <c r="F358" s="25">
        <v>1.6342371880454409</v>
      </c>
      <c r="G358" s="25">
        <v>108.9</v>
      </c>
      <c r="H358" s="25">
        <v>111.96055060499199</v>
      </c>
      <c r="I358" s="25">
        <v>147.93875</v>
      </c>
      <c r="J358" s="25">
        <v>93.074840817797096</v>
      </c>
      <c r="K358" s="25">
        <v>16.149999999999999</v>
      </c>
      <c r="L358" s="25">
        <v>7.63</v>
      </c>
      <c r="M358" s="25">
        <v>13.24</v>
      </c>
      <c r="N358" s="25">
        <v>1.05</v>
      </c>
      <c r="O358" s="27">
        <v>105.81598628110491</v>
      </c>
      <c r="P358" s="27">
        <v>7.5273606981378656</v>
      </c>
      <c r="Q358" s="27">
        <v>75.867061987175063</v>
      </c>
      <c r="R358">
        <v>1.904191462122351</v>
      </c>
      <c r="S358">
        <v>2.036754664189333</v>
      </c>
      <c r="T358">
        <v>2.0598684401842204</v>
      </c>
      <c r="U358">
        <v>2.040735984286246</v>
      </c>
      <c r="V358">
        <v>1.9401328840016503</v>
      </c>
      <c r="W358">
        <v>4.0562111729286299</v>
      </c>
      <c r="X358">
        <v>3.8210253103491438</v>
      </c>
      <c r="Y358">
        <v>3.5391664977178112</v>
      </c>
      <c r="Z358">
        <v>3.2813126177326692</v>
      </c>
    </row>
    <row r="359" spans="1:26" x14ac:dyDescent="0.35">
      <c r="A359" s="25" t="s">
        <v>247</v>
      </c>
      <c r="B359" s="26" t="s">
        <v>178</v>
      </c>
      <c r="C359" s="25">
        <v>2.6992770057821405</v>
      </c>
      <c r="D359" s="25">
        <v>0.35551683221034358</v>
      </c>
      <c r="E359" s="25">
        <v>1.8583063249237026</v>
      </c>
      <c r="F359" s="25">
        <v>1.6441882232930967</v>
      </c>
      <c r="G359" s="25">
        <v>115.08935220001599</v>
      </c>
      <c r="H359" s="25">
        <v>111.956012542739</v>
      </c>
      <c r="I359" s="25">
        <v>146.22519</v>
      </c>
      <c r="J359" s="25">
        <v>92.302022462518906</v>
      </c>
      <c r="K359" s="25">
        <v>16.260000000000002</v>
      </c>
      <c r="L359" s="25">
        <v>7.6</v>
      </c>
      <c r="M359" s="28">
        <v>13.78</v>
      </c>
      <c r="N359" s="28">
        <v>1.1100000000000001</v>
      </c>
      <c r="O359" s="27">
        <v>108.08314481657553</v>
      </c>
      <c r="P359" s="27">
        <v>7.7956984025123273</v>
      </c>
      <c r="Q359" s="27">
        <v>71.723663869738346</v>
      </c>
      <c r="R359">
        <v>3.0725565382750952</v>
      </c>
      <c r="S359">
        <v>1.2248451364617052</v>
      </c>
      <c r="T359">
        <v>1.5764847406334104</v>
      </c>
      <c r="U359">
        <v>1.6462067639981148</v>
      </c>
      <c r="V359">
        <v>1.9197761830528948</v>
      </c>
      <c r="W359">
        <v>4.023908872865956</v>
      </c>
      <c r="X359">
        <v>3.7968793674050079</v>
      </c>
      <c r="Y359">
        <v>3.5128768032054163</v>
      </c>
      <c r="Z359">
        <v>3.2127040153562811</v>
      </c>
    </row>
    <row r="360" spans="1:26" x14ac:dyDescent="0.35">
      <c r="A360" s="25" t="s">
        <v>247</v>
      </c>
      <c r="B360" s="26" t="s">
        <v>177</v>
      </c>
      <c r="C360" s="25">
        <v>2.7195489609966721</v>
      </c>
      <c r="D360" s="25">
        <v>0.34837111669121362</v>
      </c>
      <c r="E360" s="25">
        <v>1.8588893321027242</v>
      </c>
      <c r="F360" s="25">
        <v>1.6427680710201202</v>
      </c>
      <c r="G360" s="25">
        <v>114.43182238423</v>
      </c>
      <c r="H360" s="25">
        <v>111.40661080305399</v>
      </c>
      <c r="I360" s="25">
        <v>146.94864000000001</v>
      </c>
      <c r="J360" s="25">
        <v>91.896488159102105</v>
      </c>
      <c r="K360" s="25">
        <v>15.65</v>
      </c>
      <c r="L360" s="25">
        <v>7.48</v>
      </c>
      <c r="M360" s="25">
        <v>15.63</v>
      </c>
      <c r="N360" s="25">
        <v>1.26</v>
      </c>
      <c r="O360" s="27">
        <v>103.54242351102312</v>
      </c>
      <c r="P360" s="27">
        <v>7.6029998083451105</v>
      </c>
      <c r="Q360" s="27">
        <v>70.327375564198448</v>
      </c>
      <c r="R360">
        <v>1.8109016356888663</v>
      </c>
      <c r="S360">
        <v>1.0454728927915324</v>
      </c>
      <c r="T360">
        <v>0.32784808284938016</v>
      </c>
      <c r="U360">
        <v>0.60354752784630428</v>
      </c>
      <c r="V360">
        <v>1.8837048867083761</v>
      </c>
      <c r="W360">
        <v>4.0268364210206311</v>
      </c>
      <c r="X360">
        <v>3.8198536309872133</v>
      </c>
      <c r="Y360">
        <v>3.520113502761864</v>
      </c>
      <c r="Z360">
        <v>3.3683263214356995</v>
      </c>
    </row>
    <row r="361" spans="1:26" x14ac:dyDescent="0.35">
      <c r="A361" s="25" t="s">
        <v>247</v>
      </c>
      <c r="B361" s="26" t="s">
        <v>176</v>
      </c>
      <c r="C361" s="25">
        <v>2.6773026258414747</v>
      </c>
      <c r="D361" s="25">
        <v>0.35534300185953244</v>
      </c>
      <c r="E361" s="25">
        <v>1.7909357459110649</v>
      </c>
      <c r="F361" s="25">
        <v>1.5921269555807935</v>
      </c>
      <c r="G361" s="25">
        <v>113.542743341072</v>
      </c>
      <c r="H361" s="25">
        <v>111.262039080908</v>
      </c>
      <c r="I361" s="25">
        <v>147.86577</v>
      </c>
      <c r="J361" s="25">
        <v>91.657080131293299</v>
      </c>
      <c r="K361" s="25">
        <v>15.64</v>
      </c>
      <c r="L361" s="25">
        <v>7.53</v>
      </c>
      <c r="M361" s="28">
        <v>16.39</v>
      </c>
      <c r="N361" s="28">
        <v>1.34</v>
      </c>
      <c r="O361" s="27">
        <v>105.2845356765185</v>
      </c>
      <c r="P361" s="27">
        <v>7.7219502472889721</v>
      </c>
      <c r="Q361" s="27">
        <v>69.100022676274193</v>
      </c>
      <c r="R361">
        <v>2.3262736239567428</v>
      </c>
      <c r="S361">
        <v>1.9117617187614622</v>
      </c>
      <c r="T361">
        <v>0.59723935426985175</v>
      </c>
      <c r="U361">
        <v>1.0075395552611388</v>
      </c>
      <c r="V361">
        <v>1.8794811291778475</v>
      </c>
      <c r="W361">
        <v>4.033030890136029</v>
      </c>
      <c r="X361">
        <v>3.8314526735521222</v>
      </c>
      <c r="Y361">
        <v>3.5302373836891068</v>
      </c>
      <c r="Z361">
        <v>3.2897714873733572</v>
      </c>
    </row>
    <row r="362" spans="1:26" x14ac:dyDescent="0.35">
      <c r="A362" s="25" t="s">
        <v>247</v>
      </c>
      <c r="B362" s="26" t="s">
        <v>175</v>
      </c>
      <c r="C362" s="25">
        <v>2.8159014433230483</v>
      </c>
      <c r="D362" s="25">
        <v>0.43138502714580418</v>
      </c>
      <c r="E362" s="25">
        <v>1.7420286804262792</v>
      </c>
      <c r="F362" s="25">
        <v>1.5857506910734449</v>
      </c>
      <c r="G362" s="25">
        <v>112.313623208537</v>
      </c>
      <c r="H362" s="25">
        <v>111.128075185572</v>
      </c>
      <c r="I362" s="25">
        <v>147.11212</v>
      </c>
      <c r="J362" s="25">
        <v>90.900114253945304</v>
      </c>
      <c r="K362" s="25">
        <v>15.65</v>
      </c>
      <c r="L362" s="25">
        <v>7.57</v>
      </c>
      <c r="M362" s="25">
        <v>16.89</v>
      </c>
      <c r="N362" s="25">
        <v>1.39</v>
      </c>
      <c r="O362" s="27">
        <v>102.23269779125378</v>
      </c>
      <c r="P362" s="27">
        <v>7.5557377138462929</v>
      </c>
      <c r="Q362" s="27">
        <v>68.878132763476827</v>
      </c>
      <c r="R362">
        <v>1.7137982298060184</v>
      </c>
      <c r="S362">
        <v>1.8564908844767913</v>
      </c>
      <c r="T362">
        <v>2.7953287454210107</v>
      </c>
      <c r="U362">
        <v>2.5142068728822409</v>
      </c>
      <c r="V362">
        <v>1.8650045933978663</v>
      </c>
      <c r="W362">
        <v>4.0106044224533806</v>
      </c>
      <c r="X362">
        <v>3.8512161740140294</v>
      </c>
      <c r="Y362">
        <v>3.5379252102953651</v>
      </c>
      <c r="Z362">
        <v>3.3046620833697409</v>
      </c>
    </row>
    <row r="363" spans="1:26" x14ac:dyDescent="0.35">
      <c r="A363" s="25" t="s">
        <v>247</v>
      </c>
      <c r="B363" s="26" t="s">
        <v>174</v>
      </c>
      <c r="C363" s="25">
        <v>2.9976161442351845</v>
      </c>
      <c r="D363" s="25">
        <v>0.39818746117272852</v>
      </c>
      <c r="E363" s="25">
        <v>1.6059005351802751</v>
      </c>
      <c r="F363" s="25">
        <v>1.4977192293372381</v>
      </c>
      <c r="G363" s="25">
        <v>111.068125224694</v>
      </c>
      <c r="H363" s="25">
        <v>111.02384785728199</v>
      </c>
      <c r="I363" s="25">
        <v>146.30584999999999</v>
      </c>
      <c r="J363" s="25">
        <v>89.405794815815398</v>
      </c>
      <c r="K363" s="25">
        <v>15.88</v>
      </c>
      <c r="L363" s="25">
        <v>7.4</v>
      </c>
      <c r="M363" s="28">
        <v>17.420000000000002</v>
      </c>
      <c r="N363" s="28">
        <v>1.45</v>
      </c>
      <c r="O363" s="27">
        <v>110.99379257712654</v>
      </c>
      <c r="P363" s="27">
        <v>8.0715295962936207</v>
      </c>
      <c r="Q363" s="27">
        <v>68.795301068016698</v>
      </c>
      <c r="R363">
        <v>2.1708952347160304</v>
      </c>
      <c r="S363">
        <v>1.5612945805604905</v>
      </c>
      <c r="T363">
        <v>0.92759833984839002</v>
      </c>
      <c r="U363">
        <v>1.1624940919180649</v>
      </c>
      <c r="V363">
        <v>1.8573459420862446</v>
      </c>
      <c r="W363">
        <v>4.0068948235710655</v>
      </c>
      <c r="X363">
        <v>3.7764321764658777</v>
      </c>
      <c r="Y363">
        <v>3.487297503286412</v>
      </c>
      <c r="Z363">
        <v>3.1606843637481377</v>
      </c>
    </row>
    <row r="364" spans="1:26" x14ac:dyDescent="0.35">
      <c r="A364" s="25" t="s">
        <v>247</v>
      </c>
      <c r="B364" s="26" t="s">
        <v>173</v>
      </c>
      <c r="C364" s="25">
        <v>2.9630127709069662</v>
      </c>
      <c r="D364" s="25">
        <v>0.39043992428440566</v>
      </c>
      <c r="E364" s="25">
        <v>1.8548413587456096</v>
      </c>
      <c r="F364" s="25">
        <v>1.6710280191892757</v>
      </c>
      <c r="G364" s="25">
        <v>111.90565155577499</v>
      </c>
      <c r="H364" s="25">
        <v>111.05801371197801</v>
      </c>
      <c r="I364" s="25">
        <v>145.92404999999999</v>
      </c>
      <c r="J364" s="25">
        <v>88.576425116529194</v>
      </c>
      <c r="K364" s="25">
        <v>16.32</v>
      </c>
      <c r="L364" s="25">
        <v>7.3</v>
      </c>
      <c r="M364" s="25">
        <v>17.86</v>
      </c>
      <c r="N364" s="25">
        <v>1.49</v>
      </c>
      <c r="O364" s="27">
        <v>109.46896035901273</v>
      </c>
      <c r="P364" s="27">
        <v>8.0012153251950888</v>
      </c>
      <c r="Q364" s="27">
        <v>68.475710585492195</v>
      </c>
      <c r="R364">
        <v>1.0744387547822365</v>
      </c>
      <c r="S364">
        <v>1.6181621951714131</v>
      </c>
      <c r="T364">
        <v>0.18151231109877486</v>
      </c>
      <c r="U364">
        <v>0.53700355642480879</v>
      </c>
      <c r="V364">
        <v>1.8358622746901674</v>
      </c>
      <c r="W364">
        <v>4.0043903406308718</v>
      </c>
      <c r="X364">
        <v>3.7699390259472749</v>
      </c>
      <c r="Y364">
        <v>3.4789183228080653</v>
      </c>
      <c r="Z364">
        <v>3.181862022734514</v>
      </c>
    </row>
    <row r="365" spans="1:26" x14ac:dyDescent="0.35">
      <c r="A365" s="25" t="s">
        <v>247</v>
      </c>
      <c r="B365" s="26" t="s">
        <v>172</v>
      </c>
      <c r="C365" s="25">
        <v>2.5857600662083553</v>
      </c>
      <c r="D365" s="25">
        <v>0.30082704624935408</v>
      </c>
      <c r="E365" s="25">
        <v>1.7770239115019757</v>
      </c>
      <c r="F365" s="25">
        <v>1.5665795512780498</v>
      </c>
      <c r="G365" s="25">
        <v>112.170629317641</v>
      </c>
      <c r="H365" s="25">
        <v>110.79615373713401</v>
      </c>
      <c r="I365" s="25">
        <v>144.74494000000001</v>
      </c>
      <c r="J365" s="25">
        <v>89.255066756568795</v>
      </c>
      <c r="K365" s="25">
        <v>16.46</v>
      </c>
      <c r="L365" s="25">
        <v>7.28</v>
      </c>
      <c r="M365" s="28">
        <v>17.86</v>
      </c>
      <c r="N365" s="28">
        <v>1.49</v>
      </c>
      <c r="O365" s="27">
        <v>106.19607347062694</v>
      </c>
      <c r="P365" s="27">
        <v>7.8665144065986974</v>
      </c>
      <c r="Q365" s="27">
        <v>69.61036398144978</v>
      </c>
      <c r="R365">
        <v>2.4374542388748477</v>
      </c>
      <c r="S365">
        <v>2.8009500941962084</v>
      </c>
      <c r="T365">
        <v>1.8525674046151241</v>
      </c>
      <c r="U365">
        <v>2.085384345872221</v>
      </c>
      <c r="V365">
        <v>1.8109270833348499</v>
      </c>
      <c r="W365">
        <v>3.9564732825167996</v>
      </c>
      <c r="X365">
        <v>3.8018813867940979</v>
      </c>
      <c r="Y365">
        <v>3.4843850203611639</v>
      </c>
      <c r="Z365">
        <v>3.2113593571261889</v>
      </c>
    </row>
    <row r="366" spans="1:26" x14ac:dyDescent="0.35">
      <c r="A366" s="25" t="s">
        <v>247</v>
      </c>
      <c r="B366" s="26" t="s">
        <v>171</v>
      </c>
      <c r="C366" s="25">
        <v>2.8999691363547964</v>
      </c>
      <c r="D366" s="25">
        <v>0.33565655922140464</v>
      </c>
      <c r="E366" s="25">
        <v>1.8015130458606852</v>
      </c>
      <c r="F366" s="25">
        <v>1.6206542132205914</v>
      </c>
      <c r="G366" s="25">
        <v>111.064890124412</v>
      </c>
      <c r="H366" s="25">
        <v>110.67716707708099</v>
      </c>
      <c r="I366" s="25">
        <v>146.15055000000001</v>
      </c>
      <c r="J366" s="25">
        <v>88.999080226739395</v>
      </c>
      <c r="K366" s="25">
        <v>15.68</v>
      </c>
      <c r="L366" s="25">
        <v>7.45</v>
      </c>
      <c r="M366" s="25">
        <v>18.100000000000001</v>
      </c>
      <c r="N366" s="25">
        <v>1.52</v>
      </c>
      <c r="O366" s="27">
        <v>107.55356804677389</v>
      </c>
      <c r="P366" s="27">
        <v>8.0819326892126551</v>
      </c>
      <c r="Q366" s="27">
        <v>69.323170774266956</v>
      </c>
      <c r="R366">
        <v>5.0469245028878618</v>
      </c>
      <c r="S366">
        <v>1.5967181206295589</v>
      </c>
      <c r="T366">
        <v>1.0537090186637732</v>
      </c>
      <c r="U366">
        <v>1.5018697892071664</v>
      </c>
      <c r="V366">
        <v>1.7913692294777048</v>
      </c>
      <c r="W366">
        <v>3.9154810485802023</v>
      </c>
      <c r="X366">
        <v>3.8140558368147524</v>
      </c>
      <c r="Y366">
        <v>3.4799898516264673</v>
      </c>
      <c r="Z366">
        <v>3.1278475316751924</v>
      </c>
    </row>
    <row r="367" spans="1:26" x14ac:dyDescent="0.35">
      <c r="A367" s="25" t="s">
        <v>247</v>
      </c>
      <c r="B367" s="26" t="s">
        <v>170</v>
      </c>
      <c r="C367" s="25">
        <v>2.4931292309450375</v>
      </c>
      <c r="D367" s="25">
        <v>0.29035223074303995</v>
      </c>
      <c r="E367" s="25">
        <v>1.7699793127653634</v>
      </c>
      <c r="F367" s="25">
        <v>1.5510338422577892</v>
      </c>
      <c r="G367" s="25">
        <v>109.99574293574</v>
      </c>
      <c r="H367" s="25">
        <v>110.51873474232499</v>
      </c>
      <c r="I367" s="25">
        <v>145.48129</v>
      </c>
      <c r="J367" s="25">
        <v>89.124881547861506</v>
      </c>
      <c r="K367" s="25">
        <v>15.61</v>
      </c>
      <c r="L367" s="25">
        <v>7.47</v>
      </c>
      <c r="M367" s="28">
        <v>18.27</v>
      </c>
      <c r="N367" s="28">
        <v>1.55</v>
      </c>
      <c r="O367" s="27">
        <v>110.20866146587917</v>
      </c>
      <c r="P367" s="27">
        <v>8.2249180784187104</v>
      </c>
      <c r="Q367" s="27">
        <v>68.66798615410103</v>
      </c>
      <c r="R367">
        <v>0.94848570332706217</v>
      </c>
      <c r="S367">
        <v>1.9411814730533106</v>
      </c>
      <c r="T367">
        <v>1.0727907958764105</v>
      </c>
      <c r="U367">
        <v>1.2260215060432955</v>
      </c>
      <c r="V367">
        <v>1.7313533458543622</v>
      </c>
      <c r="W367">
        <v>3.8766966449861697</v>
      </c>
      <c r="X367">
        <v>3.7731183210814945</v>
      </c>
      <c r="Y367">
        <v>3.4402025918656265</v>
      </c>
      <c r="Z367">
        <v>3.0245900062352153</v>
      </c>
    </row>
    <row r="368" spans="1:26" x14ac:dyDescent="0.35">
      <c r="A368" s="25" t="s">
        <v>247</v>
      </c>
      <c r="B368" s="26" t="s">
        <v>169</v>
      </c>
      <c r="C368" s="25">
        <v>3.0859210540569721</v>
      </c>
      <c r="D368" s="25">
        <v>0.2648665675683613</v>
      </c>
      <c r="E368" s="25">
        <v>1.6304947616479788</v>
      </c>
      <c r="F368" s="25">
        <v>1.498643535819461</v>
      </c>
      <c r="G368" s="25">
        <v>107.509375138625</v>
      </c>
      <c r="H368" s="25">
        <v>110.302991478732</v>
      </c>
      <c r="I368" s="25">
        <v>145.87069</v>
      </c>
      <c r="J368" s="25">
        <v>89.564496320340496</v>
      </c>
      <c r="K368" s="25">
        <v>15.49</v>
      </c>
      <c r="L368" s="25">
        <v>7.7</v>
      </c>
      <c r="M368" s="25">
        <v>18.59</v>
      </c>
      <c r="N368" s="25">
        <v>1.56</v>
      </c>
      <c r="O368" s="27">
        <v>111.12239302860185</v>
      </c>
      <c r="P368" s="27">
        <v>8.6787445053152226</v>
      </c>
      <c r="Q368" s="27">
        <v>67.739553771255856</v>
      </c>
      <c r="R368">
        <v>2.1366793886003377</v>
      </c>
      <c r="S368">
        <v>2.4982835209341969</v>
      </c>
      <c r="T368">
        <v>1.4479905122526837</v>
      </c>
      <c r="U368">
        <v>1.7041946181411971</v>
      </c>
      <c r="V368">
        <v>1.7276373321206733</v>
      </c>
      <c r="W368">
        <v>3.82996636271137</v>
      </c>
      <c r="X368">
        <v>3.7874581610370126</v>
      </c>
      <c r="Y368">
        <v>3.4395093313805027</v>
      </c>
      <c r="Z368">
        <v>2.9726788537516495</v>
      </c>
    </row>
    <row r="369" spans="1:26" x14ac:dyDescent="0.35">
      <c r="A369" s="25" t="s">
        <v>247</v>
      </c>
      <c r="B369" s="26" t="s">
        <v>168</v>
      </c>
      <c r="C369" s="25">
        <v>3.8819460449237981</v>
      </c>
      <c r="D369" s="25">
        <v>0.25611239133699581</v>
      </c>
      <c r="E369" s="25">
        <v>1.6116240034045457</v>
      </c>
      <c r="F369" s="25">
        <v>1.5534088913619171</v>
      </c>
      <c r="G369" s="25">
        <v>106.515529994467</v>
      </c>
      <c r="H369" s="25">
        <v>109.452447605719</v>
      </c>
      <c r="I369" s="25">
        <v>145.94543999999999</v>
      </c>
      <c r="J369" s="25">
        <v>89.652685303665393</v>
      </c>
      <c r="K369" s="25">
        <v>15.73</v>
      </c>
      <c r="L369" s="25">
        <v>7.87</v>
      </c>
      <c r="M369" s="28">
        <v>18.739999999999998</v>
      </c>
      <c r="N369" s="28">
        <v>1.55</v>
      </c>
      <c r="O369" s="27">
        <v>109.0773811448893</v>
      </c>
      <c r="P369" s="27">
        <v>8.4753089742861221</v>
      </c>
      <c r="Q369" s="27">
        <v>68.329001896466963</v>
      </c>
      <c r="R369">
        <v>3.2667477761591845</v>
      </c>
      <c r="S369">
        <v>2.1019194400373253</v>
      </c>
      <c r="T369">
        <v>1.2225029873588866</v>
      </c>
      <c r="U369">
        <v>1.5598001665525718</v>
      </c>
      <c r="V369">
        <v>1.7006471346538024</v>
      </c>
      <c r="W369">
        <v>3.7870613480158593</v>
      </c>
      <c r="X369">
        <v>3.7876065783812236</v>
      </c>
      <c r="Y369">
        <v>3.4250445971002832</v>
      </c>
      <c r="Z369">
        <v>2.9998500676086413</v>
      </c>
    </row>
    <row r="370" spans="1:26" x14ac:dyDescent="0.35">
      <c r="A370" s="25" t="s">
        <v>247</v>
      </c>
      <c r="B370" s="26" t="s">
        <v>167</v>
      </c>
      <c r="C370" s="25">
        <v>4.0163866631169292</v>
      </c>
      <c r="D370" s="25">
        <v>0.23722662428245009</v>
      </c>
      <c r="E370" s="25">
        <v>1.3982655996421565</v>
      </c>
      <c r="F370" s="25">
        <v>1.4039093016141007</v>
      </c>
      <c r="G370" s="25">
        <v>107.64606669768</v>
      </c>
      <c r="H370" s="25">
        <v>109.248177405354</v>
      </c>
      <c r="I370" s="25">
        <v>145.23015000000001</v>
      </c>
      <c r="J370" s="25">
        <v>89.740273562943997</v>
      </c>
      <c r="K370" s="25">
        <v>15.98</v>
      </c>
      <c r="L370" s="25">
        <v>7.95</v>
      </c>
      <c r="M370" s="25">
        <v>18.75</v>
      </c>
      <c r="N370" s="25">
        <v>1.54</v>
      </c>
      <c r="O370" s="27">
        <v>108.98129885268276</v>
      </c>
      <c r="P370" s="27">
        <v>8.4420599645050327</v>
      </c>
      <c r="Q370" s="27">
        <v>66.151447359501049</v>
      </c>
      <c r="R370">
        <v>4.1079367452989235</v>
      </c>
      <c r="S370">
        <v>2.6389309857724363</v>
      </c>
      <c r="T370">
        <v>2.9580208170703282</v>
      </c>
      <c r="U370">
        <v>2.9948245990062183</v>
      </c>
      <c r="V370">
        <v>1.6588253893231688</v>
      </c>
      <c r="W370">
        <v>3.7405360212881904</v>
      </c>
      <c r="X370">
        <v>3.7577244957033509</v>
      </c>
      <c r="Y370">
        <v>3.3909252289474399</v>
      </c>
      <c r="Z370">
        <v>3.0017310442798979</v>
      </c>
    </row>
    <row r="371" spans="1:26" x14ac:dyDescent="0.35">
      <c r="A371" s="25" t="s">
        <v>247</v>
      </c>
      <c r="B371" s="26" t="s">
        <v>166</v>
      </c>
      <c r="C371" s="25">
        <v>3.7259412857073877</v>
      </c>
      <c r="D371" s="25">
        <v>0.32242976917935723</v>
      </c>
      <c r="E371" s="25">
        <v>1.3067903312889582</v>
      </c>
      <c r="F371" s="25">
        <v>1.325660252429568</v>
      </c>
      <c r="G371" s="25">
        <v>113.143134475823</v>
      </c>
      <c r="H371" s="25">
        <v>109.217377539993</v>
      </c>
      <c r="I371" s="25">
        <v>146.05754999999999</v>
      </c>
      <c r="J371" s="25">
        <v>88.934764798286494</v>
      </c>
      <c r="K371" s="25">
        <v>16.02</v>
      </c>
      <c r="L371" s="25">
        <v>7.96</v>
      </c>
      <c r="M371" s="28">
        <v>18.68</v>
      </c>
      <c r="N371" s="28">
        <v>1.52</v>
      </c>
      <c r="O371" s="27">
        <v>105.75203658105524</v>
      </c>
      <c r="P371" s="27">
        <v>8.621552997152067</v>
      </c>
      <c r="Q371" s="27">
        <v>65.832969847707261</v>
      </c>
      <c r="R371">
        <v>3.924789908676285</v>
      </c>
      <c r="S371">
        <v>0.88022799743985303</v>
      </c>
      <c r="T371">
        <v>4.2581384850537418E-2</v>
      </c>
      <c r="U371">
        <v>0.51373781245160899</v>
      </c>
      <c r="V371">
        <v>1.6003895674263406</v>
      </c>
      <c r="W371">
        <v>3.6915633854463872</v>
      </c>
      <c r="X371">
        <v>3.6933245217141955</v>
      </c>
      <c r="Y371">
        <v>3.3278590181736907</v>
      </c>
      <c r="Z371">
        <v>2.9478707200766379</v>
      </c>
    </row>
    <row r="372" spans="1:26" x14ac:dyDescent="0.35">
      <c r="A372" s="25" t="s">
        <v>247</v>
      </c>
      <c r="B372" s="26" t="s">
        <v>165</v>
      </c>
      <c r="C372" s="25">
        <v>3.3748666077765894</v>
      </c>
      <c r="D372" s="25">
        <v>0.31234572508358788</v>
      </c>
      <c r="E372" s="25">
        <v>1.2986310152737017</v>
      </c>
      <c r="F372" s="25">
        <v>1.2833200999009819</v>
      </c>
      <c r="G372" s="25">
        <v>112.71144110745399</v>
      </c>
      <c r="H372" s="25">
        <v>108.693742271511</v>
      </c>
      <c r="I372" s="25">
        <v>146.50470000000001</v>
      </c>
      <c r="J372" s="25">
        <v>89.501702922309093</v>
      </c>
      <c r="K372" s="25">
        <v>16.190000000000001</v>
      </c>
      <c r="L372" s="25">
        <v>8.0500000000000007</v>
      </c>
      <c r="M372" s="25">
        <v>19.72</v>
      </c>
      <c r="N372" s="25">
        <v>1.59</v>
      </c>
      <c r="O372" s="27">
        <v>105.66112561862948</v>
      </c>
      <c r="P372" s="27">
        <v>8.5700912775448188</v>
      </c>
      <c r="Q372" s="27">
        <v>66.549575660806326</v>
      </c>
      <c r="R372">
        <v>5.6835270381730529</v>
      </c>
      <c r="S372">
        <v>2.6396513857527726</v>
      </c>
      <c r="T372">
        <v>1.7046988381687944</v>
      </c>
      <c r="U372">
        <v>2.190394960844233</v>
      </c>
      <c r="V372">
        <v>1.5646418035749299</v>
      </c>
      <c r="W372">
        <v>3.6778914099090376</v>
      </c>
      <c r="X372">
        <v>3.7101473614511633</v>
      </c>
      <c r="Y372">
        <v>3.3337203130866881</v>
      </c>
      <c r="Z372">
        <v>2.9232635645121774</v>
      </c>
    </row>
    <row r="373" spans="1:26" x14ac:dyDescent="0.35">
      <c r="A373" s="25" t="s">
        <v>247</v>
      </c>
      <c r="B373" s="26" t="s">
        <v>164</v>
      </c>
      <c r="C373" s="25">
        <v>3.2526144798097496</v>
      </c>
      <c r="D373" s="25">
        <v>0.30475354780085562</v>
      </c>
      <c r="E373" s="25">
        <v>1.3351538135536243</v>
      </c>
      <c r="F373" s="25">
        <v>1.2944338182319379</v>
      </c>
      <c r="G373" s="25">
        <v>111.89222741629401</v>
      </c>
      <c r="H373" s="25">
        <v>108.484135737949</v>
      </c>
      <c r="I373" s="25">
        <v>144.84863999999999</v>
      </c>
      <c r="J373" s="25">
        <v>88.561482929919705</v>
      </c>
      <c r="K373" s="25">
        <v>16.809999999999999</v>
      </c>
      <c r="L373" s="25">
        <v>8.1300000000000008</v>
      </c>
      <c r="M373" s="28">
        <v>19.63</v>
      </c>
      <c r="N373" s="28">
        <v>1.56</v>
      </c>
      <c r="O373" s="27">
        <v>104.81825479342118</v>
      </c>
      <c r="P373" s="27">
        <v>8.5074521056719039</v>
      </c>
      <c r="Q373" s="27">
        <v>67.601422653013373</v>
      </c>
      <c r="R373">
        <v>0.17163744466524022</v>
      </c>
      <c r="S373">
        <v>1.8938953272181758</v>
      </c>
      <c r="T373">
        <v>2.6649246547505889</v>
      </c>
      <c r="U373">
        <v>2.3214158352917735</v>
      </c>
      <c r="V373">
        <v>1.502785568019281</v>
      </c>
      <c r="W373">
        <v>3.653087395851947</v>
      </c>
      <c r="X373">
        <v>3.7623707697174393</v>
      </c>
      <c r="Y373">
        <v>3.3486784624789538</v>
      </c>
      <c r="Z373">
        <v>2.9853397550076082</v>
      </c>
    </row>
    <row r="374" spans="1:26" x14ac:dyDescent="0.35">
      <c r="A374" s="25" t="s">
        <v>247</v>
      </c>
      <c r="B374" s="26" t="s">
        <v>163</v>
      </c>
      <c r="C374" s="25">
        <v>3.0049095136703343</v>
      </c>
      <c r="D374" s="25">
        <v>0.32131077516986661</v>
      </c>
      <c r="E374" s="25">
        <v>1.3913128796353309</v>
      </c>
      <c r="F374" s="25">
        <v>1.3212849805543754</v>
      </c>
      <c r="G374" s="25">
        <v>109.932511793789</v>
      </c>
      <c r="H374" s="25">
        <v>108.34141601856599</v>
      </c>
      <c r="I374" s="25">
        <v>143.39095</v>
      </c>
      <c r="J374" s="25">
        <v>89.127325651337699</v>
      </c>
      <c r="K374" s="25">
        <v>17.53</v>
      </c>
      <c r="L374" s="25">
        <v>8.19</v>
      </c>
      <c r="M374" s="25">
        <v>19.53</v>
      </c>
      <c r="N374" s="25">
        <v>1.54</v>
      </c>
      <c r="O374" s="27">
        <v>106.44910376846903</v>
      </c>
      <c r="P374" s="27">
        <v>8.565199486974878</v>
      </c>
      <c r="Q374" s="27">
        <v>68.023314726783298</v>
      </c>
      <c r="R374">
        <v>8.7786456658869518</v>
      </c>
      <c r="S374">
        <v>2.3242900529362398</v>
      </c>
      <c r="T374">
        <v>2.9739505064657834</v>
      </c>
      <c r="U374">
        <v>3.2935704186550341</v>
      </c>
      <c r="V374">
        <v>1.5694094075756369</v>
      </c>
      <c r="W374">
        <v>3.7101568504347817</v>
      </c>
      <c r="X374">
        <v>3.7408078540409631</v>
      </c>
      <c r="Y374">
        <v>3.3627066990589358</v>
      </c>
      <c r="Z374">
        <v>2.9450212766258104</v>
      </c>
    </row>
    <row r="375" spans="1:26" x14ac:dyDescent="0.35">
      <c r="A375" s="25" t="s">
        <v>247</v>
      </c>
      <c r="B375" s="26" t="s">
        <v>162</v>
      </c>
      <c r="C375" s="25">
        <v>3.2363672535545689</v>
      </c>
      <c r="D375" s="25">
        <v>0.21981431207555197</v>
      </c>
      <c r="E375" s="25">
        <v>1.3573093175329283</v>
      </c>
      <c r="F375" s="25">
        <v>1.2863816672738793</v>
      </c>
      <c r="G375" s="25">
        <v>109.491814762338</v>
      </c>
      <c r="H375" s="25">
        <v>108.256465711198</v>
      </c>
      <c r="I375" s="25">
        <v>143.94665000000001</v>
      </c>
      <c r="J375" s="25">
        <v>89.863684759126699</v>
      </c>
      <c r="K375" s="25">
        <v>17.86</v>
      </c>
      <c r="L375" s="25">
        <v>8.4</v>
      </c>
      <c r="M375" s="28">
        <v>19.45</v>
      </c>
      <c r="N375" s="28">
        <v>1.51</v>
      </c>
      <c r="O375" s="27">
        <v>102.02918567762505</v>
      </c>
      <c r="P375" s="27">
        <v>8.3266970240797065</v>
      </c>
      <c r="Q375" s="27">
        <v>69.026661304199521</v>
      </c>
      <c r="R375">
        <v>4.0899798012846933</v>
      </c>
      <c r="S375">
        <v>1.9650843299984455</v>
      </c>
      <c r="T375">
        <v>1.4230310214561781</v>
      </c>
      <c r="U375">
        <v>1.7231162369911068</v>
      </c>
      <c r="V375">
        <v>1.4560914228698141</v>
      </c>
      <c r="W375">
        <v>3.6556959991454341</v>
      </c>
      <c r="X375">
        <v>3.6485717375511304</v>
      </c>
      <c r="Y375">
        <v>3.2744962853198341</v>
      </c>
      <c r="Z375">
        <v>2.9607097820608894</v>
      </c>
    </row>
    <row r="376" spans="1:26" x14ac:dyDescent="0.35">
      <c r="A376" s="25" t="s">
        <v>247</v>
      </c>
      <c r="B376" s="26" t="s">
        <v>161</v>
      </c>
      <c r="C376" s="25">
        <v>3.626994457041663</v>
      </c>
      <c r="D376" s="25">
        <v>0.2870841083189693</v>
      </c>
      <c r="E376" s="25">
        <v>1.5458366140692859</v>
      </c>
      <c r="F376" s="25">
        <v>1.4644443563879659</v>
      </c>
      <c r="G376" s="25">
        <v>109.795736734728</v>
      </c>
      <c r="H376" s="25">
        <v>108.107555760271</v>
      </c>
      <c r="I376" s="25">
        <v>143.30457999999999</v>
      </c>
      <c r="J376" s="25">
        <v>89.436994932204101</v>
      </c>
      <c r="K376" s="25">
        <v>18.309999999999999</v>
      </c>
      <c r="L376" s="25">
        <v>8.49</v>
      </c>
      <c r="M376" s="25">
        <v>19.309999999999999</v>
      </c>
      <c r="N376" s="25">
        <v>1.48</v>
      </c>
      <c r="O376" s="27">
        <v>101.21723217405705</v>
      </c>
      <c r="P376" s="27">
        <v>8.3930702923253442</v>
      </c>
      <c r="Q376" s="27">
        <v>70.452790200621436</v>
      </c>
      <c r="R376">
        <v>3.9299559925503269</v>
      </c>
      <c r="S376">
        <v>2.1441200289485707</v>
      </c>
      <c r="T376">
        <v>3.7944525086719638</v>
      </c>
      <c r="U376">
        <v>3.4907364139757702</v>
      </c>
      <c r="V376">
        <v>1.4140971442714252</v>
      </c>
      <c r="W376">
        <v>3.6376780760429481</v>
      </c>
      <c r="X376">
        <v>3.6893328650307984</v>
      </c>
      <c r="Y376">
        <v>3.2871700720004635</v>
      </c>
      <c r="Z376">
        <v>2.9406276750068421</v>
      </c>
    </row>
    <row r="377" spans="1:26" x14ac:dyDescent="0.35">
      <c r="A377" s="25" t="s">
        <v>247</v>
      </c>
      <c r="B377" s="26" t="s">
        <v>160</v>
      </c>
      <c r="C377" s="25">
        <v>3.0095409663857637</v>
      </c>
      <c r="D377" s="25">
        <v>0.26196064269457064</v>
      </c>
      <c r="E377" s="25">
        <v>1.2564391798050292</v>
      </c>
      <c r="F377" s="25">
        <v>1.1972227982776273</v>
      </c>
      <c r="G377" s="25">
        <v>109.59456429959501</v>
      </c>
      <c r="H377" s="25">
        <v>107.80575070419999</v>
      </c>
      <c r="I377" s="25">
        <v>143.41798</v>
      </c>
      <c r="J377" s="25">
        <v>88.946350159356399</v>
      </c>
      <c r="K377" s="25">
        <v>18.77</v>
      </c>
      <c r="L377" s="25">
        <v>8.52</v>
      </c>
      <c r="M377" s="28">
        <v>19.13</v>
      </c>
      <c r="N377" s="28">
        <v>1.45</v>
      </c>
      <c r="O377" s="27">
        <v>103.05018223532257</v>
      </c>
      <c r="P377" s="27">
        <v>8.5191212888446159</v>
      </c>
      <c r="Q377" s="27">
        <v>70.598547989170001</v>
      </c>
      <c r="R377">
        <v>1.8501871400361969</v>
      </c>
      <c r="S377">
        <v>2.2111541009935509</v>
      </c>
      <c r="T377">
        <v>-0.33713760857900787</v>
      </c>
      <c r="U377">
        <v>0.29780254244866633</v>
      </c>
      <c r="V377">
        <v>1.3612966483679811</v>
      </c>
      <c r="W377">
        <v>3.6017143438288866</v>
      </c>
      <c r="X377">
        <v>3.6406588157422473</v>
      </c>
      <c r="Y377">
        <v>3.2330505623095829</v>
      </c>
      <c r="Z377">
        <v>2.8940777173108998</v>
      </c>
    </row>
    <row r="378" spans="1:26" x14ac:dyDescent="0.35">
      <c r="A378" s="25" t="s">
        <v>247</v>
      </c>
      <c r="B378" s="26" t="s">
        <v>159</v>
      </c>
      <c r="C378" s="25">
        <v>3.1325949124331598</v>
      </c>
      <c r="D378" s="25">
        <v>0.26599296250388338</v>
      </c>
      <c r="E378" s="25">
        <v>1.1942073548558485</v>
      </c>
      <c r="F378" s="25">
        <v>1.1624275911826112</v>
      </c>
      <c r="G378" s="25">
        <v>108.613318223235</v>
      </c>
      <c r="H378" s="25">
        <v>107.638844402714</v>
      </c>
      <c r="I378" s="25">
        <v>141.50435999999999</v>
      </c>
      <c r="J378" s="25">
        <v>85.626835766851102</v>
      </c>
      <c r="K378" s="25">
        <v>18.98</v>
      </c>
      <c r="L378" s="25">
        <v>8.6300000000000008</v>
      </c>
      <c r="M378" s="25">
        <v>19.29</v>
      </c>
      <c r="N378" s="25">
        <v>1.44</v>
      </c>
      <c r="O378" s="27">
        <v>103.19554617662119</v>
      </c>
      <c r="P378" s="27">
        <v>8.724508676773123</v>
      </c>
      <c r="Q378" s="27">
        <v>71.081658681189893</v>
      </c>
      <c r="R378">
        <v>8.8817348908160518</v>
      </c>
      <c r="S378">
        <v>2.8566426061407135</v>
      </c>
      <c r="T378">
        <v>6.50419508953064</v>
      </c>
      <c r="U378">
        <v>5.9718939618856881</v>
      </c>
      <c r="V378">
        <v>1.3560552712640939</v>
      </c>
      <c r="W378">
        <v>3.6023961672808116</v>
      </c>
      <c r="X378">
        <v>3.6720159450361693</v>
      </c>
      <c r="Y378">
        <v>3.2548270275810367</v>
      </c>
      <c r="Z378">
        <v>2.8653322728735042</v>
      </c>
    </row>
    <row r="379" spans="1:26" x14ac:dyDescent="0.35">
      <c r="A379" s="25" t="s">
        <v>247</v>
      </c>
      <c r="B379" s="26" t="s">
        <v>158</v>
      </c>
      <c r="C379" s="25">
        <v>2.9725905769083147</v>
      </c>
      <c r="D379" s="25">
        <v>0.26496917081833776</v>
      </c>
      <c r="E379" s="25">
        <v>1.1835321830235823</v>
      </c>
      <c r="F379" s="25">
        <v>1.1339835074674718</v>
      </c>
      <c r="G379" s="25">
        <v>108.02237234144</v>
      </c>
      <c r="H379" s="25">
        <v>107.477586939961</v>
      </c>
      <c r="I379" s="25">
        <v>141.93529000000001</v>
      </c>
      <c r="J379" s="25">
        <v>84.121678145932606</v>
      </c>
      <c r="K379" s="25">
        <v>19.02</v>
      </c>
      <c r="L379" s="25">
        <v>8.7100000000000009</v>
      </c>
      <c r="M379" s="28">
        <v>19.57</v>
      </c>
      <c r="N379" s="28">
        <v>1.43</v>
      </c>
      <c r="O379" s="27">
        <v>99.168467505413489</v>
      </c>
      <c r="P379" s="27">
        <v>6.9641876480163738</v>
      </c>
      <c r="Q379" s="27">
        <v>72.971346417466307</v>
      </c>
      <c r="R379">
        <v>4.7058683305343907</v>
      </c>
      <c r="S379">
        <v>3.231097522656845</v>
      </c>
      <c r="T379">
        <v>3.7628906027207032</v>
      </c>
      <c r="U379">
        <v>3.7265017797472488</v>
      </c>
      <c r="V379">
        <v>1.2685469022057041</v>
      </c>
      <c r="W379">
        <v>3.6117576520956298</v>
      </c>
      <c r="X379">
        <v>3.5251206814334108</v>
      </c>
      <c r="Y379">
        <v>3.1427413491928422</v>
      </c>
      <c r="Z379">
        <v>2.7546755001977847</v>
      </c>
    </row>
    <row r="380" spans="1:26" x14ac:dyDescent="0.35">
      <c r="A380" s="25" t="s">
        <v>247</v>
      </c>
      <c r="B380" s="26" t="s">
        <v>157</v>
      </c>
      <c r="C380" s="25">
        <v>3.3488033136577835</v>
      </c>
      <c r="D380" s="25">
        <v>0.24774080646901192</v>
      </c>
      <c r="E380" s="25">
        <v>1.1481857894738303</v>
      </c>
      <c r="F380" s="25">
        <v>1.1290442068842717</v>
      </c>
      <c r="G380" s="25">
        <v>105.68677910834801</v>
      </c>
      <c r="H380" s="25">
        <v>107.31706326288401</v>
      </c>
      <c r="I380" s="25">
        <v>138.65629999999999</v>
      </c>
      <c r="J380" s="25">
        <v>84.306293401993102</v>
      </c>
      <c r="K380" s="25">
        <v>19.2</v>
      </c>
      <c r="L380" s="25">
        <v>8.7100000000000009</v>
      </c>
      <c r="M380" s="25">
        <v>19.43</v>
      </c>
      <c r="N380" s="25">
        <v>1.42</v>
      </c>
      <c r="O380" s="27">
        <v>100.20747811419075</v>
      </c>
      <c r="P380" s="27">
        <v>7.2440870725853852</v>
      </c>
      <c r="Q380" s="27">
        <v>74.07205157375806</v>
      </c>
      <c r="R380">
        <v>2.3285478783042102</v>
      </c>
      <c r="S380">
        <v>0.96171240745746012</v>
      </c>
      <c r="T380">
        <v>3.5656925222395941</v>
      </c>
      <c r="U380">
        <v>2.9652651798133256</v>
      </c>
      <c r="V380">
        <v>1.2246498321919432</v>
      </c>
      <c r="W380">
        <v>3.5942447823962809</v>
      </c>
      <c r="X380">
        <v>3.4483095769296721</v>
      </c>
      <c r="Y380">
        <v>3.0792531640600842</v>
      </c>
      <c r="Z380">
        <v>2.6336435188031966</v>
      </c>
    </row>
    <row r="381" spans="1:26" x14ac:dyDescent="0.35">
      <c r="A381" s="25" t="s">
        <v>247</v>
      </c>
      <c r="B381" s="26" t="s">
        <v>156</v>
      </c>
      <c r="C381" s="25">
        <v>3.6654144624961518</v>
      </c>
      <c r="D381" s="25">
        <v>0.27704732093128792</v>
      </c>
      <c r="E381" s="25">
        <v>1.1693904904436807</v>
      </c>
      <c r="F381" s="25">
        <v>1.1702605323283115</v>
      </c>
      <c r="G381" s="25">
        <v>104.420036921985</v>
      </c>
      <c r="H381" s="25">
        <v>106.303287685794</v>
      </c>
      <c r="I381" s="25">
        <v>139.02339000000001</v>
      </c>
      <c r="J381" s="25">
        <v>84.328304069282197</v>
      </c>
      <c r="K381" s="25">
        <v>19.25</v>
      </c>
      <c r="L381" s="25">
        <v>8.57</v>
      </c>
      <c r="M381" s="28">
        <v>19.3</v>
      </c>
      <c r="N381" s="28">
        <v>1.41</v>
      </c>
      <c r="O381" s="27">
        <v>99.740056386574466</v>
      </c>
      <c r="P381" s="27">
        <v>7.5845227458418751</v>
      </c>
      <c r="Q381" s="27">
        <v>77.54409445055208</v>
      </c>
      <c r="R381">
        <v>3.825623717567006</v>
      </c>
      <c r="S381">
        <v>1.5548934205912079</v>
      </c>
      <c r="T381">
        <v>2.3688490483990243</v>
      </c>
      <c r="U381">
        <v>2.3089214177713258</v>
      </c>
      <c r="V381">
        <v>1.1948293799049288</v>
      </c>
      <c r="W381">
        <v>3.6173580019590821</v>
      </c>
      <c r="X381">
        <v>3.3825720116697005</v>
      </c>
      <c r="Y381">
        <v>3.0288495961887474</v>
      </c>
      <c r="Z381">
        <v>2.6379133403295429</v>
      </c>
    </row>
    <row r="382" spans="1:26" x14ac:dyDescent="0.35">
      <c r="A382" s="25" t="s">
        <v>247</v>
      </c>
      <c r="B382" s="26" t="s">
        <v>155</v>
      </c>
      <c r="C382" s="25">
        <v>3.2781524324620821</v>
      </c>
      <c r="D382" s="25">
        <v>0.26498200294292984</v>
      </c>
      <c r="E382" s="25">
        <v>1.1999602882518221</v>
      </c>
      <c r="F382" s="25">
        <v>1.1593501092387886</v>
      </c>
      <c r="G382" s="25">
        <v>105.413800012671</v>
      </c>
      <c r="H382" s="25">
        <v>106.115989689443</v>
      </c>
      <c r="I382" s="25">
        <v>139.27798000000001</v>
      </c>
      <c r="J382" s="25">
        <v>82.722902522353394</v>
      </c>
      <c r="K382" s="25">
        <v>19.579999999999998</v>
      </c>
      <c r="L382" s="25">
        <v>8.43</v>
      </c>
      <c r="M382" s="25">
        <v>19.8</v>
      </c>
      <c r="N382" s="25">
        <v>1.45</v>
      </c>
      <c r="O382" s="27">
        <v>97.282869679049057</v>
      </c>
      <c r="P382" s="27">
        <v>7.575214244297829</v>
      </c>
      <c r="Q382" s="27">
        <v>75.127752485366528</v>
      </c>
      <c r="R382">
        <v>6.5435958696136165</v>
      </c>
      <c r="S382">
        <v>2.755602373820043</v>
      </c>
      <c r="T382">
        <v>2.5641246929813288</v>
      </c>
      <c r="U382">
        <v>2.8700801826788913</v>
      </c>
      <c r="V382">
        <v>1.1576153216393414</v>
      </c>
      <c r="W382">
        <v>3.5977408358748644</v>
      </c>
      <c r="X382">
        <v>3.3369532278071725</v>
      </c>
      <c r="Y382">
        <v>2.9877171490511256</v>
      </c>
      <c r="Z382">
        <v>2.682158341684465</v>
      </c>
    </row>
    <row r="383" spans="1:26" x14ac:dyDescent="0.35">
      <c r="A383" s="25" t="s">
        <v>247</v>
      </c>
      <c r="B383" s="26" t="s">
        <v>154</v>
      </c>
      <c r="C383" s="25">
        <v>2.7756854078654505</v>
      </c>
      <c r="D383" s="25">
        <v>0.27826958535540974</v>
      </c>
      <c r="E383" s="25">
        <v>1.0161650797407404</v>
      </c>
      <c r="F383" s="25">
        <v>0.98804653608631321</v>
      </c>
      <c r="G383" s="25">
        <v>111.148916286746</v>
      </c>
      <c r="H383" s="25">
        <v>106.06830903325201</v>
      </c>
      <c r="I383" s="25">
        <v>136.62748999999999</v>
      </c>
      <c r="J383" s="25">
        <v>83.058895813053198</v>
      </c>
      <c r="K383" s="25">
        <v>19.059999999999999</v>
      </c>
      <c r="L383" s="25">
        <v>8.19</v>
      </c>
      <c r="M383" s="28">
        <v>19.850000000000001</v>
      </c>
      <c r="N383" s="28">
        <v>1.45</v>
      </c>
      <c r="O383" s="27">
        <v>99.44697415619099</v>
      </c>
      <c r="P383" s="27">
        <v>7.6241429602793769</v>
      </c>
      <c r="Q383" s="27">
        <v>76.046291578717515</v>
      </c>
      <c r="R383">
        <v>5.0616127029176949</v>
      </c>
      <c r="S383">
        <v>0.93430841887691685</v>
      </c>
      <c r="T383">
        <v>-1.8124124299936262</v>
      </c>
      <c r="U383">
        <v>-0.83957856283015664</v>
      </c>
      <c r="V383">
        <v>1.0910421465062687</v>
      </c>
      <c r="W383">
        <v>3.565423992573105</v>
      </c>
      <c r="X383">
        <v>3.252276441302429</v>
      </c>
      <c r="Y383">
        <v>2.9144417931617106</v>
      </c>
      <c r="Z383">
        <v>2.7239579374814427</v>
      </c>
    </row>
    <row r="384" spans="1:26" x14ac:dyDescent="0.35">
      <c r="A384" s="25" t="s">
        <v>247</v>
      </c>
      <c r="B384" s="26" t="s">
        <v>153</v>
      </c>
      <c r="C384" s="25">
        <v>2.388301354805451</v>
      </c>
      <c r="D384" s="25">
        <v>0.29126561050579747</v>
      </c>
      <c r="E384" s="25">
        <v>0.93552515175778284</v>
      </c>
      <c r="F384" s="25">
        <v>0.90211059079264766</v>
      </c>
      <c r="G384" s="25">
        <v>110.347242542868</v>
      </c>
      <c r="H384" s="25">
        <v>105.644828423123</v>
      </c>
      <c r="I384" s="25">
        <v>136.8192</v>
      </c>
      <c r="J384" s="25">
        <v>84.531047390963195</v>
      </c>
      <c r="K384" s="25">
        <v>19.28</v>
      </c>
      <c r="L384" s="25">
        <v>8.15</v>
      </c>
      <c r="M384" s="25">
        <v>18.52</v>
      </c>
      <c r="N384" s="25">
        <v>1.35</v>
      </c>
      <c r="O384" s="27">
        <v>101.58167219971628</v>
      </c>
      <c r="P384" s="27">
        <v>7.4060585218146207</v>
      </c>
      <c r="Q384" s="27">
        <v>75.204643548147047</v>
      </c>
      <c r="R384">
        <v>3.2829996526522409</v>
      </c>
      <c r="S384">
        <v>2.0488961259726102</v>
      </c>
      <c r="T384">
        <v>0.13668330627283343</v>
      </c>
      <c r="U384">
        <v>0.69985370756353582</v>
      </c>
      <c r="V384">
        <v>1.0488294088372208</v>
      </c>
      <c r="W384">
        <v>3.5769862725063843</v>
      </c>
      <c r="X384">
        <v>3.3475491696909359</v>
      </c>
      <c r="Y384">
        <v>2.9709742139327622</v>
      </c>
      <c r="Z384">
        <v>2.7205453854141597</v>
      </c>
    </row>
    <row r="385" spans="1:26" x14ac:dyDescent="0.35">
      <c r="A385" s="25" t="s">
        <v>247</v>
      </c>
      <c r="B385" s="26" t="s">
        <v>152</v>
      </c>
      <c r="C385" s="25">
        <v>3.0849294586409521</v>
      </c>
      <c r="D385" s="25">
        <v>0.31502932568911191</v>
      </c>
      <c r="E385" s="25">
        <v>1.0658860895410391</v>
      </c>
      <c r="F385" s="25">
        <v>1.0463798023934219</v>
      </c>
      <c r="G385" s="25">
        <v>109.25966510178201</v>
      </c>
      <c r="H385" s="25">
        <v>105.573387779687</v>
      </c>
      <c r="I385" s="25">
        <v>136.96317999999999</v>
      </c>
      <c r="J385" s="25">
        <v>84.456866832584893</v>
      </c>
      <c r="K385" s="25">
        <v>19.43</v>
      </c>
      <c r="L385" s="25">
        <v>8.14</v>
      </c>
      <c r="M385" s="28">
        <v>18.350000000000001</v>
      </c>
      <c r="N385" s="28">
        <v>1.33</v>
      </c>
      <c r="O385" s="27">
        <v>100.86046636316668</v>
      </c>
      <c r="P385" s="27">
        <v>7.3089210901213022</v>
      </c>
      <c r="Q385" s="27">
        <v>75.654081395648916</v>
      </c>
      <c r="R385">
        <v>2.6513042264529663</v>
      </c>
      <c r="S385">
        <v>2.6933245653131266</v>
      </c>
      <c r="T385">
        <v>1.8767850932285501</v>
      </c>
      <c r="U385">
        <v>2.0808094918394859</v>
      </c>
      <c r="V385">
        <v>1.0291383903105114</v>
      </c>
      <c r="W385">
        <v>3.5822568795647975</v>
      </c>
      <c r="X385">
        <v>3.3874166499544436</v>
      </c>
      <c r="Y385">
        <v>2.9937526367274168</v>
      </c>
      <c r="Z385">
        <v>2.7562755262877507</v>
      </c>
    </row>
    <row r="386" spans="1:26" x14ac:dyDescent="0.35">
      <c r="A386" s="25" t="s">
        <v>247</v>
      </c>
      <c r="B386" s="26" t="s">
        <v>151</v>
      </c>
      <c r="C386" s="25">
        <v>3.4524775433377739</v>
      </c>
      <c r="D386" s="25">
        <v>0.28545596575986171</v>
      </c>
      <c r="E386" s="25">
        <v>1.1053692895770848</v>
      </c>
      <c r="F386" s="25">
        <v>1.0930232481792967</v>
      </c>
      <c r="G386" s="25">
        <v>107.82249186214401</v>
      </c>
      <c r="H386" s="25">
        <v>105.61681435683001</v>
      </c>
      <c r="I386" s="25">
        <v>136.69863000000001</v>
      </c>
      <c r="J386" s="25">
        <v>84.847231967682006</v>
      </c>
      <c r="K386" s="25">
        <v>19.38</v>
      </c>
      <c r="L386" s="25">
        <v>8.19</v>
      </c>
      <c r="M386" s="25">
        <v>18.14</v>
      </c>
      <c r="N386" s="25">
        <v>1.31</v>
      </c>
      <c r="O386" s="27">
        <v>100.22204066295774</v>
      </c>
      <c r="P386" s="27">
        <v>7.3446508813932683</v>
      </c>
      <c r="Q386" s="27">
        <v>75.612728892977259</v>
      </c>
      <c r="R386">
        <v>-1.4024538828699362</v>
      </c>
      <c r="S386">
        <v>1.5414770320382409</v>
      </c>
      <c r="T386">
        <v>2.8651521115593326</v>
      </c>
      <c r="U386">
        <v>2.3368829035494088</v>
      </c>
      <c r="V386">
        <v>1.0153849029518174</v>
      </c>
      <c r="W386">
        <v>3.5339598154759164</v>
      </c>
      <c r="X386">
        <v>3.3263983068661656</v>
      </c>
      <c r="Y386">
        <v>2.9463704641230493</v>
      </c>
      <c r="Z386">
        <v>2.735926109297381</v>
      </c>
    </row>
    <row r="387" spans="1:26" x14ac:dyDescent="0.35">
      <c r="A387" s="25" t="s">
        <v>247</v>
      </c>
      <c r="B387" s="26" t="s">
        <v>150</v>
      </c>
      <c r="C387" s="25">
        <v>3.0716032494122425</v>
      </c>
      <c r="D387" s="25">
        <v>0.25316123312556793</v>
      </c>
      <c r="E387" s="25">
        <v>0.98361256904260974</v>
      </c>
      <c r="F387" s="25">
        <v>0.97621095607988284</v>
      </c>
      <c r="G387" s="25">
        <v>106.940660481012</v>
      </c>
      <c r="H387" s="25">
        <v>105.654991762184</v>
      </c>
      <c r="I387" s="25">
        <v>136.30629999999999</v>
      </c>
      <c r="J387" s="25">
        <v>85.358669273259295</v>
      </c>
      <c r="K387" s="25">
        <v>19.45</v>
      </c>
      <c r="L387" s="25">
        <v>8.27</v>
      </c>
      <c r="M387" s="28">
        <v>18.23</v>
      </c>
      <c r="N387" s="28">
        <v>1.32</v>
      </c>
      <c r="O387" s="27">
        <v>98.980391353426853</v>
      </c>
      <c r="P387" s="27">
        <v>7.3819999901330426</v>
      </c>
      <c r="Q387" s="27">
        <v>75.451326745000387</v>
      </c>
      <c r="R387">
        <v>2.569919731478465</v>
      </c>
      <c r="S387">
        <v>1.42452004779694</v>
      </c>
      <c r="T387">
        <v>0.82731707856806835</v>
      </c>
      <c r="U387">
        <v>1.0518935671526508</v>
      </c>
      <c r="V387">
        <v>1.0399190267186074</v>
      </c>
      <c r="W387">
        <v>3.5475861986094239</v>
      </c>
      <c r="X387">
        <v>3.2587908654747313</v>
      </c>
      <c r="Y387">
        <v>2.9077190435968516</v>
      </c>
      <c r="Z387">
        <v>2.7047435048479676</v>
      </c>
    </row>
    <row r="388" spans="1:26" x14ac:dyDescent="0.35">
      <c r="A388" s="25" t="s">
        <v>247</v>
      </c>
      <c r="B388" s="26" t="s">
        <v>149</v>
      </c>
      <c r="C388" s="25">
        <v>2.8894096515052503</v>
      </c>
      <c r="D388" s="25">
        <v>0.29762816189071079</v>
      </c>
      <c r="E388" s="25">
        <v>1.0400194826209379</v>
      </c>
      <c r="F388" s="25">
        <v>1.0138325336583347</v>
      </c>
      <c r="G388" s="25">
        <v>107.10093842207</v>
      </c>
      <c r="H388" s="25">
        <v>105.495607383918</v>
      </c>
      <c r="I388" s="25">
        <v>135.87661</v>
      </c>
      <c r="J388" s="25">
        <v>85.939824786912396</v>
      </c>
      <c r="K388" s="25">
        <v>19.57</v>
      </c>
      <c r="L388" s="25">
        <v>8.11</v>
      </c>
      <c r="M388" s="25">
        <v>18.34</v>
      </c>
      <c r="N388" s="25">
        <v>1.32</v>
      </c>
      <c r="O388" s="27">
        <v>99.086193060829899</v>
      </c>
      <c r="P388" s="27">
        <v>7.3822890991214933</v>
      </c>
      <c r="Q388" s="27">
        <v>75.392467309913201</v>
      </c>
      <c r="R388">
        <v>2.2495904490742014</v>
      </c>
      <c r="S388">
        <v>1.0602779348979796</v>
      </c>
      <c r="T388">
        <v>-0.12767086673958206</v>
      </c>
      <c r="U388">
        <v>0.24566420806015898</v>
      </c>
      <c r="V388">
        <v>1.0308511813340824</v>
      </c>
      <c r="W388">
        <v>3.5615416702535194</v>
      </c>
      <c r="X388">
        <v>3.2515854906186372</v>
      </c>
      <c r="Y388">
        <v>2.9058171520042806</v>
      </c>
      <c r="Z388">
        <v>2.7329384945082342</v>
      </c>
    </row>
    <row r="389" spans="1:26" x14ac:dyDescent="0.35">
      <c r="A389" s="25" t="s">
        <v>247</v>
      </c>
      <c r="B389" s="26" t="s">
        <v>148</v>
      </c>
      <c r="C389" s="25">
        <v>2.5563236126559721</v>
      </c>
      <c r="D389" s="25">
        <v>0.15236708270032701</v>
      </c>
      <c r="E389" s="25">
        <v>0.91906260401167972</v>
      </c>
      <c r="F389" s="25">
        <v>0.87400615393663472</v>
      </c>
      <c r="G389" s="25">
        <v>106.579436595499</v>
      </c>
      <c r="H389" s="25">
        <v>105.326997891828</v>
      </c>
      <c r="I389" s="25">
        <v>134.97398999999999</v>
      </c>
      <c r="J389" s="25">
        <v>87.319533307776197</v>
      </c>
      <c r="K389" s="25">
        <v>19.7</v>
      </c>
      <c r="L389" s="25">
        <v>8.0399999999999991</v>
      </c>
      <c r="M389" s="28">
        <v>18.670000000000002</v>
      </c>
      <c r="N389" s="28">
        <v>1.34</v>
      </c>
      <c r="O389" s="27">
        <v>96.493003278148123</v>
      </c>
      <c r="P389" s="27">
        <v>7.2008429041313189</v>
      </c>
      <c r="Q389" s="27">
        <v>76.469388117160747</v>
      </c>
      <c r="R389">
        <v>2.0618462898285728</v>
      </c>
      <c r="S389">
        <v>1.7770622648091816</v>
      </c>
      <c r="T389">
        <v>2.6044679917684332</v>
      </c>
      <c r="U389">
        <v>2.4120948148622201</v>
      </c>
      <c r="V389">
        <v>1.01010878285849</v>
      </c>
      <c r="W389">
        <v>3.567877822467608</v>
      </c>
      <c r="X389">
        <v>3.2717727308685767</v>
      </c>
      <c r="Y389">
        <v>2.9147935808393144</v>
      </c>
      <c r="Z389">
        <v>2.7538244424045608</v>
      </c>
    </row>
    <row r="390" spans="1:26" x14ac:dyDescent="0.35">
      <c r="A390" s="25" t="s">
        <v>247</v>
      </c>
      <c r="B390" s="26" t="s">
        <v>147</v>
      </c>
      <c r="C390" s="25">
        <v>2.3504209636873821</v>
      </c>
      <c r="D390" s="25">
        <v>0.17211901959463616</v>
      </c>
      <c r="E390" s="25">
        <v>0.94959701663847285</v>
      </c>
      <c r="F390" s="25">
        <v>0.88725300389331263</v>
      </c>
      <c r="G390" s="25">
        <v>105.386648123586</v>
      </c>
      <c r="H390" s="25">
        <v>105.188732970751</v>
      </c>
      <c r="I390" s="25">
        <v>134.93286000000001</v>
      </c>
      <c r="J390" s="25">
        <v>87.3730500454582</v>
      </c>
      <c r="K390" s="25">
        <v>19.579999999999998</v>
      </c>
      <c r="L390" s="25">
        <v>8.0500000000000007</v>
      </c>
      <c r="M390" s="25">
        <v>18.670000000000002</v>
      </c>
      <c r="N390" s="25">
        <v>1.33</v>
      </c>
      <c r="O390" s="27">
        <v>91.572723579750786</v>
      </c>
      <c r="P390" s="27">
        <v>6.981702500516751</v>
      </c>
      <c r="Q390" s="27">
        <v>76.666058648697941</v>
      </c>
      <c r="R390">
        <v>1.4603769890955132</v>
      </c>
      <c r="S390">
        <v>3.5948470114563369</v>
      </c>
      <c r="T390">
        <v>3.1648395428575782</v>
      </c>
      <c r="U390">
        <v>3.1395895226030701</v>
      </c>
      <c r="V390">
        <v>1.0055271986455845</v>
      </c>
      <c r="W390">
        <v>3.5498527969385441</v>
      </c>
      <c r="X390">
        <v>3.2343724356044059</v>
      </c>
      <c r="Y390">
        <v>2.8869849988389795</v>
      </c>
      <c r="Z390">
        <v>2.7978726234958673</v>
      </c>
    </row>
    <row r="391" spans="1:26" x14ac:dyDescent="0.35">
      <c r="A391" s="25" t="s">
        <v>247</v>
      </c>
      <c r="B391" s="26" t="s">
        <v>146</v>
      </c>
      <c r="C391" s="25">
        <v>2.9528307305047923</v>
      </c>
      <c r="D391" s="25">
        <v>0.14653512352996859</v>
      </c>
      <c r="E391" s="25">
        <v>1.1609430963185201</v>
      </c>
      <c r="F391" s="25">
        <v>1.0800731812091058</v>
      </c>
      <c r="G391" s="25">
        <v>103.90496010630901</v>
      </c>
      <c r="H391" s="25">
        <v>104.948214431236</v>
      </c>
      <c r="I391" s="25">
        <v>130.88523000000001</v>
      </c>
      <c r="J391" s="25">
        <v>87.1086034026021</v>
      </c>
      <c r="K391" s="25">
        <v>19.25</v>
      </c>
      <c r="L391" s="25">
        <v>7.98</v>
      </c>
      <c r="M391" s="28">
        <v>18.47</v>
      </c>
      <c r="N391" s="28">
        <v>1.32</v>
      </c>
      <c r="O391" s="27">
        <v>93.986356490440329</v>
      </c>
      <c r="P391" s="27">
        <v>7.1993860896716848</v>
      </c>
      <c r="Q391" s="27">
        <v>78.103865398361478</v>
      </c>
      <c r="R391">
        <v>2.2908549270101775</v>
      </c>
      <c r="S391">
        <v>0.10418424773157575</v>
      </c>
      <c r="T391">
        <v>-0.2592525072411922</v>
      </c>
      <c r="U391">
        <v>-3.2910858779922059E-2</v>
      </c>
      <c r="V391">
        <v>1.0185601054772426</v>
      </c>
      <c r="W391">
        <v>3.5440939920041181</v>
      </c>
      <c r="X391">
        <v>3.2202361722705035</v>
      </c>
      <c r="Y391">
        <v>2.8784726905067481</v>
      </c>
      <c r="Z391">
        <v>2.7412916934293032</v>
      </c>
    </row>
    <row r="392" spans="1:26" x14ac:dyDescent="0.35">
      <c r="A392" s="25" t="s">
        <v>247</v>
      </c>
      <c r="B392" s="26" t="s">
        <v>145</v>
      </c>
      <c r="C392" s="25">
        <v>2.5957669421799134</v>
      </c>
      <c r="D392" s="25">
        <v>0.16025545227591284</v>
      </c>
      <c r="E392" s="25">
        <v>1.1085596096598571</v>
      </c>
      <c r="F392" s="25">
        <v>1.0192399583321399</v>
      </c>
      <c r="G392" s="25">
        <v>101.81362233132501</v>
      </c>
      <c r="H392" s="25">
        <v>104.611061349585</v>
      </c>
      <c r="I392" s="25">
        <v>133.47534999999999</v>
      </c>
      <c r="J392" s="25">
        <v>87.766977314189106</v>
      </c>
      <c r="K392" s="25">
        <v>19.170000000000002</v>
      </c>
      <c r="L392" s="25">
        <v>7.98</v>
      </c>
      <c r="M392" s="25">
        <v>18.63</v>
      </c>
      <c r="N392" s="25">
        <v>1.33</v>
      </c>
      <c r="O392" s="27">
        <v>93.926028945988932</v>
      </c>
      <c r="P392" s="27">
        <v>7.1815866567539342</v>
      </c>
      <c r="Q392" s="27">
        <v>77.344848363125124</v>
      </c>
      <c r="R392">
        <v>2.8018358752377903</v>
      </c>
      <c r="S392">
        <v>2.6285607766321606</v>
      </c>
      <c r="T392">
        <v>0.84734776978157011</v>
      </c>
      <c r="U392">
        <v>1.3013078289473956</v>
      </c>
      <c r="V392">
        <v>1.0049873347112663</v>
      </c>
      <c r="W392">
        <v>3.5823456992347658</v>
      </c>
      <c r="X392">
        <v>3.2324356719079135</v>
      </c>
      <c r="Y392">
        <v>2.8916895819008701</v>
      </c>
      <c r="Z392">
        <v>2.7075221544466248</v>
      </c>
    </row>
    <row r="393" spans="1:26" x14ac:dyDescent="0.35">
      <c r="A393" s="25" t="s">
        <v>247</v>
      </c>
      <c r="B393" s="26" t="s">
        <v>144</v>
      </c>
      <c r="C393" s="25">
        <v>2.6535522217526952</v>
      </c>
      <c r="D393" s="25">
        <v>0.16602393942889038</v>
      </c>
      <c r="E393" s="25">
        <v>1.0739294935016896</v>
      </c>
      <c r="F393" s="25">
        <v>0.99882621271384431</v>
      </c>
      <c r="G393" s="25">
        <v>100.547417806593</v>
      </c>
      <c r="H393" s="25">
        <v>104.016389002073</v>
      </c>
      <c r="I393" s="25">
        <v>132.57084</v>
      </c>
      <c r="J393" s="25">
        <v>88.1842411956045</v>
      </c>
      <c r="K393" s="25">
        <v>18.88</v>
      </c>
      <c r="L393" s="25">
        <v>7.88</v>
      </c>
      <c r="M393" s="28">
        <v>18.86</v>
      </c>
      <c r="N393" s="28">
        <v>1.35</v>
      </c>
      <c r="O393" s="27">
        <v>94.398065178611319</v>
      </c>
      <c r="P393" s="27">
        <v>7.3912914295901242</v>
      </c>
      <c r="Q393" s="27">
        <v>78.208797621363274</v>
      </c>
      <c r="R393">
        <v>1.9451822375026406</v>
      </c>
      <c r="S393">
        <v>1.1703217144681588</v>
      </c>
      <c r="T393">
        <v>0.26575412372733531</v>
      </c>
      <c r="U393">
        <v>0.53548899011928164</v>
      </c>
      <c r="V393">
        <v>0.98793828209584789</v>
      </c>
      <c r="W393">
        <v>3.5659975706490674</v>
      </c>
      <c r="X393">
        <v>3.2453777734359477</v>
      </c>
      <c r="Y393">
        <v>2.8932410249194893</v>
      </c>
      <c r="Z393">
        <v>2.7297519743475172</v>
      </c>
    </row>
    <row r="394" spans="1:26" x14ac:dyDescent="0.35">
      <c r="A394" s="25" t="s">
        <v>247</v>
      </c>
      <c r="B394" s="26" t="s">
        <v>143</v>
      </c>
      <c r="C394" s="25">
        <v>2.2090230114161398</v>
      </c>
      <c r="D394" s="25">
        <v>0.23510013398956348</v>
      </c>
      <c r="E394" s="25">
        <v>1.1858305153785422</v>
      </c>
      <c r="F394" s="25">
        <v>1.0691682618659002</v>
      </c>
      <c r="G394" s="25">
        <v>101.623597057415</v>
      </c>
      <c r="H394" s="25">
        <v>103.94217761794199</v>
      </c>
      <c r="I394" s="25">
        <v>131.16289</v>
      </c>
      <c r="J394" s="25">
        <v>88.382785706243695</v>
      </c>
      <c r="K394" s="25">
        <v>18.809999999999999</v>
      </c>
      <c r="L394" s="25">
        <v>7.79</v>
      </c>
      <c r="M394" s="25">
        <v>18.670000000000002</v>
      </c>
      <c r="N394" s="25">
        <v>1.33</v>
      </c>
      <c r="O394" s="27">
        <v>93.745427548392584</v>
      </c>
      <c r="P394" s="27">
        <v>7.2993910801531419</v>
      </c>
      <c r="Q394" s="27">
        <v>80.177244139508289</v>
      </c>
      <c r="R394">
        <v>0.95301742381113108</v>
      </c>
      <c r="S394">
        <v>1.1798522748347917</v>
      </c>
      <c r="T394">
        <v>2.6613936124700643</v>
      </c>
      <c r="U394">
        <v>2.2776244195001905</v>
      </c>
      <c r="V394">
        <v>0.98195446594615143</v>
      </c>
      <c r="W394">
        <v>3.5680683155395609</v>
      </c>
      <c r="X394">
        <v>3.1922344748426692</v>
      </c>
      <c r="Y394">
        <v>2.8630592668825661</v>
      </c>
      <c r="Z394">
        <v>2.772596275658521</v>
      </c>
    </row>
    <row r="395" spans="1:26" x14ac:dyDescent="0.35">
      <c r="A395" s="25" t="s">
        <v>247</v>
      </c>
      <c r="B395" s="26" t="s">
        <v>142</v>
      </c>
      <c r="C395" s="25">
        <v>1.9417878873764904</v>
      </c>
      <c r="D395" s="25">
        <v>0.16653682147987817</v>
      </c>
      <c r="E395" s="25">
        <v>0.99850467916083474</v>
      </c>
      <c r="F395" s="25">
        <v>0.89833356646359508</v>
      </c>
      <c r="G395" s="25">
        <v>106.85755955166999</v>
      </c>
      <c r="H395" s="25">
        <v>104.08131309015501</v>
      </c>
      <c r="I395" s="25">
        <v>132.69163</v>
      </c>
      <c r="J395" s="25">
        <v>88.024090572438098</v>
      </c>
      <c r="K395" s="25">
        <v>19.11</v>
      </c>
      <c r="L395" s="25">
        <v>7.7</v>
      </c>
      <c r="M395" s="28">
        <v>18.79</v>
      </c>
      <c r="N395" s="28">
        <v>1.34</v>
      </c>
      <c r="O395" s="27">
        <v>91.908455471715968</v>
      </c>
      <c r="P395" s="27">
        <v>7.3098803181390721</v>
      </c>
      <c r="Q395" s="27">
        <v>73.639695798528862</v>
      </c>
      <c r="R395">
        <v>0.39579485589762431</v>
      </c>
      <c r="S395">
        <v>-4.3070755103291614E-2</v>
      </c>
      <c r="T395">
        <v>0.81152267025361713</v>
      </c>
      <c r="U395">
        <v>0.6235545882863569</v>
      </c>
      <c r="V395">
        <v>0.97945993652535124</v>
      </c>
      <c r="W395">
        <v>3.5796878781772339</v>
      </c>
      <c r="X395">
        <v>3.1229146894027573</v>
      </c>
      <c r="Y395">
        <v>2.817176519233036</v>
      </c>
      <c r="Z395">
        <v>2.8057024695005381</v>
      </c>
    </row>
    <row r="396" spans="1:26" x14ac:dyDescent="0.35">
      <c r="A396" s="25" t="s">
        <v>247</v>
      </c>
      <c r="B396" s="26" t="s">
        <v>141</v>
      </c>
      <c r="C396" s="25">
        <v>1.735970091820263</v>
      </c>
      <c r="D396" s="25">
        <v>0.17757579120916445</v>
      </c>
      <c r="E396" s="25">
        <v>1.0075365529467388</v>
      </c>
      <c r="F396" s="25">
        <v>0.89377426529687298</v>
      </c>
      <c r="G396" s="25">
        <v>105.795731411972</v>
      </c>
      <c r="H396" s="25">
        <v>103.655204528141</v>
      </c>
      <c r="I396" s="25">
        <v>129.36615</v>
      </c>
      <c r="J396" s="25">
        <v>88.765941078416603</v>
      </c>
      <c r="K396" s="25">
        <v>18.88</v>
      </c>
      <c r="L396" s="25">
        <v>7.8</v>
      </c>
      <c r="M396" s="25">
        <v>18.39</v>
      </c>
      <c r="N396" s="25">
        <v>1.31</v>
      </c>
      <c r="O396" s="27">
        <v>92.048567197343971</v>
      </c>
      <c r="P396" s="27">
        <v>7.1795220849250763</v>
      </c>
      <c r="Q396" s="27">
        <v>73.949062781550083</v>
      </c>
      <c r="R396">
        <v>6.1087419985761393E-2</v>
      </c>
      <c r="S396">
        <v>0.13199421960443658</v>
      </c>
      <c r="T396">
        <v>-0.58540972196038377</v>
      </c>
      <c r="U396">
        <v>-0.41046594217888366</v>
      </c>
      <c r="V396">
        <v>0.99461328167957141</v>
      </c>
      <c r="W396">
        <v>3.6443387398187892</v>
      </c>
      <c r="X396">
        <v>3.1748208792181676</v>
      </c>
      <c r="Y396">
        <v>2.8636793018129709</v>
      </c>
      <c r="Z396">
        <v>2.8456257723156551</v>
      </c>
    </row>
    <row r="397" spans="1:26" x14ac:dyDescent="0.35">
      <c r="A397" s="25" t="s">
        <v>247</v>
      </c>
      <c r="B397" s="26" t="s">
        <v>140</v>
      </c>
      <c r="C397" s="25">
        <v>2.656865812817776</v>
      </c>
      <c r="D397" s="25">
        <v>0.15010757322395488</v>
      </c>
      <c r="E397" s="25">
        <v>1.008388044505427</v>
      </c>
      <c r="F397" s="25">
        <v>0.94554629734617568</v>
      </c>
      <c r="G397" s="25">
        <v>105.228534888562</v>
      </c>
      <c r="H397" s="25">
        <v>103.511986996652</v>
      </c>
      <c r="I397" s="25">
        <v>128.24376000000001</v>
      </c>
      <c r="J397" s="25">
        <v>90.110570187430596</v>
      </c>
      <c r="K397" s="25">
        <v>19.03</v>
      </c>
      <c r="L397" s="25">
        <v>7.83</v>
      </c>
      <c r="M397" s="28">
        <v>18.22</v>
      </c>
      <c r="N397" s="28">
        <v>1.29</v>
      </c>
      <c r="O397" s="27">
        <v>93.097692085068459</v>
      </c>
      <c r="P397" s="27">
        <v>7.1091631181149317</v>
      </c>
      <c r="Q397" s="27">
        <v>74.045690095613452</v>
      </c>
      <c r="R397">
        <v>-0.58441171344779663</v>
      </c>
      <c r="S397">
        <v>-0.31853917477269178</v>
      </c>
      <c r="T397">
        <v>0.24054631134207138</v>
      </c>
      <c r="U397">
        <v>8.4027523310514773E-2</v>
      </c>
      <c r="V397">
        <v>1.0167403417238641</v>
      </c>
      <c r="W397">
        <v>3.7169941245629126</v>
      </c>
      <c r="X397">
        <v>3.2242971757593266</v>
      </c>
      <c r="Y397">
        <v>2.9147661029904262</v>
      </c>
      <c r="Z397">
        <v>2.8523201465545127</v>
      </c>
    </row>
    <row r="398" spans="1:26" x14ac:dyDescent="0.35">
      <c r="A398" s="25" t="s">
        <v>247</v>
      </c>
      <c r="B398" s="26" t="s">
        <v>139</v>
      </c>
      <c r="C398" s="25">
        <v>2.53208695686667</v>
      </c>
      <c r="D398" s="25">
        <v>0.1835590680415321</v>
      </c>
      <c r="E398" s="25">
        <v>0.96284210108617085</v>
      </c>
      <c r="F398" s="25">
        <v>0.9102103371807061</v>
      </c>
      <c r="G398" s="25">
        <v>103.775701970922</v>
      </c>
      <c r="H398" s="25">
        <v>103.40302620157</v>
      </c>
      <c r="I398" s="25">
        <v>128.31351000000001</v>
      </c>
      <c r="J398" s="25">
        <v>90.979544162133706</v>
      </c>
      <c r="K398" s="25">
        <v>19.16</v>
      </c>
      <c r="L398" s="25">
        <v>7.96</v>
      </c>
      <c r="M398" s="25">
        <v>18.11</v>
      </c>
      <c r="N398" s="25">
        <v>1.29</v>
      </c>
      <c r="O398" s="27">
        <v>90.725158928654153</v>
      </c>
      <c r="P398" s="27">
        <v>6.9762690101570897</v>
      </c>
      <c r="Q398" s="27">
        <v>74.216847803909303</v>
      </c>
      <c r="R398">
        <v>0.92719612518243899</v>
      </c>
      <c r="S398">
        <v>2.7679432280981242</v>
      </c>
      <c r="T398">
        <v>2.7972554384382065</v>
      </c>
      <c r="U398">
        <v>2.6758707047497499</v>
      </c>
      <c r="V398">
        <v>1.0351298588607072</v>
      </c>
      <c r="W398">
        <v>3.7522845390285622</v>
      </c>
      <c r="X398">
        <v>3.2047265519673429</v>
      </c>
      <c r="Y398">
        <v>2.913779528254782</v>
      </c>
      <c r="Z398">
        <v>2.8256098297937444</v>
      </c>
    </row>
    <row r="399" spans="1:26" x14ac:dyDescent="0.35">
      <c r="A399" s="25" t="s">
        <v>247</v>
      </c>
      <c r="B399" s="26" t="s">
        <v>138</v>
      </c>
      <c r="C399" s="25">
        <v>2.3131130943374671</v>
      </c>
      <c r="D399" s="25">
        <v>0.18475820696545914</v>
      </c>
      <c r="E399" s="25">
        <v>0.93198449772862302</v>
      </c>
      <c r="F399" s="25">
        <v>0.87557964172536717</v>
      </c>
      <c r="G399" s="25">
        <v>102.50775340827001</v>
      </c>
      <c r="H399" s="25">
        <v>103.14166297588901</v>
      </c>
      <c r="I399" s="25">
        <v>127.99984000000001</v>
      </c>
      <c r="J399" s="25">
        <v>90.997031854099006</v>
      </c>
      <c r="K399" s="25">
        <v>18.77</v>
      </c>
      <c r="L399" s="25">
        <v>7.94</v>
      </c>
      <c r="M399" s="28">
        <v>17.46</v>
      </c>
      <c r="N399" s="28">
        <v>1.24</v>
      </c>
      <c r="O399" s="27">
        <v>90.875542876484076</v>
      </c>
      <c r="P399" s="27">
        <v>7.0355779019920659</v>
      </c>
      <c r="Q399" s="27">
        <v>75.197710149900956</v>
      </c>
      <c r="R399">
        <v>2.6986979048211346</v>
      </c>
      <c r="S399">
        <v>1.4191617073768148</v>
      </c>
      <c r="T399">
        <v>0.67677238323018418</v>
      </c>
      <c r="U399">
        <v>0.94020651447364045</v>
      </c>
      <c r="V399">
        <v>1.0444980318671573</v>
      </c>
      <c r="W399">
        <v>3.7601059511240584</v>
      </c>
      <c r="X399">
        <v>3.1521587926248658</v>
      </c>
      <c r="Y399">
        <v>2.880636053600834</v>
      </c>
      <c r="Z399">
        <v>2.7877153514784805</v>
      </c>
    </row>
    <row r="400" spans="1:26" x14ac:dyDescent="0.35">
      <c r="A400" s="25" t="s">
        <v>247</v>
      </c>
      <c r="B400" s="26" t="s">
        <v>137</v>
      </c>
      <c r="C400" s="25">
        <v>1.9958081014297773</v>
      </c>
      <c r="D400" s="25">
        <v>0.17043705488985433</v>
      </c>
      <c r="E400" s="25">
        <v>0.91640472034067844</v>
      </c>
      <c r="F400" s="25">
        <v>0.84107701481277941</v>
      </c>
      <c r="G400" s="25">
        <v>102.55274045327999</v>
      </c>
      <c r="H400" s="25">
        <v>103.003054369586</v>
      </c>
      <c r="I400" s="25">
        <v>127.22762</v>
      </c>
      <c r="J400" s="25">
        <v>91.052276235460695</v>
      </c>
      <c r="K400" s="25">
        <v>18.64</v>
      </c>
      <c r="L400" s="25">
        <v>7.94</v>
      </c>
      <c r="M400" s="25">
        <v>17.100000000000001</v>
      </c>
      <c r="N400" s="25">
        <v>1.22</v>
      </c>
      <c r="O400" s="27">
        <v>92.211188167976175</v>
      </c>
      <c r="P400" s="27">
        <v>7.083676730165875</v>
      </c>
      <c r="Q400" s="27">
        <v>75.816822058038895</v>
      </c>
      <c r="R400">
        <v>-1.2222906466770933</v>
      </c>
      <c r="S400">
        <v>0.88189798428268684</v>
      </c>
      <c r="T400">
        <v>0.97473684663995641</v>
      </c>
      <c r="U400">
        <v>0.82069269514051246</v>
      </c>
      <c r="V400">
        <v>1.0460014932613817</v>
      </c>
      <c r="W400">
        <v>3.76497176315684</v>
      </c>
      <c r="X400">
        <v>3.1212869658822218</v>
      </c>
      <c r="Y400">
        <v>2.8676507039375734</v>
      </c>
      <c r="Z400">
        <v>2.7341044619243813</v>
      </c>
    </row>
    <row r="401" spans="1:26" x14ac:dyDescent="0.35">
      <c r="A401" s="25" t="s">
        <v>247</v>
      </c>
      <c r="B401" s="26" t="s">
        <v>136</v>
      </c>
      <c r="C401" s="25">
        <v>1.8196777388404639</v>
      </c>
      <c r="D401" s="25">
        <v>0.17229925396503418</v>
      </c>
      <c r="E401" s="25">
        <v>0.93538136303588226</v>
      </c>
      <c r="F401" s="25">
        <v>0.84614236139954269</v>
      </c>
      <c r="G401" s="25">
        <v>102.186517861949</v>
      </c>
      <c r="H401" s="25">
        <v>102.796138501603</v>
      </c>
      <c r="I401" s="25">
        <v>125.57064</v>
      </c>
      <c r="J401" s="25">
        <v>92.454176261531501</v>
      </c>
      <c r="K401" s="25">
        <v>18.84</v>
      </c>
      <c r="L401" s="25">
        <v>7.85</v>
      </c>
      <c r="M401" s="28">
        <v>17.22</v>
      </c>
      <c r="N401" s="28">
        <v>1.22</v>
      </c>
      <c r="O401" s="27">
        <v>91.91311806097751</v>
      </c>
      <c r="P401" s="27">
        <v>7.0195835727863489</v>
      </c>
      <c r="Q401" s="27">
        <v>76.14595479295258</v>
      </c>
      <c r="R401">
        <v>-0.85054137674375196</v>
      </c>
      <c r="S401">
        <v>0.97167640206718975</v>
      </c>
      <c r="T401">
        <v>1.4029402834335958</v>
      </c>
      <c r="U401">
        <v>1.1784127869995942</v>
      </c>
      <c r="V401">
        <v>1.0552611809400265</v>
      </c>
      <c r="W401">
        <v>3.7757120195417757</v>
      </c>
      <c r="X401">
        <v>3.1189348897593447</v>
      </c>
      <c r="Y401">
        <v>2.8649926419929925</v>
      </c>
      <c r="Z401">
        <v>2.7339038555261719</v>
      </c>
    </row>
    <row r="402" spans="1:26" x14ac:dyDescent="0.35">
      <c r="A402" s="25" t="s">
        <v>247</v>
      </c>
      <c r="B402" s="26" t="s">
        <v>135</v>
      </c>
      <c r="C402" s="25">
        <v>3.2370571047630312</v>
      </c>
      <c r="D402" s="25">
        <v>0.16483975231633624</v>
      </c>
      <c r="E402" s="25">
        <v>0.88837303579113325</v>
      </c>
      <c r="F402" s="25">
        <v>0.9002961617867572</v>
      </c>
      <c r="G402" s="25">
        <v>101.266036849142</v>
      </c>
      <c r="H402" s="25">
        <v>102.530598260315</v>
      </c>
      <c r="I402" s="25">
        <v>125.89512000000001</v>
      </c>
      <c r="J402" s="25">
        <v>93.009761447270193</v>
      </c>
      <c r="K402" s="25">
        <v>18.649999999999999</v>
      </c>
      <c r="L402" s="25">
        <v>7.89</v>
      </c>
      <c r="M402" s="25">
        <v>17.3</v>
      </c>
      <c r="N402" s="25">
        <v>1.23</v>
      </c>
      <c r="O402" s="27">
        <v>93.005296458561929</v>
      </c>
      <c r="P402" s="27">
        <v>7.2030498641156901</v>
      </c>
      <c r="Q402" s="27">
        <v>76.997255978047832</v>
      </c>
      <c r="R402">
        <v>-0.68802603814958063</v>
      </c>
      <c r="S402">
        <v>0.8670045237332058</v>
      </c>
      <c r="T402">
        <v>1.8049880505254912</v>
      </c>
      <c r="U402">
        <v>1.4648562489769201</v>
      </c>
      <c r="V402">
        <v>1.0888752012570733</v>
      </c>
      <c r="W402">
        <v>3.7980498484832905</v>
      </c>
      <c r="X402">
        <v>3.0750166056626398</v>
      </c>
      <c r="Y402">
        <v>2.8482816610333783</v>
      </c>
      <c r="Z402">
        <v>2.6352396080710245</v>
      </c>
    </row>
    <row r="403" spans="1:26" x14ac:dyDescent="0.35">
      <c r="A403" s="25" t="s">
        <v>247</v>
      </c>
      <c r="B403" s="26" t="s">
        <v>134</v>
      </c>
      <c r="C403" s="25">
        <v>2.8478821535870185</v>
      </c>
      <c r="D403" s="25">
        <v>0.18173805833446471</v>
      </c>
      <c r="E403" s="25">
        <v>0.80869010326044011</v>
      </c>
      <c r="F403" s="25">
        <v>0.82137591192958359</v>
      </c>
      <c r="G403" s="25">
        <v>100.45005533387</v>
      </c>
      <c r="H403" s="25">
        <v>102.412742041207</v>
      </c>
      <c r="I403" s="25">
        <v>126.91464000000001</v>
      </c>
      <c r="J403" s="25">
        <v>93.909092747332494</v>
      </c>
      <c r="K403" s="25">
        <v>18.52</v>
      </c>
      <c r="L403" s="25">
        <v>8.07</v>
      </c>
      <c r="M403" s="28">
        <v>17.47</v>
      </c>
      <c r="N403" s="28">
        <v>1.24</v>
      </c>
      <c r="O403" s="27">
        <v>91.722456990891672</v>
      </c>
      <c r="P403" s="27">
        <v>7.0625411262983411</v>
      </c>
      <c r="Q403" s="27">
        <v>77.03639802249576</v>
      </c>
      <c r="R403">
        <v>-0.14968349564068451</v>
      </c>
      <c r="S403">
        <v>0.93188256553782267</v>
      </c>
      <c r="T403">
        <v>4.2497552950357509</v>
      </c>
      <c r="U403">
        <v>3.3081256906646539</v>
      </c>
      <c r="V403">
        <v>1.1252606921105315</v>
      </c>
      <c r="W403">
        <v>3.809364490160235</v>
      </c>
      <c r="X403">
        <v>3.085890610638736</v>
      </c>
      <c r="Y403">
        <v>2.8660794612211524</v>
      </c>
      <c r="Z403">
        <v>2.6631738865082912</v>
      </c>
    </row>
    <row r="404" spans="1:26" x14ac:dyDescent="0.35">
      <c r="A404" s="25" t="s">
        <v>247</v>
      </c>
      <c r="B404" s="26" t="s">
        <v>133</v>
      </c>
      <c r="C404" s="25">
        <v>2.6612744076391213</v>
      </c>
      <c r="D404" s="25">
        <v>0.16757356151430541</v>
      </c>
      <c r="E404" s="25">
        <v>0.81611745597557928</v>
      </c>
      <c r="F404" s="25">
        <v>0.81335316556852122</v>
      </c>
      <c r="G404" s="25">
        <v>98.472482968044702</v>
      </c>
      <c r="H404" s="25">
        <v>102.091867769766</v>
      </c>
      <c r="I404" s="25">
        <v>125.92276</v>
      </c>
      <c r="J404" s="25">
        <v>92.734431560649597</v>
      </c>
      <c r="K404" s="25">
        <v>18.61</v>
      </c>
      <c r="L404" s="25">
        <v>8.26</v>
      </c>
      <c r="M404" s="25">
        <v>17.52</v>
      </c>
      <c r="N404" s="25">
        <v>1.24</v>
      </c>
      <c r="O404" s="27">
        <v>90.780696721055605</v>
      </c>
      <c r="P404" s="27">
        <v>7.1261134952155025</v>
      </c>
      <c r="Q404" s="27">
        <v>77.395263299542478</v>
      </c>
      <c r="R404">
        <v>5.5871910588163542</v>
      </c>
      <c r="S404">
        <v>2.9578556722370974</v>
      </c>
      <c r="T404">
        <v>2.0805188985267842</v>
      </c>
      <c r="U404">
        <v>2.4788472378374449</v>
      </c>
      <c r="V404">
        <v>1.1447565811811589</v>
      </c>
      <c r="W404">
        <v>3.8676617447060213</v>
      </c>
      <c r="X404">
        <v>3.0693906934026205</v>
      </c>
      <c r="Y404">
        <v>2.8620549560968529</v>
      </c>
      <c r="Z404">
        <v>2.6126907702299023</v>
      </c>
    </row>
    <row r="405" spans="1:26" x14ac:dyDescent="0.35">
      <c r="A405" s="25" t="s">
        <v>247</v>
      </c>
      <c r="B405" s="26" t="s">
        <v>132</v>
      </c>
      <c r="C405" s="25">
        <v>2.5252071421419156</v>
      </c>
      <c r="D405" s="25">
        <v>0.17301708411402103</v>
      </c>
      <c r="E405" s="25">
        <v>0.73596100172712409</v>
      </c>
      <c r="F405" s="25">
        <v>0.74311674109129711</v>
      </c>
      <c r="G405" s="25">
        <v>97.094936830322197</v>
      </c>
      <c r="H405" s="25">
        <v>101.748674685989</v>
      </c>
      <c r="I405" s="25">
        <v>124.30991</v>
      </c>
      <c r="J405" s="25">
        <v>92.189017327960201</v>
      </c>
      <c r="K405" s="25">
        <v>18.690000000000001</v>
      </c>
      <c r="L405" s="25">
        <v>8.34</v>
      </c>
      <c r="M405" s="28">
        <v>17.579999999999998</v>
      </c>
      <c r="N405" s="28">
        <v>1.24</v>
      </c>
      <c r="O405" s="27">
        <v>88.471490696045109</v>
      </c>
      <c r="P405" s="27">
        <v>7.2467011635169607</v>
      </c>
      <c r="Q405" s="27">
        <v>77.956254272043751</v>
      </c>
      <c r="R405">
        <v>-0.13728480644897845</v>
      </c>
      <c r="S405">
        <v>0.62710300187478474</v>
      </c>
      <c r="T405">
        <v>3.9712534754803963</v>
      </c>
      <c r="U405">
        <v>3.031155197330615</v>
      </c>
      <c r="V405">
        <v>1.1025026993182303</v>
      </c>
      <c r="W405">
        <v>3.8862314813468175</v>
      </c>
      <c r="X405">
        <v>3.0862973982065176</v>
      </c>
      <c r="Y405">
        <v>2.8653685577142434</v>
      </c>
      <c r="Z405">
        <v>2.6441771525157693</v>
      </c>
    </row>
    <row r="406" spans="1:26" x14ac:dyDescent="0.35">
      <c r="A406" s="25" t="s">
        <v>247</v>
      </c>
      <c r="B406" s="26" t="s">
        <v>131</v>
      </c>
      <c r="C406" s="25">
        <v>2.431116729024501</v>
      </c>
      <c r="D406" s="25">
        <v>0.15780388536466439</v>
      </c>
      <c r="E406" s="25">
        <v>0.81786081369455887</v>
      </c>
      <c r="F406" s="25">
        <v>0.79499570546844733</v>
      </c>
      <c r="G406" s="25">
        <v>97.787697808452407</v>
      </c>
      <c r="H406" s="25">
        <v>101.572643896044</v>
      </c>
      <c r="I406" s="25">
        <v>124.60834</v>
      </c>
      <c r="J406" s="25">
        <v>92.636541892705196</v>
      </c>
      <c r="K406" s="25">
        <v>18.61</v>
      </c>
      <c r="L406" s="25">
        <v>8.41</v>
      </c>
      <c r="M406" s="25">
        <v>17.71</v>
      </c>
      <c r="N406" s="25">
        <v>1.25</v>
      </c>
      <c r="O406" s="27">
        <v>88.504100545522263</v>
      </c>
      <c r="P406" s="27">
        <v>7.2989619551655753</v>
      </c>
      <c r="Q406" s="27">
        <v>73.801530817778968</v>
      </c>
      <c r="R406">
        <v>-1.4617260714765323</v>
      </c>
      <c r="S406">
        <v>0.48704114799762444</v>
      </c>
      <c r="T406">
        <v>0.37519379398991415</v>
      </c>
      <c r="U406">
        <v>0.27192111544411812</v>
      </c>
      <c r="V406">
        <v>1.1221586024133519</v>
      </c>
      <c r="W406">
        <v>3.9393978154505045</v>
      </c>
      <c r="X406">
        <v>2.9947863924045368</v>
      </c>
      <c r="Y406">
        <v>2.8137109707174526</v>
      </c>
      <c r="Z406">
        <v>2.6595298231815812</v>
      </c>
    </row>
    <row r="407" spans="1:26" x14ac:dyDescent="0.35">
      <c r="A407" s="25" t="s">
        <v>248</v>
      </c>
      <c r="B407" s="26" t="s">
        <v>211</v>
      </c>
      <c r="C407" s="25">
        <v>2.3937451801381355</v>
      </c>
      <c r="D407" s="25">
        <v>3.9106650901941045</v>
      </c>
      <c r="E407" s="25">
        <v>4.9454719778930318</v>
      </c>
      <c r="F407" s="25">
        <v>4.7132216804251694</v>
      </c>
      <c r="G407" s="25">
        <v>112.424867218822</v>
      </c>
      <c r="H407" s="25">
        <v>121.322594291991</v>
      </c>
      <c r="I407" s="25">
        <v>162.54284000000001</v>
      </c>
      <c r="J407" s="25">
        <v>96.850834383854604</v>
      </c>
      <c r="K407" s="25">
        <v>16.309999999999999</v>
      </c>
      <c r="L407" s="25">
        <v>6.67</v>
      </c>
      <c r="M407" s="28">
        <v>24.31</v>
      </c>
      <c r="N407" s="28">
        <v>3.04</v>
      </c>
      <c r="O407" s="27">
        <v>131.25862907823736</v>
      </c>
      <c r="P407" s="27">
        <v>12.519022451481968</v>
      </c>
      <c r="Q407" s="27">
        <v>68.114287074893383</v>
      </c>
      <c r="R407">
        <v>-1.8643010695151285</v>
      </c>
      <c r="S407">
        <v>1.6397968333015767</v>
      </c>
      <c r="T407">
        <v>1.2994945625630416</v>
      </c>
      <c r="U407">
        <v>1.085437626065322</v>
      </c>
      <c r="V407">
        <v>1.4921511009310973</v>
      </c>
      <c r="W407">
        <v>1.1166841050374345</v>
      </c>
      <c r="X407">
        <v>5.1256235404086814</v>
      </c>
      <c r="Y407">
        <v>3.7937730987317848</v>
      </c>
      <c r="Z407">
        <v>3.2712283668464783</v>
      </c>
    </row>
    <row r="408" spans="1:26" x14ac:dyDescent="0.35">
      <c r="A408" s="25" t="s">
        <v>248</v>
      </c>
      <c r="B408" s="26" t="s">
        <v>210</v>
      </c>
      <c r="C408" s="25">
        <v>2.4908252225924787</v>
      </c>
      <c r="D408" s="25">
        <v>3.9782686139542069</v>
      </c>
      <c r="E408" s="25">
        <v>4.9432311496793808</v>
      </c>
      <c r="F408" s="25">
        <v>4.7165303552603302</v>
      </c>
      <c r="G408" s="25">
        <v>112.37881568944201</v>
      </c>
      <c r="H408" s="25">
        <v>121.331944656049</v>
      </c>
      <c r="I408" s="25">
        <v>162.22398000000001</v>
      </c>
      <c r="J408" s="25">
        <v>96.185026323453798</v>
      </c>
      <c r="K408" s="25">
        <v>17.2</v>
      </c>
      <c r="L408" s="25">
        <v>6.73</v>
      </c>
      <c r="M408" s="25">
        <v>23.97</v>
      </c>
      <c r="N408" s="25">
        <v>3</v>
      </c>
      <c r="O408" s="27">
        <v>132.21792923157142</v>
      </c>
      <c r="P408" s="27">
        <v>12.552123312907179</v>
      </c>
      <c r="Q408" s="27">
        <v>69.063767762780856</v>
      </c>
      <c r="R408">
        <v>-1.4106316184674839</v>
      </c>
      <c r="S408">
        <v>0.90058995695321276</v>
      </c>
      <c r="T408">
        <v>0.81567262172081989</v>
      </c>
      <c r="U408">
        <v>0.65398796050797348</v>
      </c>
      <c r="V408">
        <v>1.5284660125795424</v>
      </c>
      <c r="W408">
        <v>1.1116017023838445</v>
      </c>
      <c r="X408">
        <v>5.1114504819445985</v>
      </c>
      <c r="Y408">
        <v>3.7889296763754055</v>
      </c>
      <c r="Z408">
        <v>3.2271093004106772</v>
      </c>
    </row>
    <row r="409" spans="1:26" x14ac:dyDescent="0.35">
      <c r="A409" s="25" t="s">
        <v>248</v>
      </c>
      <c r="B409" s="26" t="s">
        <v>209</v>
      </c>
      <c r="C409" s="25">
        <v>2.380281718684087</v>
      </c>
      <c r="D409" s="25">
        <v>4.1662322494241453</v>
      </c>
      <c r="E409" s="25">
        <v>4.8661034680438977</v>
      </c>
      <c r="F409" s="25">
        <v>4.6463613285657246</v>
      </c>
      <c r="G409" s="25">
        <v>112.822747269407</v>
      </c>
      <c r="H409" s="25">
        <v>120.86930377167999</v>
      </c>
      <c r="I409" s="25">
        <v>161.39635000000001</v>
      </c>
      <c r="J409" s="25">
        <v>96.765573454844898</v>
      </c>
      <c r="K409" s="25">
        <v>17.12</v>
      </c>
      <c r="L409" s="25">
        <v>6.81</v>
      </c>
      <c r="M409" s="28">
        <v>24.01</v>
      </c>
      <c r="N409" s="28">
        <v>3</v>
      </c>
      <c r="O409" s="27">
        <v>129.19899307751695</v>
      </c>
      <c r="P409" s="27">
        <v>12.218377885626381</v>
      </c>
      <c r="Q409" s="27">
        <v>69.669965039652666</v>
      </c>
      <c r="R409">
        <v>-2.3277811160952622</v>
      </c>
      <c r="S409">
        <v>0.91216009485328708</v>
      </c>
      <c r="T409">
        <v>0.2419472223694541</v>
      </c>
      <c r="U409">
        <v>7.8563625727690045E-2</v>
      </c>
      <c r="V409">
        <v>1.5608871476627315</v>
      </c>
      <c r="W409">
        <v>1.108870733230312</v>
      </c>
      <c r="X409">
        <v>5.0719878313782925</v>
      </c>
      <c r="Y409">
        <v>3.7739688573339945</v>
      </c>
      <c r="Z409">
        <v>3.291938521358543</v>
      </c>
    </row>
    <row r="410" spans="1:26" x14ac:dyDescent="0.35">
      <c r="A410" s="25" t="s">
        <v>248</v>
      </c>
      <c r="B410" s="26" t="s">
        <v>208</v>
      </c>
      <c r="C410" s="25">
        <v>2.3877270223280402</v>
      </c>
      <c r="D410" s="25">
        <v>4.1522235371744038</v>
      </c>
      <c r="E410" s="25">
        <v>4.8327947525038848</v>
      </c>
      <c r="F410" s="25">
        <v>4.6128305084697123</v>
      </c>
      <c r="G410" s="25">
        <v>112.97855236378</v>
      </c>
      <c r="H410" s="25">
        <v>120.668354031215</v>
      </c>
      <c r="I410" s="25">
        <v>162.5729</v>
      </c>
      <c r="J410" s="25">
        <v>97.588177978119305</v>
      </c>
      <c r="K410" s="25">
        <v>17.2</v>
      </c>
      <c r="L410" s="25">
        <v>7.01</v>
      </c>
      <c r="M410" s="25">
        <v>23.88</v>
      </c>
      <c r="N410" s="25">
        <v>2.98</v>
      </c>
      <c r="O410" s="27">
        <v>128.5785787235053</v>
      </c>
      <c r="P410" s="27">
        <v>12.031384565979426</v>
      </c>
      <c r="Q410" s="27">
        <v>70.498677845272454</v>
      </c>
      <c r="R410">
        <v>-1.4391459300149401</v>
      </c>
      <c r="S410">
        <v>1.213707830266797</v>
      </c>
      <c r="T410">
        <v>0.85686695003528435</v>
      </c>
      <c r="U410">
        <v>0.69516011897374774</v>
      </c>
      <c r="V410">
        <v>1.5894492298498402</v>
      </c>
      <c r="W410">
        <v>1.0997315091880662</v>
      </c>
      <c r="X410">
        <v>5.1321553880324045</v>
      </c>
      <c r="Y410">
        <v>3.8027747348475271</v>
      </c>
      <c r="Z410">
        <v>3.2627116153949691</v>
      </c>
    </row>
    <row r="411" spans="1:26" x14ac:dyDescent="0.35">
      <c r="A411" s="25" t="s">
        <v>248</v>
      </c>
      <c r="B411" s="26" t="s">
        <v>207</v>
      </c>
      <c r="C411" s="25">
        <v>2.3845599474028947</v>
      </c>
      <c r="D411" s="25">
        <v>4.0011910104272133</v>
      </c>
      <c r="E411" s="25">
        <v>4.9207416210915689</v>
      </c>
      <c r="F411" s="25">
        <v>4.6781654119355798</v>
      </c>
      <c r="G411" s="25">
        <v>112.273166772804</v>
      </c>
      <c r="H411" s="25">
        <v>120.60173064999</v>
      </c>
      <c r="I411" s="25">
        <v>160.44946999999999</v>
      </c>
      <c r="J411" s="25">
        <v>97.495357215111696</v>
      </c>
      <c r="K411" s="25">
        <v>16.91</v>
      </c>
      <c r="L411" s="25">
        <v>7.28</v>
      </c>
      <c r="M411" s="28">
        <v>23.4</v>
      </c>
      <c r="N411" s="28">
        <v>2.92</v>
      </c>
      <c r="O411" s="27">
        <v>126.96544633402107</v>
      </c>
      <c r="P411" s="27">
        <v>11.817940923592383</v>
      </c>
      <c r="Q411" s="27">
        <v>70.149342236485793</v>
      </c>
      <c r="R411">
        <v>-1.6858761750327522</v>
      </c>
      <c r="S411">
        <v>1.7450264018567641</v>
      </c>
      <c r="T411">
        <v>0.92515584562116171</v>
      </c>
      <c r="U411">
        <v>0.755974113344271</v>
      </c>
      <c r="V411">
        <v>1.6386313663575902</v>
      </c>
      <c r="W411">
        <v>1.0941107606269551</v>
      </c>
      <c r="X411">
        <v>5.0358281901602551</v>
      </c>
      <c r="Y411">
        <v>3.7662748510486268</v>
      </c>
      <c r="Z411">
        <v>3.2298607448373815</v>
      </c>
    </row>
    <row r="412" spans="1:26" x14ac:dyDescent="0.35">
      <c r="A412" s="25" t="s">
        <v>248</v>
      </c>
      <c r="B412" s="26" t="s">
        <v>206</v>
      </c>
      <c r="C412" s="25">
        <v>2.2351335694579513</v>
      </c>
      <c r="D412" s="25">
        <v>3.9927542231762017</v>
      </c>
      <c r="E412" s="25">
        <v>4.9691772834918861</v>
      </c>
      <c r="F412" s="25">
        <v>4.703565780603248</v>
      </c>
      <c r="G412" s="25">
        <v>111.476191475533</v>
      </c>
      <c r="H412" s="25">
        <v>120.50674703704399</v>
      </c>
      <c r="I412" s="25">
        <v>158.45386999999999</v>
      </c>
      <c r="J412" s="25">
        <v>96.243881763210396</v>
      </c>
      <c r="K412" s="25">
        <v>16.77</v>
      </c>
      <c r="L412" s="25">
        <v>7.32</v>
      </c>
      <c r="M412" s="25">
        <v>22.97</v>
      </c>
      <c r="N412" s="25">
        <v>2.87</v>
      </c>
      <c r="O412" s="27">
        <v>132.00895626243894</v>
      </c>
      <c r="P412" s="27">
        <v>11.449150997130385</v>
      </c>
      <c r="Q412" s="27">
        <v>71.154539554337632</v>
      </c>
      <c r="R412">
        <v>-1.280546139161598</v>
      </c>
      <c r="S412">
        <v>0.48893491504549136</v>
      </c>
      <c r="T412">
        <v>0.38283129214291556</v>
      </c>
      <c r="U412">
        <v>0.25291094630852662</v>
      </c>
      <c r="V412">
        <v>1.664357688408497</v>
      </c>
      <c r="W412">
        <v>1.0843000238324239</v>
      </c>
      <c r="X412">
        <v>5.007005333556271</v>
      </c>
      <c r="Y412">
        <v>3.7507322062024144</v>
      </c>
      <c r="Z412">
        <v>3.2776248170013718</v>
      </c>
    </row>
    <row r="413" spans="1:26" x14ac:dyDescent="0.35">
      <c r="A413" s="25" t="s">
        <v>248</v>
      </c>
      <c r="B413" s="26" t="s">
        <v>205</v>
      </c>
      <c r="C413" s="25">
        <v>2.0775431176598942</v>
      </c>
      <c r="D413" s="25">
        <v>4.0861908858276248</v>
      </c>
      <c r="E413" s="25">
        <v>4.9186763978531163</v>
      </c>
      <c r="F413" s="25">
        <v>4.6480106158637673</v>
      </c>
      <c r="G413" s="25">
        <v>110.07347137007299</v>
      </c>
      <c r="H413" s="25">
        <v>120.40111006785099</v>
      </c>
      <c r="I413" s="25">
        <v>158.21706</v>
      </c>
      <c r="J413" s="25">
        <v>96.194405397080303</v>
      </c>
      <c r="K413" s="25">
        <v>16.97</v>
      </c>
      <c r="L413" s="25">
        <v>7.35</v>
      </c>
      <c r="M413" s="28">
        <v>22.84</v>
      </c>
      <c r="N413" s="28">
        <v>2.86</v>
      </c>
      <c r="O413" s="27">
        <v>130.079418688808</v>
      </c>
      <c r="P413" s="27">
        <v>11.182130084266063</v>
      </c>
      <c r="Q413" s="27">
        <v>71.842663235533962</v>
      </c>
      <c r="R413">
        <v>0.51521129543334876</v>
      </c>
      <c r="S413">
        <v>0.85383856027991811</v>
      </c>
      <c r="T413">
        <v>4.7284865654462216E-2</v>
      </c>
      <c r="U413">
        <v>0.12363126116974321</v>
      </c>
      <c r="V413">
        <v>1.6883816581243285</v>
      </c>
      <c r="W413">
        <v>1.0817408317166435</v>
      </c>
      <c r="X413">
        <v>5.0029166618872249</v>
      </c>
      <c r="Y413">
        <v>3.7511640834980229</v>
      </c>
      <c r="Z413">
        <v>3.2965891340762785</v>
      </c>
    </row>
    <row r="414" spans="1:26" x14ac:dyDescent="0.35">
      <c r="A414" s="25" t="s">
        <v>248</v>
      </c>
      <c r="B414" s="26" t="s">
        <v>204</v>
      </c>
      <c r="C414" s="25">
        <v>2.0673810112075639</v>
      </c>
      <c r="D414" s="25">
        <v>4.0666397064114577</v>
      </c>
      <c r="E414" s="25">
        <v>4.8156708147256619</v>
      </c>
      <c r="F414" s="25">
        <v>4.5576852503875047</v>
      </c>
      <c r="G414" s="25">
        <v>109.335538922556</v>
      </c>
      <c r="H414" s="25">
        <v>119.40207876415</v>
      </c>
      <c r="I414" s="25">
        <v>158.60836</v>
      </c>
      <c r="J414" s="25">
        <v>97.253401209432695</v>
      </c>
      <c r="K414" s="25">
        <v>17.079999999999998</v>
      </c>
      <c r="L414" s="25">
        <v>7.43</v>
      </c>
      <c r="M414" s="25">
        <v>23.1</v>
      </c>
      <c r="N414" s="25">
        <v>2.9</v>
      </c>
      <c r="O414" s="27">
        <v>131.01024975534654</v>
      </c>
      <c r="P414" s="27">
        <v>13.492959725182132</v>
      </c>
      <c r="Q414" s="27">
        <v>70.092762754878805</v>
      </c>
      <c r="R414">
        <v>1.7040055142856669</v>
      </c>
      <c r="S414">
        <v>0.40599311134941196</v>
      </c>
      <c r="T414">
        <v>0.70786659172805688</v>
      </c>
      <c r="U414">
        <v>0.77320891219634369</v>
      </c>
      <c r="V414">
        <v>1.6796229948871755</v>
      </c>
      <c r="W414">
        <v>1.0807409172743847</v>
      </c>
      <c r="X414">
        <v>5.002360906276814</v>
      </c>
      <c r="Y414">
        <v>3.7520996680209464</v>
      </c>
      <c r="Z414">
        <v>3.2676745060424297</v>
      </c>
    </row>
    <row r="415" spans="1:26" x14ac:dyDescent="0.35">
      <c r="A415" s="25" t="s">
        <v>248</v>
      </c>
      <c r="B415" s="26" t="s">
        <v>203</v>
      </c>
      <c r="C415" s="25">
        <v>2.0024145827359083</v>
      </c>
      <c r="D415" s="25">
        <v>3.9959699846912873</v>
      </c>
      <c r="E415" s="25">
        <v>4.640036996955792</v>
      </c>
      <c r="F415" s="25">
        <v>4.3978509420252418</v>
      </c>
      <c r="G415" s="25">
        <v>110.589146315299</v>
      </c>
      <c r="H415" s="25">
        <v>119.23515084946899</v>
      </c>
      <c r="I415" s="25">
        <v>159.74462</v>
      </c>
      <c r="J415" s="25">
        <v>99.653839327191406</v>
      </c>
      <c r="K415" s="25">
        <v>17.98</v>
      </c>
      <c r="L415" s="25">
        <v>7.58</v>
      </c>
      <c r="M415" s="28">
        <v>23.65</v>
      </c>
      <c r="N415" s="28">
        <v>2.95</v>
      </c>
      <c r="O415" s="27">
        <v>131.07952069370265</v>
      </c>
      <c r="P415" s="27">
        <v>13.520128198223217</v>
      </c>
      <c r="Q415" s="27">
        <v>63.833181943841076</v>
      </c>
      <c r="R415">
        <v>1.1302254700755743</v>
      </c>
      <c r="S415">
        <v>0.47969409227941462</v>
      </c>
      <c r="T415">
        <v>0.32822920081152507</v>
      </c>
      <c r="U415">
        <v>0.39927182354320134</v>
      </c>
      <c r="V415">
        <v>1.6571674997356651</v>
      </c>
      <c r="W415">
        <v>1.0799719407967467</v>
      </c>
      <c r="X415">
        <v>4.9567806306090931</v>
      </c>
      <c r="Y415">
        <v>3.7225610021584297</v>
      </c>
      <c r="Z415">
        <v>3.2253735737806974</v>
      </c>
    </row>
    <row r="416" spans="1:26" x14ac:dyDescent="0.35">
      <c r="A416" s="25" t="s">
        <v>248</v>
      </c>
      <c r="B416" s="26" t="s">
        <v>202</v>
      </c>
      <c r="C416" s="25">
        <v>1.9957783661743838</v>
      </c>
      <c r="D416" s="25">
        <v>4.0429036620973307</v>
      </c>
      <c r="E416" s="25">
        <v>4.70183993383145</v>
      </c>
      <c r="F416" s="25">
        <v>4.4550504071731485</v>
      </c>
      <c r="G416" s="25">
        <v>116.241448844896</v>
      </c>
      <c r="H416" s="25">
        <v>119.184795471859</v>
      </c>
      <c r="I416" s="25">
        <v>160.03598</v>
      </c>
      <c r="J416" s="25">
        <v>100.95809335725301</v>
      </c>
      <c r="K416" s="25">
        <v>17.91</v>
      </c>
      <c r="L416" s="25">
        <v>7.46</v>
      </c>
      <c r="M416" s="25">
        <v>22.91</v>
      </c>
      <c r="N416" s="25">
        <v>2.83</v>
      </c>
      <c r="O416" s="27">
        <v>135.78621377614132</v>
      </c>
      <c r="P416" s="27">
        <v>13.489037123016384</v>
      </c>
      <c r="Q416" s="27">
        <v>66.432777140277281</v>
      </c>
      <c r="R416">
        <v>0.9994287473778618</v>
      </c>
      <c r="S416">
        <v>0.5987461917563941</v>
      </c>
      <c r="T416">
        <v>0.35478127285182293</v>
      </c>
      <c r="U416">
        <v>0.41742124678469938</v>
      </c>
      <c r="V416">
        <v>1.6333915114698481</v>
      </c>
      <c r="W416">
        <v>1.0719734860457288</v>
      </c>
      <c r="X416">
        <v>4.8605391101356119</v>
      </c>
      <c r="Y416">
        <v>3.664520611595834</v>
      </c>
      <c r="Z416">
        <v>3.1570028047269534</v>
      </c>
    </row>
    <row r="417" spans="1:26" x14ac:dyDescent="0.35">
      <c r="A417" s="25" t="s">
        <v>248</v>
      </c>
      <c r="B417" s="26" t="s">
        <v>201</v>
      </c>
      <c r="C417" s="25">
        <v>2.0472016666133528</v>
      </c>
      <c r="D417" s="25">
        <v>4.0632930675900667</v>
      </c>
      <c r="E417" s="25">
        <v>4.7417658401036258</v>
      </c>
      <c r="F417" s="25">
        <v>4.4962489154183087</v>
      </c>
      <c r="G417" s="25">
        <v>115.659115872943</v>
      </c>
      <c r="H417" s="25">
        <v>118.738204156111</v>
      </c>
      <c r="I417" s="25">
        <v>158.79732000000001</v>
      </c>
      <c r="J417" s="25">
        <v>101.48714463154</v>
      </c>
      <c r="K417" s="25">
        <v>16.96</v>
      </c>
      <c r="L417" s="25">
        <v>7.6</v>
      </c>
      <c r="M417" s="28">
        <v>21.73</v>
      </c>
      <c r="N417" s="28">
        <v>2.65</v>
      </c>
      <c r="O417" s="27">
        <v>133.94925400059989</v>
      </c>
      <c r="P417" s="27">
        <v>13.08193139183453</v>
      </c>
      <c r="Q417" s="27">
        <v>67.448694491251032</v>
      </c>
      <c r="R417">
        <v>0.95610550525997429</v>
      </c>
      <c r="S417">
        <v>1.4883633897909254</v>
      </c>
      <c r="T417">
        <v>1.3141958321538638</v>
      </c>
      <c r="U417">
        <v>1.2940918288632641</v>
      </c>
      <c r="V417">
        <v>1.6179912162557133</v>
      </c>
      <c r="W417">
        <v>1.0662518159486347</v>
      </c>
      <c r="X417">
        <v>4.850942920823595</v>
      </c>
      <c r="Y417">
        <v>3.6537238939406249</v>
      </c>
      <c r="Z417">
        <v>3.1489804478296515</v>
      </c>
    </row>
    <row r="418" spans="1:26" x14ac:dyDescent="0.35">
      <c r="A418" s="25" t="s">
        <v>248</v>
      </c>
      <c r="B418" s="26" t="s">
        <v>200</v>
      </c>
      <c r="C418" s="25">
        <v>2.061307670887822</v>
      </c>
      <c r="D418" s="25">
        <v>4.0273903044919699</v>
      </c>
      <c r="E418" s="25">
        <v>4.7998891660127461</v>
      </c>
      <c r="F418" s="25">
        <v>4.5457427721714243</v>
      </c>
      <c r="G418" s="25">
        <v>115.266599109037</v>
      </c>
      <c r="H418" s="25">
        <v>118.566168264035</v>
      </c>
      <c r="I418" s="25">
        <v>157.04882000000001</v>
      </c>
      <c r="J418" s="25">
        <v>101.43254617034</v>
      </c>
      <c r="K418" s="25">
        <v>17.12</v>
      </c>
      <c r="L418" s="25">
        <v>7.58</v>
      </c>
      <c r="M418" s="25">
        <v>21.29</v>
      </c>
      <c r="N418" s="25">
        <v>2.58</v>
      </c>
      <c r="O418" s="27">
        <v>127.57941666984097</v>
      </c>
      <c r="P418" s="27">
        <v>12.676895119327055</v>
      </c>
      <c r="Q418" s="27">
        <v>68.003078638946619</v>
      </c>
      <c r="R418">
        <v>1.1073086575099644</v>
      </c>
      <c r="S418">
        <v>0.1187108711637519</v>
      </c>
      <c r="T418">
        <v>1.3091885015561466</v>
      </c>
      <c r="U418">
        <v>1.2357236217658274</v>
      </c>
      <c r="V418">
        <v>1.6230444747500679</v>
      </c>
      <c r="W418">
        <v>1.054585205383332</v>
      </c>
      <c r="X418">
        <v>4.8502908691407605</v>
      </c>
      <c r="Y418">
        <v>3.6482776168713844</v>
      </c>
      <c r="Z418">
        <v>3.2089991050234725</v>
      </c>
    </row>
    <row r="419" spans="1:26" x14ac:dyDescent="0.35">
      <c r="A419" s="25" t="s">
        <v>248</v>
      </c>
      <c r="B419" s="26" t="s">
        <v>199</v>
      </c>
      <c r="C419" s="25">
        <v>1.9753882943851313</v>
      </c>
      <c r="D419" s="25">
        <v>4.0295893074626576</v>
      </c>
      <c r="E419" s="25">
        <v>4.8348001240856364</v>
      </c>
      <c r="F419" s="25">
        <v>4.5687891243834038</v>
      </c>
      <c r="G419" s="25">
        <v>113.818103443333</v>
      </c>
      <c r="H419" s="25">
        <v>118.41896859000499</v>
      </c>
      <c r="I419" s="25">
        <v>157.93287000000001</v>
      </c>
      <c r="J419" s="25">
        <v>101.615130761122</v>
      </c>
      <c r="K419" s="25">
        <v>17.16</v>
      </c>
      <c r="L419" s="25">
        <v>7.76</v>
      </c>
      <c r="M419" s="28">
        <v>19.96</v>
      </c>
      <c r="N419" s="28">
        <v>2.41</v>
      </c>
      <c r="O419" s="27">
        <v>129.06017222903222</v>
      </c>
      <c r="P419" s="27">
        <v>12.594583443528723</v>
      </c>
      <c r="Q419" s="27">
        <v>68.69832931896876</v>
      </c>
      <c r="R419">
        <v>1.4387900063483672</v>
      </c>
      <c r="S419">
        <v>0.51619134648155374</v>
      </c>
      <c r="T419">
        <v>1.3171847704173567</v>
      </c>
      <c r="U419">
        <v>1.2878964693894934</v>
      </c>
      <c r="V419">
        <v>1.6163092456775279</v>
      </c>
      <c r="W419">
        <v>1.0454403424811667</v>
      </c>
      <c r="X419">
        <v>4.7546692907943457</v>
      </c>
      <c r="Y419">
        <v>3.5873248493897378</v>
      </c>
      <c r="Z419">
        <v>3.1347917396087799</v>
      </c>
    </row>
    <row r="420" spans="1:26" x14ac:dyDescent="0.35">
      <c r="A420" s="25" t="s">
        <v>248</v>
      </c>
      <c r="B420" s="26" t="s">
        <v>198</v>
      </c>
      <c r="C420" s="25">
        <v>2.0199049465917494</v>
      </c>
      <c r="D420" s="25">
        <v>4.1477315532052543</v>
      </c>
      <c r="E420" s="25">
        <v>4.9106022165094494</v>
      </c>
      <c r="F420" s="25">
        <v>4.6442072101712961</v>
      </c>
      <c r="G420" s="25">
        <v>112.77483835075</v>
      </c>
      <c r="H420" s="25">
        <v>118.28777454957699</v>
      </c>
      <c r="I420" s="25">
        <v>158.33634000000001</v>
      </c>
      <c r="J420" s="25">
        <v>100.101600966826</v>
      </c>
      <c r="K420" s="25">
        <v>16.649999999999999</v>
      </c>
      <c r="L420" s="25">
        <v>7.85</v>
      </c>
      <c r="M420" s="25">
        <v>19.18</v>
      </c>
      <c r="N420" s="25">
        <v>2.2999999999999998</v>
      </c>
      <c r="O420" s="27">
        <v>130.67408412045344</v>
      </c>
      <c r="P420" s="27">
        <v>12.30211026431965</v>
      </c>
      <c r="Q420" s="27">
        <v>69.211590153372711</v>
      </c>
      <c r="R420">
        <v>1.1083160170595185</v>
      </c>
      <c r="S420">
        <v>0.66949782719600837</v>
      </c>
      <c r="T420">
        <v>0.68620118403415198</v>
      </c>
      <c r="U420">
        <v>0.71874534946776425</v>
      </c>
      <c r="V420">
        <v>1.6031941601523718</v>
      </c>
      <c r="W420">
        <v>1.0421722378071598</v>
      </c>
      <c r="X420">
        <v>4.7048538557359976</v>
      </c>
      <c r="Y420">
        <v>3.5526927080366555</v>
      </c>
      <c r="Z420">
        <v>3.1524917352575885</v>
      </c>
    </row>
    <row r="421" spans="1:26" x14ac:dyDescent="0.35">
      <c r="A421" s="25" t="s">
        <v>248</v>
      </c>
      <c r="B421" s="26" t="s">
        <v>197</v>
      </c>
      <c r="C421" s="25">
        <v>1.99315967007647</v>
      </c>
      <c r="D421" s="25">
        <v>4.0306965477166488</v>
      </c>
      <c r="E421" s="25">
        <v>5.0562505232066179</v>
      </c>
      <c r="F421" s="25">
        <v>4.764323125152873</v>
      </c>
      <c r="G421" s="25">
        <v>113.06204728511</v>
      </c>
      <c r="H421" s="25">
        <v>118.084972274877</v>
      </c>
      <c r="I421" s="25">
        <v>157.47554</v>
      </c>
      <c r="J421" s="25">
        <v>99.334933797706</v>
      </c>
      <c r="K421" s="25">
        <v>16.350000000000001</v>
      </c>
      <c r="L421" s="25">
        <v>7.84</v>
      </c>
      <c r="M421" s="28">
        <v>18.41</v>
      </c>
      <c r="N421" s="28">
        <v>2.21</v>
      </c>
      <c r="O421" s="27">
        <v>129.45547784238477</v>
      </c>
      <c r="P421" s="27">
        <v>12.044662677820963</v>
      </c>
      <c r="Q421" s="27">
        <v>70.477766761985137</v>
      </c>
      <c r="R421">
        <v>-1.0449316942717779E-2</v>
      </c>
      <c r="S421">
        <v>0.74128543065974384</v>
      </c>
      <c r="T421">
        <v>0.60914147133888097</v>
      </c>
      <c r="U421">
        <v>0.56631284485026967</v>
      </c>
      <c r="V421">
        <v>1.6011278981469967</v>
      </c>
      <c r="W421">
        <v>1.0428999162788952</v>
      </c>
      <c r="X421">
        <v>4.6780413902305753</v>
      </c>
      <c r="Y421">
        <v>3.5402932661965552</v>
      </c>
      <c r="Z421">
        <v>3.1480689330358942</v>
      </c>
    </row>
    <row r="422" spans="1:26" x14ac:dyDescent="0.35">
      <c r="A422" s="25" t="s">
        <v>248</v>
      </c>
      <c r="B422" s="26" t="s">
        <v>196</v>
      </c>
      <c r="C422" s="25">
        <v>2.0394539972272212</v>
      </c>
      <c r="D422" s="25">
        <v>4.0160892436145401</v>
      </c>
      <c r="E422" s="25">
        <v>5.0226082143971551</v>
      </c>
      <c r="F422" s="25">
        <v>4.7366485477378708</v>
      </c>
      <c r="G422" s="25">
        <v>112.678341170753</v>
      </c>
      <c r="H422" s="25">
        <v>117.861849345404</v>
      </c>
      <c r="I422" s="25">
        <v>156.35706999999999</v>
      </c>
      <c r="J422" s="25">
        <v>100.11563022638801</v>
      </c>
      <c r="K422" s="25">
        <v>16.37</v>
      </c>
      <c r="L422" s="25">
        <v>7.75</v>
      </c>
      <c r="M422" s="25">
        <v>17.77</v>
      </c>
      <c r="N422" s="25">
        <v>2.14</v>
      </c>
      <c r="O422" s="27">
        <v>139.95343723727606</v>
      </c>
      <c r="P422" s="27">
        <v>12.219068082079463</v>
      </c>
      <c r="Q422" s="27">
        <v>71.559507589954279</v>
      </c>
      <c r="R422">
        <v>0.5126982924341883</v>
      </c>
      <c r="S422">
        <v>0.10922025971973337</v>
      </c>
      <c r="T422">
        <v>0.52585675231084927</v>
      </c>
      <c r="U422">
        <v>0.50450442032854426</v>
      </c>
      <c r="V422">
        <v>1.5979692103883951</v>
      </c>
      <c r="W422">
        <v>1.0431069568802913</v>
      </c>
      <c r="X422">
        <v>4.7441914582276157</v>
      </c>
      <c r="Y422">
        <v>3.5704510340853375</v>
      </c>
      <c r="Z422">
        <v>3.1037584216437368</v>
      </c>
    </row>
    <row r="423" spans="1:26" x14ac:dyDescent="0.35">
      <c r="A423" s="25" t="s">
        <v>248</v>
      </c>
      <c r="B423" s="26" t="s">
        <v>195</v>
      </c>
      <c r="C423" s="25">
        <v>2.0602953272284505</v>
      </c>
      <c r="D423" s="25">
        <v>4.177848571775991</v>
      </c>
      <c r="E423" s="25">
        <v>5.029423317103892</v>
      </c>
      <c r="F423" s="25">
        <v>4.7519566110240792</v>
      </c>
      <c r="G423" s="25">
        <v>111.87637630322</v>
      </c>
      <c r="H423" s="25">
        <v>117.616950059348</v>
      </c>
      <c r="I423" s="25">
        <v>155.83886999999999</v>
      </c>
      <c r="J423" s="25">
        <v>100.444002280021</v>
      </c>
      <c r="K423" s="25">
        <v>16.22</v>
      </c>
      <c r="L423" s="25">
        <v>7.65</v>
      </c>
      <c r="M423" s="28">
        <v>17.7</v>
      </c>
      <c r="N423" s="28">
        <v>2.12</v>
      </c>
      <c r="O423" s="27">
        <v>141.13542194045877</v>
      </c>
      <c r="P423" s="27">
        <v>11.761202142948585</v>
      </c>
      <c r="Q423" s="27">
        <v>71.33882443469922</v>
      </c>
      <c r="R423">
        <v>0.6855892591757895</v>
      </c>
      <c r="S423">
        <v>1.8386904748621369</v>
      </c>
      <c r="T423">
        <v>0.68920160922272267</v>
      </c>
      <c r="U423">
        <v>0.74433770032782398</v>
      </c>
      <c r="V423">
        <v>1.6040362497985485</v>
      </c>
      <c r="W423">
        <v>1.0446854048283767</v>
      </c>
      <c r="X423">
        <v>4.687673024757868</v>
      </c>
      <c r="Y423">
        <v>3.5439103417992159</v>
      </c>
      <c r="Z423">
        <v>3.1050564980778987</v>
      </c>
    </row>
    <row r="424" spans="1:26" x14ac:dyDescent="0.35">
      <c r="A424" s="25" t="s">
        <v>248</v>
      </c>
      <c r="B424" s="26" t="s">
        <v>194</v>
      </c>
      <c r="C424" s="25">
        <v>1.9609029337425878</v>
      </c>
      <c r="D424" s="25">
        <v>3.843300655713231</v>
      </c>
      <c r="E424" s="25">
        <v>4.9984410121917051</v>
      </c>
      <c r="F424" s="25">
        <v>4.7012061956365692</v>
      </c>
      <c r="G424" s="25">
        <v>111.20084420891899</v>
      </c>
      <c r="H424" s="25">
        <v>117.238687441317</v>
      </c>
      <c r="I424" s="25">
        <v>156.58989</v>
      </c>
      <c r="J424" s="25">
        <v>99.281232144026603</v>
      </c>
      <c r="K424" s="25">
        <v>15.99</v>
      </c>
      <c r="L424" s="25">
        <v>7.53</v>
      </c>
      <c r="M424" s="25">
        <v>17.059999999999999</v>
      </c>
      <c r="N424" s="25">
        <v>2.0499999999999998</v>
      </c>
      <c r="O424" s="27">
        <v>140.1816612909399</v>
      </c>
      <c r="P424" s="27">
        <v>11.793876394507551</v>
      </c>
      <c r="Q424" s="27">
        <v>71.513203336698368</v>
      </c>
      <c r="R424">
        <v>0.98740780418680174</v>
      </c>
      <c r="S424">
        <v>0.4696376848417172</v>
      </c>
      <c r="T424">
        <v>1.0493595053317817</v>
      </c>
      <c r="U424">
        <v>1.0163280668334718</v>
      </c>
      <c r="V424">
        <v>1.6145260915706667</v>
      </c>
      <c r="W424">
        <v>1.0406261014369687</v>
      </c>
      <c r="X424">
        <v>4.6607325393732992</v>
      </c>
      <c r="Y424">
        <v>3.5368544556649928</v>
      </c>
      <c r="Z424">
        <v>3.0646467937134889</v>
      </c>
    </row>
    <row r="425" spans="1:26" x14ac:dyDescent="0.35">
      <c r="A425" s="25" t="s">
        <v>248</v>
      </c>
      <c r="B425" s="26" t="s">
        <v>193</v>
      </c>
      <c r="C425" s="25">
        <v>1.927083925609576</v>
      </c>
      <c r="D425" s="25">
        <v>3.7679920484591953</v>
      </c>
      <c r="E425" s="25">
        <v>5.0392572668800169</v>
      </c>
      <c r="F425" s="25">
        <v>4.730084171369346</v>
      </c>
      <c r="G425" s="25">
        <v>109.369781833752</v>
      </c>
      <c r="H425" s="25">
        <v>117.20766276329999</v>
      </c>
      <c r="I425" s="25">
        <v>155.94654</v>
      </c>
      <c r="J425" s="25">
        <v>101.99189600958501</v>
      </c>
      <c r="K425" s="25">
        <v>16.12</v>
      </c>
      <c r="L425" s="25">
        <v>7.68</v>
      </c>
      <c r="M425" s="28">
        <v>16.739999999999998</v>
      </c>
      <c r="N425" s="28">
        <v>2.0099999999999998</v>
      </c>
      <c r="O425" s="27">
        <v>138.41826429186216</v>
      </c>
      <c r="P425" s="27">
        <v>11.734795969613932</v>
      </c>
      <c r="Q425" s="27">
        <v>72.298233572483099</v>
      </c>
      <c r="R425">
        <v>1.60482079565758</v>
      </c>
      <c r="S425">
        <v>-1.0111771343470299</v>
      </c>
      <c r="T425">
        <v>0.38844626550675887</v>
      </c>
      <c r="U425">
        <v>0.4152362302606516</v>
      </c>
      <c r="V425">
        <v>1.6061435460525648</v>
      </c>
      <c r="W425">
        <v>1.036124937013571</v>
      </c>
      <c r="X425">
        <v>4.6220413468793309</v>
      </c>
      <c r="Y425">
        <v>3.5091685114409374</v>
      </c>
      <c r="Z425">
        <v>2.9802194123565795</v>
      </c>
    </row>
    <row r="426" spans="1:26" x14ac:dyDescent="0.35">
      <c r="A426" s="25" t="s">
        <v>248</v>
      </c>
      <c r="B426" s="26" t="s">
        <v>192</v>
      </c>
      <c r="C426" s="25">
        <v>1.7814237297077449</v>
      </c>
      <c r="D426" s="25">
        <v>3.7405779853866727</v>
      </c>
      <c r="E426" s="25">
        <v>5.001501160812575</v>
      </c>
      <c r="F426" s="25">
        <v>4.6863645488721071</v>
      </c>
      <c r="G426" s="25">
        <v>108.229783025171</v>
      </c>
      <c r="H426" s="25">
        <v>116.38760571863899</v>
      </c>
      <c r="I426" s="25">
        <v>156.71083999999999</v>
      </c>
      <c r="J426" s="25">
        <v>105.116014783095</v>
      </c>
      <c r="K426" s="25">
        <v>16.059999999999999</v>
      </c>
      <c r="L426" s="25">
        <v>8.09</v>
      </c>
      <c r="M426" s="25">
        <v>15.34</v>
      </c>
      <c r="N426" s="25">
        <v>1.84</v>
      </c>
      <c r="O426" s="27">
        <v>129.54744748863436</v>
      </c>
      <c r="P426" s="27">
        <v>12.202243867204585</v>
      </c>
      <c r="Q426" s="27">
        <v>70.071479105169431</v>
      </c>
      <c r="R426">
        <v>1.8843389205909444</v>
      </c>
      <c r="S426">
        <v>0.74236218399175158</v>
      </c>
      <c r="T426">
        <v>0.74516930918089308</v>
      </c>
      <c r="U426">
        <v>0.83365724044570655</v>
      </c>
      <c r="V426">
        <v>1.5809398561708401</v>
      </c>
      <c r="W426">
        <v>1.0383382469977034</v>
      </c>
      <c r="X426">
        <v>4.5431178380508079</v>
      </c>
      <c r="Y426">
        <v>3.45937128555423</v>
      </c>
      <c r="Z426">
        <v>3.021996218557303</v>
      </c>
    </row>
    <row r="427" spans="1:26" x14ac:dyDescent="0.35">
      <c r="A427" s="25" t="s">
        <v>248</v>
      </c>
      <c r="B427" s="26" t="s">
        <v>191</v>
      </c>
      <c r="C427" s="25">
        <v>1.8576035287995674</v>
      </c>
      <c r="D427" s="25">
        <v>3.5645908949861425</v>
      </c>
      <c r="E427" s="25">
        <v>5.1120496909050877</v>
      </c>
      <c r="F427" s="25">
        <v>4.7826898223789591</v>
      </c>
      <c r="G427" s="25">
        <v>109.729392923026</v>
      </c>
      <c r="H427" s="25">
        <v>115.785520753982</v>
      </c>
      <c r="I427" s="25">
        <v>152.99440000000001</v>
      </c>
      <c r="J427" s="25">
        <v>103.15433187285601</v>
      </c>
      <c r="K427" s="25">
        <v>16.3</v>
      </c>
      <c r="L427" s="25">
        <v>8.0500000000000007</v>
      </c>
      <c r="M427" s="28">
        <v>14.97</v>
      </c>
      <c r="N427" s="28">
        <v>1.78</v>
      </c>
      <c r="O427" s="27">
        <v>131.4335960615953</v>
      </c>
      <c r="P427" s="27">
        <v>12.173831314543511</v>
      </c>
      <c r="Q427" s="27">
        <v>69.646630095563012</v>
      </c>
      <c r="R427">
        <v>1.4942871772739785</v>
      </c>
      <c r="S427">
        <v>0.63933690065673954</v>
      </c>
      <c r="T427">
        <v>0.5531126020072108</v>
      </c>
      <c r="U427">
        <v>0.62995500914073688</v>
      </c>
      <c r="V427">
        <v>1.5638658630294344</v>
      </c>
      <c r="W427">
        <v>1.0396119549406933</v>
      </c>
      <c r="X427">
        <v>4.5272574066447682</v>
      </c>
      <c r="Y427">
        <v>3.4492152942966765</v>
      </c>
      <c r="Z427">
        <v>3.0401912013525187</v>
      </c>
    </row>
    <row r="428" spans="1:26" x14ac:dyDescent="0.35">
      <c r="A428" s="25" t="s">
        <v>248</v>
      </c>
      <c r="B428" s="26" t="s">
        <v>190</v>
      </c>
      <c r="C428" s="25">
        <v>1.989271279594566</v>
      </c>
      <c r="D428" s="25">
        <v>3.5726126844432993</v>
      </c>
      <c r="E428" s="25">
        <v>5.1238001837303235</v>
      </c>
      <c r="F428" s="25">
        <v>4.8056700801832317</v>
      </c>
      <c r="G428" s="25">
        <v>115.463213470409</v>
      </c>
      <c r="H428" s="25">
        <v>115.86254415646501</v>
      </c>
      <c r="I428" s="25">
        <v>155.20769999999999</v>
      </c>
      <c r="J428" s="25">
        <v>101.724032036305</v>
      </c>
      <c r="K428" s="25">
        <v>16.260000000000002</v>
      </c>
      <c r="L428" s="25">
        <v>7.89</v>
      </c>
      <c r="M428" s="25">
        <v>13.75</v>
      </c>
      <c r="N428" s="25">
        <v>1.62</v>
      </c>
      <c r="O428" s="27">
        <v>132.75812072342481</v>
      </c>
      <c r="P428" s="27">
        <v>11.967607692637333</v>
      </c>
      <c r="Q428" s="27">
        <v>75.437082376944659</v>
      </c>
      <c r="R428">
        <v>1.768459929737376</v>
      </c>
      <c r="S428">
        <v>1.2666969050645127</v>
      </c>
      <c r="T428">
        <v>0.54654517179328899</v>
      </c>
      <c r="U428">
        <v>0.67502276887640988</v>
      </c>
      <c r="V428">
        <v>1.5429232612109491</v>
      </c>
      <c r="W428">
        <v>1.0404515322602919</v>
      </c>
      <c r="X428">
        <v>4.5509081288570643</v>
      </c>
      <c r="Y428">
        <v>3.4569932113058179</v>
      </c>
      <c r="Z428">
        <v>3.050573516970966</v>
      </c>
    </row>
    <row r="429" spans="1:26" x14ac:dyDescent="0.35">
      <c r="A429" s="25" t="s">
        <v>248</v>
      </c>
      <c r="B429" s="26" t="s">
        <v>189</v>
      </c>
      <c r="C429" s="25">
        <v>2.0213535825184916</v>
      </c>
      <c r="D429" s="25">
        <v>3.3926405828127253</v>
      </c>
      <c r="E429" s="25">
        <v>5.3986857152218137</v>
      </c>
      <c r="F429" s="25">
        <v>5.0428160717206145</v>
      </c>
      <c r="G429" s="25">
        <v>115.332213878137</v>
      </c>
      <c r="H429" s="25">
        <v>115.25639821425401</v>
      </c>
      <c r="I429" s="25">
        <v>153.16459</v>
      </c>
      <c r="J429" s="25">
        <v>101.132815027983</v>
      </c>
      <c r="K429" s="25">
        <v>16.11</v>
      </c>
      <c r="L429" s="25">
        <v>7.84</v>
      </c>
      <c r="M429" s="28">
        <v>10.5</v>
      </c>
      <c r="N429" s="28">
        <v>1.22</v>
      </c>
      <c r="O429" s="27">
        <v>138.84814549560673</v>
      </c>
      <c r="P429" s="27">
        <v>12.019384347048836</v>
      </c>
      <c r="Q429" s="27">
        <v>76.858740556245493</v>
      </c>
      <c r="R429">
        <v>1.2437593037720074</v>
      </c>
      <c r="S429">
        <v>0.92701349888124618</v>
      </c>
      <c r="T429">
        <v>1.2655556500983156</v>
      </c>
      <c r="U429">
        <v>1.247275284401872</v>
      </c>
      <c r="V429">
        <v>1.5289079214620267</v>
      </c>
      <c r="W429">
        <v>1.0372720687896286</v>
      </c>
      <c r="X429">
        <v>4.5212233315433643</v>
      </c>
      <c r="Y429">
        <v>3.4416295571176203</v>
      </c>
      <c r="Z429">
        <v>2.9901697186166247</v>
      </c>
    </row>
    <row r="430" spans="1:26" x14ac:dyDescent="0.35">
      <c r="A430" s="25" t="s">
        <v>248</v>
      </c>
      <c r="B430" s="26" t="s">
        <v>188</v>
      </c>
      <c r="C430" s="25">
        <v>2.1464363002276063</v>
      </c>
      <c r="D430" s="25">
        <v>3.3714793446393601</v>
      </c>
      <c r="E430" s="25">
        <v>5.8265129238317215</v>
      </c>
      <c r="F430" s="25">
        <v>5.4251821242349019</v>
      </c>
      <c r="G430" s="25">
        <v>115.119557093704</v>
      </c>
      <c r="H430" s="25">
        <v>115.11590908285601</v>
      </c>
      <c r="I430" s="25">
        <v>153.20364000000001</v>
      </c>
      <c r="J430" s="25">
        <v>99.0051707223178</v>
      </c>
      <c r="K430" s="25">
        <v>16.190000000000001</v>
      </c>
      <c r="L430" s="25">
        <v>7.76</v>
      </c>
      <c r="M430" s="25">
        <v>6.41</v>
      </c>
      <c r="N430" s="25">
        <v>0.75</v>
      </c>
      <c r="O430" s="27">
        <v>142.84601281010228</v>
      </c>
      <c r="P430" s="27">
        <v>12.072358368674314</v>
      </c>
      <c r="Q430" s="27">
        <v>78.35019457279941</v>
      </c>
      <c r="R430">
        <v>1.7240711750215576</v>
      </c>
      <c r="S430">
        <v>1.0270661333411368E-2</v>
      </c>
      <c r="T430">
        <v>1.444282912242012</v>
      </c>
      <c r="U430">
        <v>1.3942029656490051</v>
      </c>
      <c r="V430">
        <v>1.5349130736565539</v>
      </c>
      <c r="W430">
        <v>1.0426985318931601</v>
      </c>
      <c r="X430">
        <v>4.5606346163242728</v>
      </c>
      <c r="Y430">
        <v>3.4654440498800212</v>
      </c>
      <c r="Z430">
        <v>2.9814518893146453</v>
      </c>
    </row>
    <row r="431" spans="1:26" x14ac:dyDescent="0.35">
      <c r="A431" s="25" t="s">
        <v>248</v>
      </c>
      <c r="B431" s="26" t="s">
        <v>187</v>
      </c>
      <c r="C431" s="25">
        <v>2.1450066367979375</v>
      </c>
      <c r="D431" s="25">
        <v>3.2853393009337699</v>
      </c>
      <c r="E431" s="25">
        <v>5.8871656509761046</v>
      </c>
      <c r="F431" s="25">
        <v>5.4730509240571736</v>
      </c>
      <c r="G431" s="25">
        <v>113.137543364821</v>
      </c>
      <c r="H431" s="25">
        <v>114.956282707673</v>
      </c>
      <c r="I431" s="25">
        <v>151.57889</v>
      </c>
      <c r="J431" s="25">
        <v>98.282372368766403</v>
      </c>
      <c r="K431" s="25">
        <v>16.170000000000002</v>
      </c>
      <c r="L431" s="25">
        <v>7.67</v>
      </c>
      <c r="M431" s="28">
        <v>5.49</v>
      </c>
      <c r="N431" s="28">
        <v>0.64</v>
      </c>
      <c r="O431" s="27">
        <v>143.05207961135565</v>
      </c>
      <c r="P431" s="27">
        <v>11.910074354318603</v>
      </c>
      <c r="Q431" s="27">
        <v>78.20767333353146</v>
      </c>
      <c r="R431">
        <v>0.30849885705870328</v>
      </c>
      <c r="S431">
        <v>0.26327617372639001</v>
      </c>
      <c r="T431">
        <v>8.1503533814974993E-2</v>
      </c>
      <c r="U431">
        <v>0.10776647258499139</v>
      </c>
      <c r="V431">
        <v>1.5297422172606003</v>
      </c>
      <c r="W431">
        <v>1.0530203700579843</v>
      </c>
      <c r="X431">
        <v>4.5231950958204319</v>
      </c>
      <c r="Y431">
        <v>3.4453641319393684</v>
      </c>
      <c r="Z431">
        <v>3.0427113652970639</v>
      </c>
    </row>
    <row r="432" spans="1:26" x14ac:dyDescent="0.35">
      <c r="A432" s="25" t="s">
        <v>248</v>
      </c>
      <c r="B432" s="26" t="s">
        <v>186</v>
      </c>
      <c r="C432" s="25">
        <v>3.1545615369743478</v>
      </c>
      <c r="D432" s="25">
        <v>3.4232730480554459</v>
      </c>
      <c r="E432" s="25">
        <v>6.9896184535112411</v>
      </c>
      <c r="F432" s="25">
        <v>6.5212988646953125</v>
      </c>
      <c r="G432" s="25">
        <v>112.16145610987</v>
      </c>
      <c r="H432" s="25">
        <v>114.89050064662401</v>
      </c>
      <c r="I432" s="25">
        <v>150.19956999999999</v>
      </c>
      <c r="J432" s="25">
        <v>99.066706583626001</v>
      </c>
      <c r="K432" s="25">
        <v>16.21</v>
      </c>
      <c r="L432" s="25">
        <v>7.59</v>
      </c>
      <c r="M432" s="25">
        <v>4.2699999999999996</v>
      </c>
      <c r="N432" s="25">
        <v>0.49</v>
      </c>
      <c r="O432" s="27">
        <v>155.75282281022507</v>
      </c>
      <c r="P432" s="27">
        <v>12.338715458093683</v>
      </c>
      <c r="Q432" s="27">
        <v>78.749323972869362</v>
      </c>
      <c r="R432">
        <v>1.1439782325162406</v>
      </c>
      <c r="S432">
        <v>0.52067280968446372</v>
      </c>
      <c r="T432">
        <v>0.97974442993375987</v>
      </c>
      <c r="U432">
        <v>0.96927861713922425</v>
      </c>
      <c r="V432">
        <v>1.5416512060816643</v>
      </c>
      <c r="W432">
        <v>1.0592097252483159</v>
      </c>
      <c r="X432">
        <v>4.5811878518590401</v>
      </c>
      <c r="Y432">
        <v>3.4841166767149407</v>
      </c>
      <c r="Z432">
        <v>2.9820995337763687</v>
      </c>
    </row>
    <row r="433" spans="1:26" x14ac:dyDescent="0.35">
      <c r="A433" s="25" t="s">
        <v>248</v>
      </c>
      <c r="B433" s="26" t="s">
        <v>185</v>
      </c>
      <c r="C433" s="25">
        <v>3.2392679269171096</v>
      </c>
      <c r="D433" s="25">
        <v>3.3469959512774072</v>
      </c>
      <c r="E433" s="25">
        <v>7.082981787744842</v>
      </c>
      <c r="F433" s="25">
        <v>6.6052517941300053</v>
      </c>
      <c r="G433" s="25">
        <v>112.688991116666</v>
      </c>
      <c r="H433" s="25">
        <v>114.791881765196</v>
      </c>
      <c r="I433" s="25">
        <v>151.37379999999999</v>
      </c>
      <c r="J433" s="25">
        <v>97.825367628724194</v>
      </c>
      <c r="K433" s="25">
        <v>16.21</v>
      </c>
      <c r="L433" s="25">
        <v>7.73</v>
      </c>
      <c r="M433" s="28">
        <v>1.46</v>
      </c>
      <c r="N433" s="28">
        <v>0.17</v>
      </c>
      <c r="O433" s="27">
        <v>155.95573966147126</v>
      </c>
      <c r="P433" s="27">
        <v>12.135253622921734</v>
      </c>
      <c r="Q433" s="27">
        <v>80.505624279755651</v>
      </c>
      <c r="R433">
        <v>-7.5114912667029188E-2</v>
      </c>
      <c r="S433">
        <v>0.5116390478240973</v>
      </c>
      <c r="T433">
        <v>0.64571480164312689</v>
      </c>
      <c r="U433">
        <v>0.58403415419392424</v>
      </c>
      <c r="V433">
        <v>1.5486862331365989</v>
      </c>
      <c r="W433">
        <v>1.0674750250926162</v>
      </c>
      <c r="X433">
        <v>4.6446970436647703</v>
      </c>
      <c r="Y433">
        <v>3.5220738989658806</v>
      </c>
      <c r="Z433">
        <v>3.0629090829707151</v>
      </c>
    </row>
    <row r="434" spans="1:26" x14ac:dyDescent="0.35">
      <c r="A434" s="25" t="s">
        <v>248</v>
      </c>
      <c r="B434" s="26" t="s">
        <v>184</v>
      </c>
      <c r="C434" s="25">
        <v>3.2567641155606544</v>
      </c>
      <c r="D434" s="25">
        <v>3.1198288489850756</v>
      </c>
      <c r="E434" s="25">
        <v>7.0509003308844216</v>
      </c>
      <c r="F434" s="25">
        <v>6.5651530614340992</v>
      </c>
      <c r="G434" s="25">
        <v>112.680060082615</v>
      </c>
      <c r="H434" s="25">
        <v>114.11814002515599</v>
      </c>
      <c r="I434" s="25">
        <v>150.81197</v>
      </c>
      <c r="J434" s="25">
        <v>97.641652221260998</v>
      </c>
      <c r="K434" s="25">
        <v>16.29</v>
      </c>
      <c r="L434" s="25">
        <v>7.75</v>
      </c>
      <c r="M434" s="25">
        <v>-0.78</v>
      </c>
      <c r="N434" s="25">
        <v>-0.09</v>
      </c>
      <c r="O434" s="27">
        <v>151.76226394340549</v>
      </c>
      <c r="P434" s="27">
        <v>11.820738020596037</v>
      </c>
      <c r="Q434" s="27">
        <v>82.440007181185294</v>
      </c>
      <c r="R434">
        <v>-0.17000043048734925</v>
      </c>
      <c r="S434">
        <v>1.3565851375118454</v>
      </c>
      <c r="T434">
        <v>0.417202169185793</v>
      </c>
      <c r="U434">
        <v>0.41862901242943895</v>
      </c>
      <c r="V434">
        <v>1.5463946909834083</v>
      </c>
      <c r="W434">
        <v>1.065954497690264</v>
      </c>
      <c r="X434">
        <v>4.6732664538418671</v>
      </c>
      <c r="Y434">
        <v>3.531642442710587</v>
      </c>
      <c r="Z434">
        <v>3.1702745975879272</v>
      </c>
    </row>
    <row r="435" spans="1:26" x14ac:dyDescent="0.35">
      <c r="A435" s="25" t="s">
        <v>248</v>
      </c>
      <c r="B435" s="26" t="s">
        <v>183</v>
      </c>
      <c r="C435" s="25">
        <v>3.2043147229856275</v>
      </c>
      <c r="D435" s="25">
        <v>3.0726181673843</v>
      </c>
      <c r="E435" s="25">
        <v>7.0266146447591442</v>
      </c>
      <c r="F435" s="25">
        <v>6.5376824270046541</v>
      </c>
      <c r="G435" s="25">
        <v>112.048370146157</v>
      </c>
      <c r="H435" s="25">
        <v>113.823815614647</v>
      </c>
      <c r="I435" s="25">
        <v>148.54805999999999</v>
      </c>
      <c r="J435" s="25">
        <v>97.291036970105395</v>
      </c>
      <c r="K435" s="25">
        <v>16.14</v>
      </c>
      <c r="L435" s="25">
        <v>7.59</v>
      </c>
      <c r="M435" s="28">
        <v>-3.13</v>
      </c>
      <c r="N435" s="28">
        <v>-0.35</v>
      </c>
      <c r="O435" s="27">
        <v>154.88776961085685</v>
      </c>
      <c r="P435" s="27">
        <v>11.975781747655862</v>
      </c>
      <c r="Q435" s="27">
        <v>84.506738065065292</v>
      </c>
      <c r="R435">
        <v>-0.56831930983731738</v>
      </c>
      <c r="S435">
        <v>-0.47298134879113496</v>
      </c>
      <c r="T435">
        <v>0.29499503051961806</v>
      </c>
      <c r="U435">
        <v>0.18999458307173978</v>
      </c>
      <c r="V435">
        <v>1.5733882607012335</v>
      </c>
      <c r="W435">
        <v>1.0588439726347016</v>
      </c>
      <c r="X435">
        <v>4.6693214876886016</v>
      </c>
      <c r="Y435">
        <v>3.5381606632433082</v>
      </c>
      <c r="Z435">
        <v>3.1228182291462545</v>
      </c>
    </row>
    <row r="436" spans="1:26" x14ac:dyDescent="0.35">
      <c r="A436" s="25" t="s">
        <v>248</v>
      </c>
      <c r="B436" s="26" t="s">
        <v>182</v>
      </c>
      <c r="C436" s="25">
        <v>3.0554780945373636</v>
      </c>
      <c r="D436" s="25">
        <v>2.9993305352116502</v>
      </c>
      <c r="E436" s="25">
        <v>6.76893334265056</v>
      </c>
      <c r="F436" s="25">
        <v>6.2940612837942043</v>
      </c>
      <c r="G436" s="25">
        <v>111.24111916192901</v>
      </c>
      <c r="H436" s="25">
        <v>113.543176785303</v>
      </c>
      <c r="I436" s="25">
        <v>151.34717000000001</v>
      </c>
      <c r="J436" s="25">
        <v>96.401604769001494</v>
      </c>
      <c r="K436" s="25">
        <v>15.95</v>
      </c>
      <c r="L436" s="25">
        <v>7.62</v>
      </c>
      <c r="M436" s="25">
        <v>-6.2</v>
      </c>
      <c r="N436" s="25">
        <v>-0.69</v>
      </c>
      <c r="O436" s="27">
        <v>159.23590162288227</v>
      </c>
      <c r="P436" s="27">
        <v>11.929519891291175</v>
      </c>
      <c r="Q436" s="27">
        <v>87.742555895181511</v>
      </c>
      <c r="R436">
        <v>-0.31346700144164741</v>
      </c>
      <c r="S436">
        <v>0.10811555859084887</v>
      </c>
      <c r="T436">
        <v>5.7311449260821767E-2</v>
      </c>
      <c r="U436">
        <v>3.1074599281710746E-2</v>
      </c>
      <c r="V436">
        <v>1.6183711113914638</v>
      </c>
      <c r="W436">
        <v>1.0746205181326307</v>
      </c>
      <c r="X436">
        <v>4.7133278336174298</v>
      </c>
      <c r="Y436">
        <v>3.5801461653535385</v>
      </c>
      <c r="Z436">
        <v>3.1424380590774703</v>
      </c>
    </row>
    <row r="437" spans="1:26" x14ac:dyDescent="0.35">
      <c r="A437" s="25" t="s">
        <v>248</v>
      </c>
      <c r="B437" s="26" t="s">
        <v>181</v>
      </c>
      <c r="C437" s="25">
        <v>3.0137736957907535</v>
      </c>
      <c r="D437" s="25">
        <v>2.7834553776599491</v>
      </c>
      <c r="E437" s="25">
        <v>6.5228184886432299</v>
      </c>
      <c r="F437" s="25">
        <v>6.0644622126466317</v>
      </c>
      <c r="G437" s="25">
        <v>108.6</v>
      </c>
      <c r="H437" s="25">
        <v>113.154132726274</v>
      </c>
      <c r="I437" s="25">
        <v>149.92724999999999</v>
      </c>
      <c r="J437" s="25">
        <v>95.706569399173503</v>
      </c>
      <c r="K437" s="25">
        <v>16.260000000000002</v>
      </c>
      <c r="L437" s="25">
        <v>7.66</v>
      </c>
      <c r="M437" s="28">
        <v>-9.83</v>
      </c>
      <c r="N437" s="28">
        <v>-1.0900000000000001</v>
      </c>
      <c r="O437" s="27">
        <v>145.29441989195334</v>
      </c>
      <c r="P437" s="27">
        <v>11.369557958406036</v>
      </c>
      <c r="Q437" s="27">
        <v>99.582405150802018</v>
      </c>
      <c r="R437">
        <v>259.06999635371608</v>
      </c>
      <c r="S437">
        <v>-2.884884158990797</v>
      </c>
      <c r="T437">
        <v>85.297607666939257</v>
      </c>
      <c r="U437">
        <v>83.890969460216411</v>
      </c>
      <c r="V437">
        <v>1.6514491932070774</v>
      </c>
      <c r="W437">
        <v>1.0833154980180719</v>
      </c>
      <c r="X437">
        <v>4.8110293985626367</v>
      </c>
      <c r="Y437">
        <v>3.6455467953794187</v>
      </c>
      <c r="Z437">
        <v>3.2937849594513153</v>
      </c>
    </row>
    <row r="438" spans="1:26" x14ac:dyDescent="0.35">
      <c r="A438" s="25" t="s">
        <v>248</v>
      </c>
      <c r="B438" s="26" t="s">
        <v>180</v>
      </c>
      <c r="C438" s="25">
        <v>3.9479021094899354</v>
      </c>
      <c r="D438" s="25">
        <v>2.6924376615468515</v>
      </c>
      <c r="E438" s="25">
        <v>7.683002121365484</v>
      </c>
      <c r="F438" s="25">
        <v>7.0642534727275068</v>
      </c>
      <c r="G438" s="25">
        <v>107.6</v>
      </c>
      <c r="H438" s="25">
        <v>112.136123088915</v>
      </c>
      <c r="I438" s="25">
        <v>147.65932000000001</v>
      </c>
      <c r="J438" s="25">
        <v>95.4598539219445</v>
      </c>
      <c r="K438" s="25">
        <v>15.68</v>
      </c>
      <c r="L438" s="25">
        <v>7.82</v>
      </c>
      <c r="M438" s="25">
        <v>-10.62</v>
      </c>
      <c r="N438" s="25">
        <v>-1.1599999999999999</v>
      </c>
      <c r="O438" s="27">
        <v>104.539237705133</v>
      </c>
      <c r="P438" s="27">
        <v>10.374933688973099</v>
      </c>
      <c r="Q438" s="27">
        <v>101.97053007936292</v>
      </c>
      <c r="R438">
        <v>0.57530090429047664</v>
      </c>
      <c r="S438">
        <v>1.4865744015667648</v>
      </c>
      <c r="T438">
        <v>-2.7039316265857205</v>
      </c>
      <c r="U438">
        <v>-2.1966229506383717</v>
      </c>
      <c r="V438">
        <v>0.4719969539565495</v>
      </c>
      <c r="W438">
        <v>1.1275337382558608</v>
      </c>
      <c r="X438">
        <v>2.699608896370278</v>
      </c>
      <c r="Y438">
        <v>2.0468307466948201</v>
      </c>
      <c r="Z438">
        <v>1.8959813637145737</v>
      </c>
    </row>
    <row r="439" spans="1:26" x14ac:dyDescent="0.35">
      <c r="A439" s="25" t="s">
        <v>248</v>
      </c>
      <c r="B439" s="26" t="s">
        <v>179</v>
      </c>
      <c r="C439" s="25">
        <v>3.7745254014809189</v>
      </c>
      <c r="D439" s="25">
        <v>2.533888131049705</v>
      </c>
      <c r="E439" s="25">
        <v>7.8265512690956847</v>
      </c>
      <c r="F439" s="25">
        <v>7.1892790972515499</v>
      </c>
      <c r="G439" s="25">
        <v>108.9</v>
      </c>
      <c r="H439" s="25">
        <v>111.96055060499199</v>
      </c>
      <c r="I439" s="25">
        <v>147.93875</v>
      </c>
      <c r="J439" s="25">
        <v>93.074840817797096</v>
      </c>
      <c r="K439" s="25">
        <v>16.149999999999999</v>
      </c>
      <c r="L439" s="25">
        <v>7.63</v>
      </c>
      <c r="M439" s="28">
        <v>-11.45</v>
      </c>
      <c r="N439" s="28">
        <v>-1.26</v>
      </c>
      <c r="O439" s="27">
        <v>107.20803760955344</v>
      </c>
      <c r="P439" s="27">
        <v>10.314221172057186</v>
      </c>
      <c r="Q439" s="27">
        <v>117.38010943031863</v>
      </c>
      <c r="R439">
        <v>-0.37750534021647741</v>
      </c>
      <c r="S439">
        <v>1.8707285503057891</v>
      </c>
      <c r="T439">
        <v>-0.84422532078598511</v>
      </c>
      <c r="U439">
        <v>-0.5855861223908021</v>
      </c>
      <c r="V439">
        <v>0.47535868433916972</v>
      </c>
      <c r="W439">
        <v>1.1237216942887085</v>
      </c>
      <c r="X439">
        <v>2.782666505446278</v>
      </c>
      <c r="Y439">
        <v>2.1054913212698754</v>
      </c>
      <c r="Z439">
        <v>1.9275054825886291</v>
      </c>
    </row>
    <row r="440" spans="1:26" x14ac:dyDescent="0.35">
      <c r="A440" s="25" t="s">
        <v>248</v>
      </c>
      <c r="B440" s="26" t="s">
        <v>178</v>
      </c>
      <c r="C440" s="25">
        <v>3.717046490145214</v>
      </c>
      <c r="D440" s="25">
        <v>2.5092827766609251</v>
      </c>
      <c r="E440" s="25">
        <v>7.5793538320261051</v>
      </c>
      <c r="F440" s="25">
        <v>6.9810443088656724</v>
      </c>
      <c r="G440" s="25">
        <v>115.08935220001599</v>
      </c>
      <c r="H440" s="25">
        <v>111.956012542739</v>
      </c>
      <c r="I440" s="25">
        <v>146.22519</v>
      </c>
      <c r="J440" s="25">
        <v>92.302022462518906</v>
      </c>
      <c r="K440" s="25">
        <v>16.260000000000002</v>
      </c>
      <c r="L440" s="25">
        <v>7.6</v>
      </c>
      <c r="M440" s="25">
        <v>-10.56</v>
      </c>
      <c r="N440" s="25">
        <v>-1.17</v>
      </c>
      <c r="O440" s="27">
        <v>105.71523478770628</v>
      </c>
      <c r="P440" s="27">
        <v>10.295299450238714</v>
      </c>
      <c r="Q440" s="27">
        <v>108.88249831952734</v>
      </c>
      <c r="R440">
        <v>-0.96689287058459028</v>
      </c>
      <c r="S440">
        <v>1.0395320311351153</v>
      </c>
      <c r="T440">
        <v>-1.1249829213120677</v>
      </c>
      <c r="U440">
        <v>-0.93077135153561974</v>
      </c>
      <c r="V440">
        <v>0.4811441280144117</v>
      </c>
      <c r="W440">
        <v>1.1165895790682374</v>
      </c>
      <c r="X440">
        <v>2.8460664611483448</v>
      </c>
      <c r="Y440">
        <v>2.1450608015532184</v>
      </c>
      <c r="Z440">
        <v>1.9864376957903576</v>
      </c>
    </row>
    <row r="441" spans="1:26" x14ac:dyDescent="0.35">
      <c r="A441" s="25" t="s">
        <v>248</v>
      </c>
      <c r="B441" s="26" t="s">
        <v>177</v>
      </c>
      <c r="C441" s="25">
        <v>3.4342043872571537</v>
      </c>
      <c r="D441" s="25">
        <v>2.2931835209914988</v>
      </c>
      <c r="E441" s="25">
        <v>7.6859302437605681</v>
      </c>
      <c r="F441" s="25">
        <v>7.0532666302436748</v>
      </c>
      <c r="G441" s="25">
        <v>114.43182238423</v>
      </c>
      <c r="H441" s="25">
        <v>111.40661080305399</v>
      </c>
      <c r="I441" s="25">
        <v>146.94864000000001</v>
      </c>
      <c r="J441" s="25">
        <v>91.896488159102105</v>
      </c>
      <c r="K441" s="25">
        <v>15.65</v>
      </c>
      <c r="L441" s="25">
        <v>7.48</v>
      </c>
      <c r="M441" s="28">
        <v>-6.65</v>
      </c>
      <c r="N441" s="28">
        <v>-0.74</v>
      </c>
      <c r="O441" s="27">
        <v>111.8434257069318</v>
      </c>
      <c r="P441" s="27">
        <v>11.041571583341167</v>
      </c>
      <c r="Q441" s="27">
        <v>111.43477698344752</v>
      </c>
      <c r="R441">
        <v>-0.59091463886326023</v>
      </c>
      <c r="S441">
        <v>1.0137894191064367</v>
      </c>
      <c r="T441">
        <v>-0.13946523729385651</v>
      </c>
      <c r="U441">
        <v>-5.7807128707698663E-2</v>
      </c>
      <c r="V441">
        <v>0.49136033806960588</v>
      </c>
      <c r="W441">
        <v>1.1194513290339529</v>
      </c>
      <c r="X441">
        <v>2.9415183898141297</v>
      </c>
      <c r="Y441">
        <v>2.2053917681687172</v>
      </c>
      <c r="Z441">
        <v>1.9667555665205048</v>
      </c>
    </row>
    <row r="442" spans="1:26" x14ac:dyDescent="0.35">
      <c r="A442" s="25" t="s">
        <v>248</v>
      </c>
      <c r="B442" s="26" t="s">
        <v>176</v>
      </c>
      <c r="C442" s="25">
        <v>3.3811446597339692</v>
      </c>
      <c r="D442" s="25">
        <v>2.2125344280772778</v>
      </c>
      <c r="E442" s="25">
        <v>7.8229992937450659</v>
      </c>
      <c r="F442" s="25">
        <v>7.1683347391627139</v>
      </c>
      <c r="G442" s="25">
        <v>113.542743341072</v>
      </c>
      <c r="H442" s="25">
        <v>111.262039080908</v>
      </c>
      <c r="I442" s="25">
        <v>147.86577</v>
      </c>
      <c r="J442" s="25">
        <v>91.657080131293299</v>
      </c>
      <c r="K442" s="25">
        <v>15.64</v>
      </c>
      <c r="L442" s="25">
        <v>7.53</v>
      </c>
      <c r="M442" s="25">
        <v>-2.99</v>
      </c>
      <c r="N442" s="25">
        <v>-0.33</v>
      </c>
      <c r="O442" s="27">
        <v>113.47368832367721</v>
      </c>
      <c r="P442" s="27">
        <v>11.477519945584014</v>
      </c>
      <c r="Q442" s="27">
        <v>111.16655604742216</v>
      </c>
      <c r="R442">
        <v>-1.1233196469397799</v>
      </c>
      <c r="S442">
        <v>2.0857833323026043</v>
      </c>
      <c r="T442">
        <v>-0.21392431563862502</v>
      </c>
      <c r="U442">
        <v>-5.5974171436690145E-2</v>
      </c>
      <c r="V442">
        <v>0.50210368489172919</v>
      </c>
      <c r="W442">
        <v>1.1215250388660745</v>
      </c>
      <c r="X442">
        <v>2.9642574579290781</v>
      </c>
      <c r="Y442">
        <v>2.226370366163676</v>
      </c>
      <c r="Z442">
        <v>1.9659328620239214</v>
      </c>
    </row>
    <row r="443" spans="1:26" x14ac:dyDescent="0.35">
      <c r="A443" s="25" t="s">
        <v>248</v>
      </c>
      <c r="B443" s="26" t="s">
        <v>175</v>
      </c>
      <c r="C443" s="25">
        <v>3.1835634983447574</v>
      </c>
      <c r="D443" s="25">
        <v>2.0308097226418265</v>
      </c>
      <c r="E443" s="25">
        <v>7.669232157438219</v>
      </c>
      <c r="F443" s="25">
        <v>7.0187586656036078</v>
      </c>
      <c r="G443" s="25">
        <v>112.313623208537</v>
      </c>
      <c r="H443" s="25">
        <v>111.128075185572</v>
      </c>
      <c r="I443" s="25">
        <v>147.11212</v>
      </c>
      <c r="J443" s="25">
        <v>90.900114253945304</v>
      </c>
      <c r="K443" s="25">
        <v>15.65</v>
      </c>
      <c r="L443" s="25">
        <v>7.57</v>
      </c>
      <c r="M443" s="28">
        <v>-2.04</v>
      </c>
      <c r="N443" s="28">
        <v>-0.23</v>
      </c>
      <c r="O443" s="27">
        <v>117.69746883655145</v>
      </c>
      <c r="P443" s="27">
        <v>11.674757494848183</v>
      </c>
      <c r="Q443" s="27">
        <v>111.23697128639634</v>
      </c>
      <c r="R443">
        <v>-1.1448056712684118</v>
      </c>
      <c r="S443">
        <v>2.5403348523444835</v>
      </c>
      <c r="T443">
        <v>-0.48512982781147018</v>
      </c>
      <c r="U443">
        <v>-0.26349061299359988</v>
      </c>
      <c r="V443">
        <v>0.51561866083277175</v>
      </c>
      <c r="W443">
        <v>1.113387388077681</v>
      </c>
      <c r="X443">
        <v>3.0037685923671518</v>
      </c>
      <c r="Y443">
        <v>2.2549613583991919</v>
      </c>
      <c r="Z443">
        <v>1.9276018265618822</v>
      </c>
    </row>
    <row r="444" spans="1:26" x14ac:dyDescent="0.35">
      <c r="A444" s="25" t="s">
        <v>248</v>
      </c>
      <c r="B444" s="26" t="s">
        <v>174</v>
      </c>
      <c r="C444" s="25">
        <v>3.4492760487775671</v>
      </c>
      <c r="D444" s="25">
        <v>2.0695395273114618</v>
      </c>
      <c r="E444" s="25">
        <v>7.9111841809286281</v>
      </c>
      <c r="F444" s="25">
        <v>7.2564217206604447</v>
      </c>
      <c r="G444" s="25">
        <v>111.068125224694</v>
      </c>
      <c r="H444" s="25">
        <v>111.02384785728199</v>
      </c>
      <c r="I444" s="25">
        <v>146.30584999999999</v>
      </c>
      <c r="J444" s="25">
        <v>89.405794815815398</v>
      </c>
      <c r="K444" s="25">
        <v>15.88</v>
      </c>
      <c r="L444" s="25">
        <v>7.4</v>
      </c>
      <c r="M444" s="25">
        <v>-2</v>
      </c>
      <c r="N444" s="25">
        <v>-0.22</v>
      </c>
      <c r="O444" s="27">
        <v>118.96604137422548</v>
      </c>
      <c r="P444" s="27">
        <v>11.512404510124732</v>
      </c>
      <c r="Q444" s="27">
        <v>114.01446379872226</v>
      </c>
      <c r="R444">
        <v>-2.066949655817607</v>
      </c>
      <c r="S444">
        <v>2.5944124743288777</v>
      </c>
      <c r="T444">
        <v>-1.2117318888543616</v>
      </c>
      <c r="U444">
        <v>-0.94504220445560394</v>
      </c>
      <c r="V444">
        <v>0.52835022911474294</v>
      </c>
      <c r="W444">
        <v>1.1049392236655968</v>
      </c>
      <c r="X444">
        <v>3.0425355645021845</v>
      </c>
      <c r="Y444">
        <v>2.2845956549365805</v>
      </c>
      <c r="Z444">
        <v>2.0139987315989294</v>
      </c>
    </row>
    <row r="445" spans="1:26" x14ac:dyDescent="0.35">
      <c r="A445" s="25" t="s">
        <v>248</v>
      </c>
      <c r="B445" s="26" t="s">
        <v>173</v>
      </c>
      <c r="C445" s="25">
        <v>3.6181268340648991</v>
      </c>
      <c r="D445" s="25">
        <v>1.9880991174528511</v>
      </c>
      <c r="E445" s="25">
        <v>7.71991739265557</v>
      </c>
      <c r="F445" s="25">
        <v>7.1027216420269008</v>
      </c>
      <c r="G445" s="25">
        <v>111.90565155577499</v>
      </c>
      <c r="H445" s="25">
        <v>111.05801371197801</v>
      </c>
      <c r="I445" s="25">
        <v>145.92404999999999</v>
      </c>
      <c r="J445" s="25">
        <v>88.576425116529194</v>
      </c>
      <c r="K445" s="25">
        <v>16.32</v>
      </c>
      <c r="L445" s="25">
        <v>7.3</v>
      </c>
      <c r="M445" s="28">
        <v>-0.72</v>
      </c>
      <c r="N445" s="28">
        <v>-0.08</v>
      </c>
      <c r="O445" s="27">
        <v>116.57048755460823</v>
      </c>
      <c r="P445" s="27">
        <v>11.491609018164848</v>
      </c>
      <c r="Q445" s="27">
        <v>111.93747277418491</v>
      </c>
      <c r="R445">
        <v>-1.6350103002675476</v>
      </c>
      <c r="S445">
        <v>1.8491997742381194</v>
      </c>
      <c r="T445">
        <v>-0.73654800142596288</v>
      </c>
      <c r="U445">
        <v>-0.57331713899261283</v>
      </c>
      <c r="V445">
        <v>0.54483765283722774</v>
      </c>
      <c r="W445">
        <v>1.0931288898515465</v>
      </c>
      <c r="X445">
        <v>3.1030792514715588</v>
      </c>
      <c r="Y445">
        <v>2.327597547851993</v>
      </c>
      <c r="Z445">
        <v>2.0604520412665663</v>
      </c>
    </row>
    <row r="446" spans="1:26" x14ac:dyDescent="0.35">
      <c r="A446" s="25" t="s">
        <v>248</v>
      </c>
      <c r="B446" s="26" t="s">
        <v>172</v>
      </c>
      <c r="C446" s="25">
        <v>3.5094535365739823</v>
      </c>
      <c r="D446" s="25">
        <v>1.5370886379507722</v>
      </c>
      <c r="E446" s="25">
        <v>7.4314429926497256</v>
      </c>
      <c r="F446" s="25">
        <v>6.8179799030971449</v>
      </c>
      <c r="G446" s="25">
        <v>112.170629317641</v>
      </c>
      <c r="H446" s="25">
        <v>110.79615373713401</v>
      </c>
      <c r="I446" s="25">
        <v>144.74494000000001</v>
      </c>
      <c r="J446" s="25">
        <v>89.255066756568795</v>
      </c>
      <c r="K446" s="25">
        <v>16.46</v>
      </c>
      <c r="L446" s="25">
        <v>7.28</v>
      </c>
      <c r="M446" s="25">
        <v>0.19</v>
      </c>
      <c r="N446" s="25">
        <v>0.02</v>
      </c>
      <c r="O446" s="27">
        <v>109.50946766509509</v>
      </c>
      <c r="P446" s="27">
        <v>10.982949513749688</v>
      </c>
      <c r="Q446" s="27">
        <v>112.00560062272658</v>
      </c>
      <c r="R446">
        <v>-0.9101588914502412</v>
      </c>
      <c r="S446">
        <v>2.6439533715877372</v>
      </c>
      <c r="T446">
        <v>-1.2944386232801697</v>
      </c>
      <c r="U446">
        <v>-0.98571610657747222</v>
      </c>
      <c r="V446">
        <v>0.55224115319598577</v>
      </c>
      <c r="W446">
        <v>1.0775983547211887</v>
      </c>
      <c r="X446">
        <v>3.1583140616616294</v>
      </c>
      <c r="Y446">
        <v>2.3572887477810287</v>
      </c>
      <c r="Z446">
        <v>2.1778998234076243</v>
      </c>
    </row>
    <row r="447" spans="1:26" x14ac:dyDescent="0.35">
      <c r="A447" s="25" t="s">
        <v>248</v>
      </c>
      <c r="B447" s="26" t="s">
        <v>171</v>
      </c>
      <c r="C447" s="25">
        <v>3.0221254737542651</v>
      </c>
      <c r="D447" s="25">
        <v>1.6157718019767904</v>
      </c>
      <c r="E447" s="25">
        <v>6.9924657471630693</v>
      </c>
      <c r="F447" s="25">
        <v>6.4317940318450511</v>
      </c>
      <c r="G447" s="25">
        <v>111.064890124412</v>
      </c>
      <c r="H447" s="25">
        <v>110.67716707708099</v>
      </c>
      <c r="I447" s="25">
        <v>146.15055000000001</v>
      </c>
      <c r="J447" s="25">
        <v>88.999080226739395</v>
      </c>
      <c r="K447" s="25">
        <v>15.68</v>
      </c>
      <c r="L447" s="25">
        <v>7.45</v>
      </c>
      <c r="M447" s="28">
        <v>0.78</v>
      </c>
      <c r="N447" s="28">
        <v>0.08</v>
      </c>
      <c r="O447" s="27">
        <v>106.49006156952916</v>
      </c>
      <c r="P447" s="27">
        <v>10.862726604762036</v>
      </c>
      <c r="Q447" s="27">
        <v>111.40548773504959</v>
      </c>
      <c r="R447">
        <v>-0.47915399181058804</v>
      </c>
      <c r="S447">
        <v>1.4440488673188145</v>
      </c>
      <c r="T447">
        <v>-0.95843599006945057</v>
      </c>
      <c r="U447">
        <v>-0.76416655566152736</v>
      </c>
      <c r="V447">
        <v>0.56473220935816459</v>
      </c>
      <c r="W447">
        <v>1.0680647113729873</v>
      </c>
      <c r="X447">
        <v>3.2694458980275352</v>
      </c>
      <c r="Y447">
        <v>2.4273384758830345</v>
      </c>
      <c r="Z447">
        <v>2.2386817341104837</v>
      </c>
    </row>
    <row r="448" spans="1:26" x14ac:dyDescent="0.35">
      <c r="A448" s="25" t="s">
        <v>248</v>
      </c>
      <c r="B448" s="26" t="s">
        <v>170</v>
      </c>
      <c r="C448" s="25">
        <v>2.9234804844927837</v>
      </c>
      <c r="D448" s="25">
        <v>1.4649813412234001</v>
      </c>
      <c r="E448" s="25">
        <v>6.7267562639531233</v>
      </c>
      <c r="F448" s="25">
        <v>6.190355946929607</v>
      </c>
      <c r="G448" s="25">
        <v>109.99574293574</v>
      </c>
      <c r="H448" s="25">
        <v>110.51873474232499</v>
      </c>
      <c r="I448" s="25">
        <v>145.48129</v>
      </c>
      <c r="J448" s="25">
        <v>89.124881547861506</v>
      </c>
      <c r="K448" s="25">
        <v>15.61</v>
      </c>
      <c r="L448" s="25">
        <v>7.47</v>
      </c>
      <c r="M448" s="25">
        <v>2.4900000000000002</v>
      </c>
      <c r="N448" s="25">
        <v>0.27</v>
      </c>
      <c r="O448" s="27">
        <v>106.49124048180174</v>
      </c>
      <c r="P448" s="27">
        <v>11.00425548341402</v>
      </c>
      <c r="Q448" s="27">
        <v>103.14324974235657</v>
      </c>
      <c r="R448">
        <v>-2.7310962993742915E-2</v>
      </c>
      <c r="S448">
        <v>3.334368728485515</v>
      </c>
      <c r="T448">
        <v>-0.31283925955178926</v>
      </c>
      <c r="U448">
        <v>-4.4413934486087214E-2</v>
      </c>
      <c r="V448">
        <v>0.57611932285944456</v>
      </c>
      <c r="W448">
        <v>1.0590765767959902</v>
      </c>
      <c r="X448">
        <v>3.3000635348186043</v>
      </c>
      <c r="Y448">
        <v>2.454380559077785</v>
      </c>
      <c r="Z448">
        <v>2.2354041217251841</v>
      </c>
    </row>
    <row r="449" spans="1:26" x14ac:dyDescent="0.35">
      <c r="A449" s="25" t="s">
        <v>248</v>
      </c>
      <c r="B449" s="26" t="s">
        <v>169</v>
      </c>
      <c r="C449" s="25">
        <v>2.5327224506746595</v>
      </c>
      <c r="D449" s="25">
        <v>1.5290912164394563</v>
      </c>
      <c r="E449" s="25">
        <v>6.4653746021236875</v>
      </c>
      <c r="F449" s="25">
        <v>5.9592481710866005</v>
      </c>
      <c r="G449" s="25">
        <v>107.509375138625</v>
      </c>
      <c r="H449" s="25">
        <v>110.302991478732</v>
      </c>
      <c r="I449" s="25">
        <v>145.87069</v>
      </c>
      <c r="J449" s="25">
        <v>89.564496320340496</v>
      </c>
      <c r="K449" s="25">
        <v>15.49</v>
      </c>
      <c r="L449" s="25">
        <v>7.7</v>
      </c>
      <c r="M449" s="28">
        <v>4.37</v>
      </c>
      <c r="N449" s="28">
        <v>0.48</v>
      </c>
      <c r="O449" s="27">
        <v>99.496696836409612</v>
      </c>
      <c r="P449" s="27">
        <v>10.518218525585286</v>
      </c>
      <c r="Q449" s="27">
        <v>96.782699456153523</v>
      </c>
      <c r="R449">
        <v>1.3309108030575389</v>
      </c>
      <c r="S449">
        <v>3.2274575287633223</v>
      </c>
      <c r="T449">
        <v>-2.2821227844071812</v>
      </c>
      <c r="U449">
        <v>-1.7717357406902945</v>
      </c>
      <c r="V449">
        <v>0.58049401423662961</v>
      </c>
      <c r="W449">
        <v>1.0322036163116501</v>
      </c>
      <c r="X449">
        <v>3.3586500199920453</v>
      </c>
      <c r="Y449">
        <v>2.4850748479331295</v>
      </c>
      <c r="Z449">
        <v>2.3496395915456447</v>
      </c>
    </row>
    <row r="450" spans="1:26" x14ac:dyDescent="0.35">
      <c r="A450" s="25" t="s">
        <v>248</v>
      </c>
      <c r="B450" s="26" t="s">
        <v>168</v>
      </c>
      <c r="C450" s="25">
        <v>2.7162226743274438</v>
      </c>
      <c r="D450" s="25">
        <v>1.3712935449328931</v>
      </c>
      <c r="E450" s="25">
        <v>6.2000527357030339</v>
      </c>
      <c r="F450" s="25">
        <v>5.7403475724856579</v>
      </c>
      <c r="G450" s="25">
        <v>106.515529994467</v>
      </c>
      <c r="H450" s="25">
        <v>109.452447605719</v>
      </c>
      <c r="I450" s="25">
        <v>145.94543999999999</v>
      </c>
      <c r="J450" s="25">
        <v>89.652685303665393</v>
      </c>
      <c r="K450" s="25">
        <v>15.73</v>
      </c>
      <c r="L450" s="25">
        <v>7.87</v>
      </c>
      <c r="M450" s="25">
        <v>4.43</v>
      </c>
      <c r="N450" s="25">
        <v>0.49</v>
      </c>
      <c r="O450" s="27">
        <v>110.62016366195505</v>
      </c>
      <c r="P450" s="27">
        <v>11.192550576694254</v>
      </c>
      <c r="Q450" s="27">
        <v>98.378829093593239</v>
      </c>
      <c r="R450">
        <v>0.67616592650612262</v>
      </c>
      <c r="S450">
        <v>3.0775265486159054</v>
      </c>
      <c r="T450">
        <v>-0.80817468703558992</v>
      </c>
      <c r="U450">
        <v>-0.49946732945780337</v>
      </c>
      <c r="V450">
        <v>0.57596907444140122</v>
      </c>
      <c r="W450">
        <v>1.0134308456625651</v>
      </c>
      <c r="X450">
        <v>3.4869939567971762</v>
      </c>
      <c r="Y450">
        <v>2.5621916270032208</v>
      </c>
      <c r="Z450">
        <v>2.200484291306311</v>
      </c>
    </row>
    <row r="451" spans="1:26" x14ac:dyDescent="0.35">
      <c r="A451" s="25" t="s">
        <v>248</v>
      </c>
      <c r="B451" s="26" t="s">
        <v>167</v>
      </c>
      <c r="C451" s="25">
        <v>2.8199385794234506</v>
      </c>
      <c r="D451" s="25">
        <v>1.3299990473137657</v>
      </c>
      <c r="E451" s="25">
        <v>5.9112757368720965</v>
      </c>
      <c r="F451" s="25">
        <v>5.4955504375038569</v>
      </c>
      <c r="G451" s="25">
        <v>107.64606669768</v>
      </c>
      <c r="H451" s="25">
        <v>109.248177405354</v>
      </c>
      <c r="I451" s="25">
        <v>145.23015000000001</v>
      </c>
      <c r="J451" s="25">
        <v>89.740273562943997</v>
      </c>
      <c r="K451" s="25">
        <v>15.98</v>
      </c>
      <c r="L451" s="25">
        <v>7.95</v>
      </c>
      <c r="M451" s="28">
        <v>4.55</v>
      </c>
      <c r="N451" s="28">
        <v>0.5</v>
      </c>
      <c r="O451" s="27">
        <v>111.29527726919315</v>
      </c>
      <c r="P451" s="27">
        <v>11.154146042938018</v>
      </c>
      <c r="Q451" s="27">
        <v>96.616841056302931</v>
      </c>
      <c r="R451">
        <v>1.0824557894157705</v>
      </c>
      <c r="S451">
        <v>2.7465377529468871</v>
      </c>
      <c r="T451">
        <v>-1.1428252177234866</v>
      </c>
      <c r="U451">
        <v>-0.81562762936501221</v>
      </c>
      <c r="V451">
        <v>0.57626130657765795</v>
      </c>
      <c r="W451">
        <v>0.99150643575713415</v>
      </c>
      <c r="X451">
        <v>3.5303068745336863</v>
      </c>
      <c r="Y451">
        <v>2.5891667569330932</v>
      </c>
      <c r="Z451">
        <v>2.2260385969612559</v>
      </c>
    </row>
    <row r="452" spans="1:26" x14ac:dyDescent="0.35">
      <c r="A452" s="25" t="s">
        <v>248</v>
      </c>
      <c r="B452" s="26" t="s">
        <v>166</v>
      </c>
      <c r="C452" s="25">
        <v>2.5747518932155868</v>
      </c>
      <c r="D452" s="25">
        <v>1.3062308758235055</v>
      </c>
      <c r="E452" s="25">
        <v>5.621667620210693</v>
      </c>
      <c r="F452" s="25">
        <v>5.2367467629492941</v>
      </c>
      <c r="G452" s="25">
        <v>113.143134475823</v>
      </c>
      <c r="H452" s="25">
        <v>109.217377539993</v>
      </c>
      <c r="I452" s="25">
        <v>146.05754999999999</v>
      </c>
      <c r="J452" s="25">
        <v>88.934764798286494</v>
      </c>
      <c r="K452" s="25">
        <v>16.02</v>
      </c>
      <c r="L452" s="25">
        <v>7.96</v>
      </c>
      <c r="M452" s="25">
        <v>5.44</v>
      </c>
      <c r="N452" s="25">
        <v>0.6</v>
      </c>
      <c r="O452" s="27">
        <v>110.9900338456783</v>
      </c>
      <c r="P452" s="27">
        <v>10.98497830519457</v>
      </c>
      <c r="Q452" s="27">
        <v>95.039915982975501</v>
      </c>
      <c r="R452">
        <v>-0.62708321198207129</v>
      </c>
      <c r="S452">
        <v>1.3943079210994025</v>
      </c>
      <c r="T452">
        <v>-3.4980551797073489</v>
      </c>
      <c r="U452">
        <v>-3.1000098581471458</v>
      </c>
      <c r="V452">
        <v>0.57260159359978036</v>
      </c>
      <c r="W452">
        <v>0.97750041325570036</v>
      </c>
      <c r="X452">
        <v>3.6137406650484545</v>
      </c>
      <c r="Y452">
        <v>2.6386323408873102</v>
      </c>
      <c r="Z452">
        <v>2.2934710833091696</v>
      </c>
    </row>
    <row r="453" spans="1:26" x14ac:dyDescent="0.35">
      <c r="A453" s="25" t="s">
        <v>248</v>
      </c>
      <c r="B453" s="26" t="s">
        <v>165</v>
      </c>
      <c r="C453" s="25">
        <v>2.9288764438630599</v>
      </c>
      <c r="D453" s="25">
        <v>1.3382094427708011</v>
      </c>
      <c r="E453" s="25">
        <v>6.4931047526604422</v>
      </c>
      <c r="F453" s="25">
        <v>6.0537923340985875</v>
      </c>
      <c r="G453" s="25">
        <v>112.71144110745399</v>
      </c>
      <c r="H453" s="25">
        <v>108.693742271511</v>
      </c>
      <c r="I453" s="25">
        <v>146.50470000000001</v>
      </c>
      <c r="J453" s="25">
        <v>89.501702922309093</v>
      </c>
      <c r="K453" s="25">
        <v>16.190000000000001</v>
      </c>
      <c r="L453" s="25">
        <v>8.0500000000000007</v>
      </c>
      <c r="M453" s="28">
        <v>6.4</v>
      </c>
      <c r="N453" s="28">
        <v>0.71</v>
      </c>
      <c r="O453" s="27">
        <v>112.3600632535266</v>
      </c>
      <c r="P453" s="27">
        <v>10.857329723733121</v>
      </c>
      <c r="Q453" s="27">
        <v>92.577924092594785</v>
      </c>
      <c r="R453">
        <v>0.97651242998335608</v>
      </c>
      <c r="S453">
        <v>3.231440461525481</v>
      </c>
      <c r="T453">
        <v>-0.14821816604627669</v>
      </c>
      <c r="U453">
        <v>8.8547431384311537E-2</v>
      </c>
      <c r="V453">
        <v>0.58545414877907653</v>
      </c>
      <c r="W453">
        <v>0.96894249281763711</v>
      </c>
      <c r="X453">
        <v>3.7633923361897761</v>
      </c>
      <c r="Y453">
        <v>2.7418570811284559</v>
      </c>
      <c r="Z453">
        <v>2.3231454487344041</v>
      </c>
    </row>
    <row r="454" spans="1:26" x14ac:dyDescent="0.35">
      <c r="A454" s="25" t="s">
        <v>248</v>
      </c>
      <c r="B454" s="26" t="s">
        <v>164</v>
      </c>
      <c r="C454" s="25">
        <v>2.9328014002915723</v>
      </c>
      <c r="D454" s="25">
        <v>1.3572959843413741</v>
      </c>
      <c r="E454" s="25">
        <v>6.3499646274570569</v>
      </c>
      <c r="F454" s="25">
        <v>5.9359491511602895</v>
      </c>
      <c r="G454" s="25">
        <v>111.89222741629401</v>
      </c>
      <c r="H454" s="25">
        <v>108.484135737949</v>
      </c>
      <c r="I454" s="25">
        <v>144.84863999999999</v>
      </c>
      <c r="J454" s="25">
        <v>88.561482929919705</v>
      </c>
      <c r="K454" s="25">
        <v>16.809999999999999</v>
      </c>
      <c r="L454" s="25">
        <v>8.1300000000000008</v>
      </c>
      <c r="M454" s="25">
        <v>6.83</v>
      </c>
      <c r="N454" s="25">
        <v>0.76</v>
      </c>
      <c r="O454" s="27">
        <v>110.34385592931473</v>
      </c>
      <c r="P454" s="27">
        <v>10.667180509141316</v>
      </c>
      <c r="Q454" s="27">
        <v>92.50697325417768</v>
      </c>
      <c r="R454">
        <v>-2.0208349757178112E-2</v>
      </c>
      <c r="S454">
        <v>3.7761637721027475</v>
      </c>
      <c r="T454">
        <v>-0.59137734070676684</v>
      </c>
      <c r="U454">
        <v>-0.32775462844055747</v>
      </c>
      <c r="V454">
        <v>0.58852092142455548</v>
      </c>
      <c r="W454">
        <v>0.95689072037069955</v>
      </c>
      <c r="X454">
        <v>3.8871842583800955</v>
      </c>
      <c r="Y454">
        <v>2.8119966072341929</v>
      </c>
      <c r="Z454">
        <v>2.4336179649747058</v>
      </c>
    </row>
    <row r="455" spans="1:26" x14ac:dyDescent="0.35">
      <c r="A455" s="25" t="s">
        <v>248</v>
      </c>
      <c r="B455" s="26" t="s">
        <v>163</v>
      </c>
      <c r="C455" s="25">
        <v>3.1400418118789757</v>
      </c>
      <c r="D455" s="25">
        <v>1.2959479503190117</v>
      </c>
      <c r="E455" s="25">
        <v>6.2027850409237395</v>
      </c>
      <c r="F455" s="25">
        <v>5.8182831003854023</v>
      </c>
      <c r="G455" s="25">
        <v>109.932511793789</v>
      </c>
      <c r="H455" s="25">
        <v>108.34141601856599</v>
      </c>
      <c r="I455" s="25">
        <v>143.39095</v>
      </c>
      <c r="J455" s="25">
        <v>89.127325651337699</v>
      </c>
      <c r="K455" s="25">
        <v>17.53</v>
      </c>
      <c r="L455" s="25">
        <v>8.19</v>
      </c>
      <c r="M455" s="28">
        <v>7.28</v>
      </c>
      <c r="N455" s="28">
        <v>0.82</v>
      </c>
      <c r="O455" s="27">
        <v>115.8469301117579</v>
      </c>
      <c r="P455" s="27">
        <v>11.107584128372443</v>
      </c>
      <c r="Q455" s="27">
        <v>93.389151153469314</v>
      </c>
      <c r="R455">
        <v>0.59789168610548948</v>
      </c>
      <c r="S455">
        <v>3.7636341122735617</v>
      </c>
      <c r="T455">
        <v>-0.68954049030628406</v>
      </c>
      <c r="U455">
        <v>-0.40544042850727546</v>
      </c>
      <c r="V455">
        <v>0.6157914970145143</v>
      </c>
      <c r="W455">
        <v>0.95421250517064171</v>
      </c>
      <c r="X455">
        <v>3.9915077164562751</v>
      </c>
      <c r="Y455">
        <v>2.8988292274886538</v>
      </c>
      <c r="Z455">
        <v>2.3472304834677691</v>
      </c>
    </row>
    <row r="456" spans="1:26" x14ac:dyDescent="0.35">
      <c r="A456" s="25" t="s">
        <v>248</v>
      </c>
      <c r="B456" s="26" t="s">
        <v>162</v>
      </c>
      <c r="C456" s="25">
        <v>2.8939663007906877</v>
      </c>
      <c r="D456" s="25">
        <v>1.2826287653614881</v>
      </c>
      <c r="E456" s="25">
        <v>6.0571484042399222</v>
      </c>
      <c r="F456" s="25">
        <v>5.6881521519339371</v>
      </c>
      <c r="G456" s="25">
        <v>109.491814762338</v>
      </c>
      <c r="H456" s="25">
        <v>108.256465711198</v>
      </c>
      <c r="I456" s="25">
        <v>143.94665000000001</v>
      </c>
      <c r="J456" s="25">
        <v>89.863684759126699</v>
      </c>
      <c r="K456" s="25">
        <v>17.86</v>
      </c>
      <c r="L456" s="25">
        <v>8.4</v>
      </c>
      <c r="M456" s="25">
        <v>7.93</v>
      </c>
      <c r="N456" s="25">
        <v>0.9</v>
      </c>
      <c r="O456" s="27">
        <v>118.8921006215547</v>
      </c>
      <c r="P456" s="27">
        <v>11.187747427206643</v>
      </c>
      <c r="Q456" s="27">
        <v>93.455486932074166</v>
      </c>
      <c r="R456">
        <v>0.91753407729497916</v>
      </c>
      <c r="S456">
        <v>4.0140530623349102</v>
      </c>
      <c r="T456">
        <v>-0.4224012047190473</v>
      </c>
      <c r="U456">
        <v>-0.14727755450194557</v>
      </c>
      <c r="V456">
        <v>0.61778996311633583</v>
      </c>
      <c r="W456">
        <v>0.9271638143177463</v>
      </c>
      <c r="X456">
        <v>4.0367034385139977</v>
      </c>
      <c r="Y456">
        <v>2.9276275034019679</v>
      </c>
      <c r="Z456">
        <v>2.3047816047962173</v>
      </c>
    </row>
    <row r="457" spans="1:26" x14ac:dyDescent="0.35">
      <c r="A457" s="25" t="s">
        <v>248</v>
      </c>
      <c r="B457" s="26" t="s">
        <v>161</v>
      </c>
      <c r="C457" s="25">
        <v>2.7025895689794073</v>
      </c>
      <c r="D457" s="25">
        <v>1.2897911960457449</v>
      </c>
      <c r="E457" s="25">
        <v>5.893305085739458</v>
      </c>
      <c r="F457" s="25">
        <v>5.5434809705661321</v>
      </c>
      <c r="G457" s="25">
        <v>109.795736734728</v>
      </c>
      <c r="H457" s="25">
        <v>108.107555760271</v>
      </c>
      <c r="I457" s="25">
        <v>143.30457999999999</v>
      </c>
      <c r="J457" s="25">
        <v>89.436994932204101</v>
      </c>
      <c r="K457" s="25">
        <v>18.309999999999999</v>
      </c>
      <c r="L457" s="25">
        <v>8.49</v>
      </c>
      <c r="M457" s="28">
        <v>8.75</v>
      </c>
      <c r="N457" s="28">
        <v>0.99</v>
      </c>
      <c r="O457" s="27">
        <v>119.94249589762663</v>
      </c>
      <c r="P457" s="27">
        <v>11.415472629390681</v>
      </c>
      <c r="Q457" s="27">
        <v>92.904405813991133</v>
      </c>
      <c r="R457">
        <v>0.25140533577538982</v>
      </c>
      <c r="S457">
        <v>5.609591511930323</v>
      </c>
      <c r="T457">
        <v>-0.30583413692217842</v>
      </c>
      <c r="U457">
        <v>9.2997139791162198E-4</v>
      </c>
      <c r="V457">
        <v>0.61883339787338676</v>
      </c>
      <c r="W457">
        <v>0.90441993373911078</v>
      </c>
      <c r="X457">
        <v>4.1574470939578498</v>
      </c>
      <c r="Y457">
        <v>2.994009930513148</v>
      </c>
      <c r="Z457">
        <v>2.2910251955753589</v>
      </c>
    </row>
    <row r="458" spans="1:26" x14ac:dyDescent="0.35">
      <c r="A458" s="25" t="s">
        <v>248</v>
      </c>
      <c r="B458" s="26" t="s">
        <v>160</v>
      </c>
      <c r="C458" s="25">
        <v>2.6099329800159041</v>
      </c>
      <c r="D458" s="25">
        <v>1.3599973283486404</v>
      </c>
      <c r="E458" s="25">
        <v>5.6926985194530815</v>
      </c>
      <c r="F458" s="25">
        <v>5.3726644770756069</v>
      </c>
      <c r="G458" s="25">
        <v>109.59456429959501</v>
      </c>
      <c r="H458" s="25">
        <v>107.80575070419999</v>
      </c>
      <c r="I458" s="25">
        <v>143.41798</v>
      </c>
      <c r="J458" s="25">
        <v>88.946350159356399</v>
      </c>
      <c r="K458" s="25">
        <v>18.77</v>
      </c>
      <c r="L458" s="25">
        <v>8.52</v>
      </c>
      <c r="M458" s="25">
        <v>8.69</v>
      </c>
      <c r="N458" s="25">
        <v>0.99</v>
      </c>
      <c r="O458" s="27">
        <v>118.25290123957146</v>
      </c>
      <c r="P458" s="27">
        <v>11.23184927691401</v>
      </c>
      <c r="Q458" s="27">
        <v>93.688122570456756</v>
      </c>
      <c r="R458">
        <v>-0.50625109663465784</v>
      </c>
      <c r="S458">
        <v>4.8397967221530669</v>
      </c>
      <c r="T458">
        <v>-1.0433302184041482</v>
      </c>
      <c r="U458">
        <v>-0.75412344437543188</v>
      </c>
      <c r="V458">
        <v>0.61758615040544718</v>
      </c>
      <c r="W458">
        <v>0.86609421369971584</v>
      </c>
      <c r="X458">
        <v>4.2713314164537888</v>
      </c>
      <c r="Y458">
        <v>3.0474809353197663</v>
      </c>
      <c r="Z458">
        <v>2.3493013110290231</v>
      </c>
    </row>
    <row r="459" spans="1:26" x14ac:dyDescent="0.35">
      <c r="A459" s="25" t="s">
        <v>248</v>
      </c>
      <c r="B459" s="26" t="s">
        <v>159</v>
      </c>
      <c r="C459" s="25">
        <v>2.5095991641058415</v>
      </c>
      <c r="D459" s="25">
        <v>1.3759347803248632</v>
      </c>
      <c r="E459" s="25">
        <v>5.4453271432417854</v>
      </c>
      <c r="F459" s="25">
        <v>5.1540969239208749</v>
      </c>
      <c r="G459" s="25">
        <v>108.613318223235</v>
      </c>
      <c r="H459" s="25">
        <v>107.638844402714</v>
      </c>
      <c r="I459" s="25">
        <v>141.50435999999999</v>
      </c>
      <c r="J459" s="25">
        <v>85.626835766851102</v>
      </c>
      <c r="K459" s="25">
        <v>18.98</v>
      </c>
      <c r="L459" s="25">
        <v>8.6300000000000008</v>
      </c>
      <c r="M459" s="28">
        <v>8.69</v>
      </c>
      <c r="N459" s="28">
        <v>0.99</v>
      </c>
      <c r="O459" s="27">
        <v>118.63944376877471</v>
      </c>
      <c r="P459" s="27">
        <v>11.223452530948331</v>
      </c>
      <c r="Q459" s="27">
        <v>92.187962572553801</v>
      </c>
      <c r="R459">
        <v>1.2466982545569882</v>
      </c>
      <c r="S459">
        <v>5.5946547529009516</v>
      </c>
      <c r="T459">
        <v>-0.19343166290242131</v>
      </c>
      <c r="U459">
        <v>0.10914369293775206</v>
      </c>
      <c r="V459">
        <v>0.62977903661585577</v>
      </c>
      <c r="W459">
        <v>0.84453852508007687</v>
      </c>
      <c r="X459">
        <v>4.3388649467495242</v>
      </c>
      <c r="Y459">
        <v>3.100525878668404</v>
      </c>
      <c r="Z459">
        <v>2.4111132967192521</v>
      </c>
    </row>
    <row r="460" spans="1:26" x14ac:dyDescent="0.35">
      <c r="A460" s="25" t="s">
        <v>248</v>
      </c>
      <c r="B460" s="26" t="s">
        <v>158</v>
      </c>
      <c r="C460" s="25">
        <v>2.341627111279156</v>
      </c>
      <c r="D460" s="25">
        <v>1.3244926756012316</v>
      </c>
      <c r="E460" s="25">
        <v>5.2771870982767952</v>
      </c>
      <c r="F460" s="25">
        <v>5.0019211174005225</v>
      </c>
      <c r="G460" s="25">
        <v>108.02237234144</v>
      </c>
      <c r="H460" s="25">
        <v>107.477586939961</v>
      </c>
      <c r="I460" s="25">
        <v>141.93529000000001</v>
      </c>
      <c r="J460" s="25">
        <v>84.121678145932606</v>
      </c>
      <c r="K460" s="25">
        <v>19.02</v>
      </c>
      <c r="L460" s="25">
        <v>8.7100000000000009</v>
      </c>
      <c r="M460" s="25">
        <v>9.4</v>
      </c>
      <c r="N460" s="25">
        <v>1.07</v>
      </c>
      <c r="O460" s="27">
        <v>120.94378820756617</v>
      </c>
      <c r="P460" s="27">
        <v>11.141395377696782</v>
      </c>
      <c r="Q460" s="27">
        <v>91.127028701909936</v>
      </c>
      <c r="R460">
        <v>1.1190404302112933</v>
      </c>
      <c r="S460">
        <v>6.1325151439130421</v>
      </c>
      <c r="T460">
        <v>-0.16469672573021787</v>
      </c>
      <c r="U460">
        <v>0.13862300088933743</v>
      </c>
      <c r="V460">
        <v>0.63356547170848942</v>
      </c>
      <c r="W460">
        <v>0.82477787965707094</v>
      </c>
      <c r="X460">
        <v>4.4448095230903091</v>
      </c>
      <c r="Y460">
        <v>3.169078785671406</v>
      </c>
      <c r="Z460">
        <v>2.4298995251988034</v>
      </c>
    </row>
    <row r="461" spans="1:26" x14ac:dyDescent="0.35">
      <c r="A461" s="25" t="s">
        <v>248</v>
      </c>
      <c r="B461" s="26" t="s">
        <v>157</v>
      </c>
      <c r="C461" s="25">
        <v>2.2333435501554386</v>
      </c>
      <c r="D461" s="25">
        <v>1.3103586061794064</v>
      </c>
      <c r="E461" s="25">
        <v>5.2802567475059003</v>
      </c>
      <c r="F461" s="25">
        <v>5.0111243074584948</v>
      </c>
      <c r="G461" s="25">
        <v>105.68677910834801</v>
      </c>
      <c r="H461" s="25">
        <v>107.31706326288401</v>
      </c>
      <c r="I461" s="25">
        <v>138.65629999999999</v>
      </c>
      <c r="J461" s="25">
        <v>84.306293401993102</v>
      </c>
      <c r="K461" s="25">
        <v>19.2</v>
      </c>
      <c r="L461" s="25">
        <v>8.7100000000000009</v>
      </c>
      <c r="M461" s="28">
        <v>8.64</v>
      </c>
      <c r="N461" s="28">
        <v>0.99</v>
      </c>
      <c r="O461" s="27">
        <v>119.83174896687625</v>
      </c>
      <c r="P461" s="27">
        <v>11.083532739733563</v>
      </c>
      <c r="Q461" s="27">
        <v>93.500736298364885</v>
      </c>
      <c r="R461">
        <v>0.40573428896015784</v>
      </c>
      <c r="S461">
        <v>4.4360743712327455</v>
      </c>
      <c r="T461">
        <v>-1.1028555081262992</v>
      </c>
      <c r="U461">
        <v>-0.83497868439273981</v>
      </c>
      <c r="V461">
        <v>0.63333717732161576</v>
      </c>
      <c r="W461">
        <v>0.79834046466984809</v>
      </c>
      <c r="X461">
        <v>4.5190103239598871</v>
      </c>
      <c r="Y461">
        <v>3.2163100603942758</v>
      </c>
      <c r="Z461">
        <v>2.4408775459594962</v>
      </c>
    </row>
    <row r="462" spans="1:26" x14ac:dyDescent="0.35">
      <c r="A462" s="25" t="s">
        <v>248</v>
      </c>
      <c r="B462" s="26" t="s">
        <v>156</v>
      </c>
      <c r="C462" s="25">
        <v>2.2072674848932521</v>
      </c>
      <c r="D462" s="25">
        <v>1.2619409776281925</v>
      </c>
      <c r="E462" s="25">
        <v>4.8609445492961125</v>
      </c>
      <c r="F462" s="25">
        <v>4.629338620157867</v>
      </c>
      <c r="G462" s="25">
        <v>104.420036921985</v>
      </c>
      <c r="H462" s="25">
        <v>106.303287685794</v>
      </c>
      <c r="I462" s="25">
        <v>139.02339000000001</v>
      </c>
      <c r="J462" s="25">
        <v>84.328304069282197</v>
      </c>
      <c r="K462" s="25">
        <v>19.25</v>
      </c>
      <c r="L462" s="25">
        <v>8.57</v>
      </c>
      <c r="M462" s="25">
        <v>9.83</v>
      </c>
      <c r="N462" s="25">
        <v>1.1299999999999999</v>
      </c>
      <c r="O462" s="27">
        <v>120.39202634403965</v>
      </c>
      <c r="P462" s="27">
        <v>11.345172882987455</v>
      </c>
      <c r="Q462" s="27">
        <v>91.572557099258518</v>
      </c>
      <c r="R462">
        <v>1.0159693186664764</v>
      </c>
      <c r="S462">
        <v>4.7438928361752453</v>
      </c>
      <c r="T462">
        <v>-0.14595826234088394</v>
      </c>
      <c r="U462">
        <v>7.5815335715700982E-2</v>
      </c>
      <c r="V462">
        <v>0.62974864607628767</v>
      </c>
      <c r="W462">
        <v>0.77674443912865732</v>
      </c>
      <c r="X462">
        <v>4.6421193027257033</v>
      </c>
      <c r="Y462">
        <v>3.2849022728829258</v>
      </c>
      <c r="Z462">
        <v>2.464135738046989</v>
      </c>
    </row>
    <row r="463" spans="1:26" x14ac:dyDescent="0.35">
      <c r="A463" s="25" t="s">
        <v>248</v>
      </c>
      <c r="B463" s="26" t="s">
        <v>155</v>
      </c>
      <c r="C463" s="25">
        <v>2.1917623653011464</v>
      </c>
      <c r="D463" s="25">
        <v>1.3211647282574286</v>
      </c>
      <c r="E463" s="25">
        <v>4.7300501579683125</v>
      </c>
      <c r="F463" s="25">
        <v>4.5165630932431071</v>
      </c>
      <c r="G463" s="25">
        <v>105.413800012671</v>
      </c>
      <c r="H463" s="25">
        <v>106.115989689443</v>
      </c>
      <c r="I463" s="25">
        <v>139.27798000000001</v>
      </c>
      <c r="J463" s="25">
        <v>82.722902522353394</v>
      </c>
      <c r="K463" s="25">
        <v>19.579999999999998</v>
      </c>
      <c r="L463" s="25">
        <v>8.43</v>
      </c>
      <c r="M463" s="28">
        <v>10.72</v>
      </c>
      <c r="N463" s="28">
        <v>1.23</v>
      </c>
      <c r="O463" s="27">
        <v>123.15807901795222</v>
      </c>
      <c r="P463" s="27">
        <v>11.422768069348411</v>
      </c>
      <c r="Q463" s="27">
        <v>84.02112454845296</v>
      </c>
      <c r="R463">
        <v>2.3947556721952257</v>
      </c>
      <c r="S463">
        <v>5.3230100439654038</v>
      </c>
      <c r="T463">
        <v>-0.71121079940090759</v>
      </c>
      <c r="U463">
        <v>-0.39565869063320491</v>
      </c>
      <c r="V463">
        <v>0.62710480567377791</v>
      </c>
      <c r="W463">
        <v>0.7490118358963187</v>
      </c>
      <c r="X463">
        <v>4.6948480223449929</v>
      </c>
      <c r="Y463">
        <v>3.3125969265412571</v>
      </c>
      <c r="Z463">
        <v>2.505906061816574</v>
      </c>
    </row>
    <row r="464" spans="1:26" x14ac:dyDescent="0.35">
      <c r="A464" s="25" t="s">
        <v>248</v>
      </c>
      <c r="B464" s="26" t="s">
        <v>154</v>
      </c>
      <c r="C464" s="25">
        <v>2.3069157295293938</v>
      </c>
      <c r="D464" s="25">
        <v>1.37808337230119</v>
      </c>
      <c r="E464" s="25">
        <v>4.673554288771431</v>
      </c>
      <c r="F464" s="25">
        <v>4.4790048383114742</v>
      </c>
      <c r="G464" s="25">
        <v>111.148916286746</v>
      </c>
      <c r="H464" s="25">
        <v>106.06830903325201</v>
      </c>
      <c r="I464" s="25">
        <v>136.62748999999999</v>
      </c>
      <c r="J464" s="25">
        <v>83.058895813053198</v>
      </c>
      <c r="K464" s="25">
        <v>19.059999999999999</v>
      </c>
      <c r="L464" s="25">
        <v>8.19</v>
      </c>
      <c r="M464" s="25">
        <v>11.05</v>
      </c>
      <c r="N464" s="25">
        <v>1.28</v>
      </c>
      <c r="O464" s="27">
        <v>126.7800766020743</v>
      </c>
      <c r="P464" s="27">
        <v>11.546489398101111</v>
      </c>
      <c r="Q464" s="27">
        <v>91.691745660237189</v>
      </c>
      <c r="R464">
        <v>2.3496953729069014</v>
      </c>
      <c r="S464">
        <v>4.9347471501694828</v>
      </c>
      <c r="T464">
        <v>0.8569285894655998</v>
      </c>
      <c r="U464">
        <v>1.0441250376263644</v>
      </c>
      <c r="V464">
        <v>0.61498854475089515</v>
      </c>
      <c r="W464">
        <v>0.72418951817933874</v>
      </c>
      <c r="X464">
        <v>4.7266575164084532</v>
      </c>
      <c r="Y464">
        <v>3.3373004830792188</v>
      </c>
      <c r="Z464">
        <v>2.5371992872680456</v>
      </c>
    </row>
    <row r="465" spans="1:26" x14ac:dyDescent="0.35">
      <c r="A465" s="25" t="s">
        <v>248</v>
      </c>
      <c r="B465" s="26" t="s">
        <v>153</v>
      </c>
      <c r="C465" s="25">
        <v>2.0249057019591525</v>
      </c>
      <c r="D465" s="25">
        <v>1.397029592882806</v>
      </c>
      <c r="E465" s="25">
        <v>4.5937810224673266</v>
      </c>
      <c r="F465" s="25">
        <v>4.4012698989205896</v>
      </c>
      <c r="G465" s="25">
        <v>110.347242542868</v>
      </c>
      <c r="H465" s="25">
        <v>105.644828423123</v>
      </c>
      <c r="I465" s="25">
        <v>136.8192</v>
      </c>
      <c r="J465" s="25">
        <v>84.531047390963195</v>
      </c>
      <c r="K465" s="25">
        <v>19.28</v>
      </c>
      <c r="L465" s="25">
        <v>8.15</v>
      </c>
      <c r="M465" s="28">
        <v>11.76</v>
      </c>
      <c r="N465" s="28">
        <v>1.36</v>
      </c>
      <c r="O465" s="27">
        <v>124.21073542513123</v>
      </c>
      <c r="P465" s="27">
        <v>11.672893017828953</v>
      </c>
      <c r="Q465" s="27">
        <v>90.71501251967446</v>
      </c>
      <c r="R465">
        <v>3.2596457526966161</v>
      </c>
      <c r="S465">
        <v>4.4660771824722945</v>
      </c>
      <c r="T465">
        <v>1.8949748849407255</v>
      </c>
      <c r="U465">
        <v>2.0242858678305886</v>
      </c>
      <c r="V465">
        <v>0.60685909307786845</v>
      </c>
      <c r="W465">
        <v>0.69884009924082635</v>
      </c>
      <c r="X465">
        <v>4.736357748302531</v>
      </c>
      <c r="Y465">
        <v>3.3386131832646542</v>
      </c>
      <c r="Z465">
        <v>2.4846110583649832</v>
      </c>
    </row>
    <row r="466" spans="1:26" x14ac:dyDescent="0.35">
      <c r="A466" s="25" t="s">
        <v>248</v>
      </c>
      <c r="B466" s="26" t="s">
        <v>152</v>
      </c>
      <c r="C466" s="25">
        <v>2.2842612869359784</v>
      </c>
      <c r="D466" s="25">
        <v>1.3121146117601046</v>
      </c>
      <c r="E466" s="25">
        <v>4.7461158170102866</v>
      </c>
      <c r="F466" s="25">
        <v>4.5527435849045697</v>
      </c>
      <c r="G466" s="25">
        <v>109.25966510178201</v>
      </c>
      <c r="H466" s="25">
        <v>105.573387779687</v>
      </c>
      <c r="I466" s="25">
        <v>136.96317999999999</v>
      </c>
      <c r="J466" s="25">
        <v>84.456866832584893</v>
      </c>
      <c r="K466" s="25">
        <v>19.43</v>
      </c>
      <c r="L466" s="25">
        <v>8.14</v>
      </c>
      <c r="M466" s="25">
        <v>12.8</v>
      </c>
      <c r="N466" s="25">
        <v>1.45</v>
      </c>
      <c r="O466" s="27">
        <v>122.91774781881738</v>
      </c>
      <c r="P466" s="27">
        <v>11.719129777540511</v>
      </c>
      <c r="Q466" s="27">
        <v>90.964733188626937</v>
      </c>
      <c r="R466">
        <v>2.6158877965197558</v>
      </c>
      <c r="S466">
        <v>3.9460700905661117</v>
      </c>
      <c r="T466">
        <v>1.3818024541775387</v>
      </c>
      <c r="U466">
        <v>1.5042373446629176</v>
      </c>
      <c r="V466">
        <v>0.59560042421870651</v>
      </c>
      <c r="W466">
        <v>0.68367593484857403</v>
      </c>
      <c r="X466">
        <v>4.7100616048078159</v>
      </c>
      <c r="Y466">
        <v>3.320537665267532</v>
      </c>
      <c r="Z466">
        <v>2.5016481681449774</v>
      </c>
    </row>
    <row r="467" spans="1:26" x14ac:dyDescent="0.35">
      <c r="A467" s="25" t="s">
        <v>248</v>
      </c>
      <c r="B467" s="26" t="s">
        <v>151</v>
      </c>
      <c r="C467" s="25">
        <v>2.3631245326386203</v>
      </c>
      <c r="D467" s="25">
        <v>1.2959267742143334</v>
      </c>
      <c r="E467" s="25">
        <v>4.781743513307779</v>
      </c>
      <c r="F467" s="25">
        <v>4.591612372047611</v>
      </c>
      <c r="G467" s="25">
        <v>107.82249186214401</v>
      </c>
      <c r="H467" s="25">
        <v>105.61681435683001</v>
      </c>
      <c r="I467" s="25">
        <v>136.69863000000001</v>
      </c>
      <c r="J467" s="25">
        <v>84.847231967682006</v>
      </c>
      <c r="K467" s="25">
        <v>19.38</v>
      </c>
      <c r="L467" s="25">
        <v>8.19</v>
      </c>
      <c r="M467" s="28">
        <v>13.82</v>
      </c>
      <c r="N467" s="28">
        <v>1.53</v>
      </c>
      <c r="O467" s="27">
        <v>121.42618746699038</v>
      </c>
      <c r="P467" s="27">
        <v>11.557169774909372</v>
      </c>
      <c r="Q467" s="27">
        <v>91.696976996266415</v>
      </c>
      <c r="R467">
        <v>3.7729741334405542</v>
      </c>
      <c r="S467">
        <v>5.2150904320126035</v>
      </c>
      <c r="T467">
        <v>0.77648418315880985</v>
      </c>
      <c r="U467">
        <v>1.0076267932767946</v>
      </c>
      <c r="V467">
        <v>0.58784358868974895</v>
      </c>
      <c r="W467">
        <v>0.66632991879899139</v>
      </c>
      <c r="X467">
        <v>4.6478001314156518</v>
      </c>
      <c r="Y467">
        <v>3.2865465106764371</v>
      </c>
      <c r="Z467">
        <v>2.5463054790164694</v>
      </c>
    </row>
    <row r="468" spans="1:26" x14ac:dyDescent="0.35">
      <c r="A468" s="25" t="s">
        <v>248</v>
      </c>
      <c r="B468" s="26" t="s">
        <v>150</v>
      </c>
      <c r="C468" s="25">
        <v>2.4275788255553152</v>
      </c>
      <c r="D468" s="25">
        <v>1.4310618662325816</v>
      </c>
      <c r="E468" s="25">
        <v>4.8149422769734844</v>
      </c>
      <c r="F468" s="25">
        <v>4.6355218396377733</v>
      </c>
      <c r="G468" s="25">
        <v>106.940660481012</v>
      </c>
      <c r="H468" s="25">
        <v>105.654991762184</v>
      </c>
      <c r="I468" s="25">
        <v>136.30629999999999</v>
      </c>
      <c r="J468" s="25">
        <v>85.358669273259295</v>
      </c>
      <c r="K468" s="25">
        <v>19.45</v>
      </c>
      <c r="L468" s="25">
        <v>8.27</v>
      </c>
      <c r="M468" s="25">
        <v>15.07</v>
      </c>
      <c r="N468" s="25">
        <v>1.64</v>
      </c>
      <c r="O468" s="27">
        <v>118.04736286463699</v>
      </c>
      <c r="P468" s="27">
        <v>11.496240409878014</v>
      </c>
      <c r="Q468" s="27">
        <v>91.675664530691307</v>
      </c>
      <c r="R468">
        <v>3.3898519578639652</v>
      </c>
      <c r="S468">
        <v>3.911614376032313</v>
      </c>
      <c r="T468">
        <v>0.14538749021320019</v>
      </c>
      <c r="U468">
        <v>0.35639615624940557</v>
      </c>
      <c r="V468">
        <v>0.57202162966287018</v>
      </c>
      <c r="W468">
        <v>0.64554438408476211</v>
      </c>
      <c r="X468">
        <v>4.6477071223463016</v>
      </c>
      <c r="Y468">
        <v>3.2861159887371261</v>
      </c>
      <c r="Z468">
        <v>2.561748056273645</v>
      </c>
    </row>
    <row r="469" spans="1:26" x14ac:dyDescent="0.35">
      <c r="A469" s="25" t="s">
        <v>248</v>
      </c>
      <c r="B469" s="26" t="s">
        <v>149</v>
      </c>
      <c r="C469" s="25">
        <v>2.2621445284182209</v>
      </c>
      <c r="D469" s="25">
        <v>1.4372836271001828</v>
      </c>
      <c r="E469" s="25">
        <v>4.6767218322013706</v>
      </c>
      <c r="F469" s="25">
        <v>4.5065891060025276</v>
      </c>
      <c r="G469" s="25">
        <v>107.10093842207</v>
      </c>
      <c r="H469" s="25">
        <v>105.495607383918</v>
      </c>
      <c r="I469" s="25">
        <v>135.87661</v>
      </c>
      <c r="J469" s="25">
        <v>85.939824786912396</v>
      </c>
      <c r="K469" s="25">
        <v>19.57</v>
      </c>
      <c r="L469" s="25">
        <v>8.11</v>
      </c>
      <c r="M469" s="28">
        <v>16.61</v>
      </c>
      <c r="N469" s="28">
        <v>1.77</v>
      </c>
      <c r="O469" s="27">
        <v>120.10757105758105</v>
      </c>
      <c r="P469" s="27">
        <v>11.490432454017993</v>
      </c>
      <c r="Q469" s="27">
        <v>92.249851264176627</v>
      </c>
      <c r="R469">
        <v>1.679015207709833</v>
      </c>
      <c r="S469">
        <v>1.8392529068607777</v>
      </c>
      <c r="T469">
        <v>8.0132896127360631E-2</v>
      </c>
      <c r="U469">
        <v>0.17963957042801404</v>
      </c>
      <c r="V469">
        <v>0.56253688215600417</v>
      </c>
      <c r="W469">
        <v>0.63257212423422904</v>
      </c>
      <c r="X469">
        <v>4.6690088753853587</v>
      </c>
      <c r="Y469">
        <v>3.3067253850539204</v>
      </c>
      <c r="Z469">
        <v>2.6026424060818716</v>
      </c>
    </row>
    <row r="470" spans="1:26" x14ac:dyDescent="0.35">
      <c r="A470" s="25" t="s">
        <v>248</v>
      </c>
      <c r="B470" s="26" t="s">
        <v>148</v>
      </c>
      <c r="C470" s="25">
        <v>2.1424468654111095</v>
      </c>
      <c r="D470" s="25">
        <v>1.5268605945764635</v>
      </c>
      <c r="E470" s="25">
        <v>4.5083075105370396</v>
      </c>
      <c r="F470" s="25">
        <v>4.3498981187520247</v>
      </c>
      <c r="G470" s="25">
        <v>106.579436595499</v>
      </c>
      <c r="H470" s="25">
        <v>105.326997891828</v>
      </c>
      <c r="I470" s="25">
        <v>134.97398999999999</v>
      </c>
      <c r="J470" s="25">
        <v>87.319533307776197</v>
      </c>
      <c r="K470" s="25">
        <v>19.7</v>
      </c>
      <c r="L470" s="25">
        <v>8.0399999999999991</v>
      </c>
      <c r="M470" s="25">
        <v>17.46</v>
      </c>
      <c r="N470" s="25">
        <v>1.81</v>
      </c>
      <c r="O470" s="27">
        <v>117.0569569345391</v>
      </c>
      <c r="P470" s="27">
        <v>11.368583301805936</v>
      </c>
      <c r="Q470" s="27">
        <v>91.467353130725058</v>
      </c>
      <c r="R470">
        <v>2.3133834805433739</v>
      </c>
      <c r="S470">
        <v>3.8502002820337555</v>
      </c>
      <c r="T470">
        <v>0.87579265002974971</v>
      </c>
      <c r="U470">
        <v>1.0034095168247159</v>
      </c>
      <c r="V470">
        <v>0.5543109042547284</v>
      </c>
      <c r="W470">
        <v>0.62885030737321113</v>
      </c>
      <c r="X470">
        <v>4.6882412933610347</v>
      </c>
      <c r="Y470">
        <v>3.3191263397862025</v>
      </c>
      <c r="Z470">
        <v>2.6023097178296615</v>
      </c>
    </row>
    <row r="471" spans="1:26" x14ac:dyDescent="0.35">
      <c r="A471" s="25" t="s">
        <v>248</v>
      </c>
      <c r="B471" s="26" t="s">
        <v>147</v>
      </c>
      <c r="C471" s="25">
        <v>2.2599682322632901</v>
      </c>
      <c r="D471" s="25">
        <v>1.4621975040939876</v>
      </c>
      <c r="E471" s="25">
        <v>4.2340362800498772</v>
      </c>
      <c r="F471" s="25">
        <v>4.0964695170887699</v>
      </c>
      <c r="G471" s="25">
        <v>105.386648123586</v>
      </c>
      <c r="H471" s="25">
        <v>105.188732970751</v>
      </c>
      <c r="I471" s="25">
        <v>134.93286000000001</v>
      </c>
      <c r="J471" s="25">
        <v>87.3730500454582</v>
      </c>
      <c r="K471" s="25">
        <v>19.579999999999998</v>
      </c>
      <c r="L471" s="25">
        <v>8.0500000000000007</v>
      </c>
      <c r="M471" s="28">
        <v>19.239999999999998</v>
      </c>
      <c r="N471" s="28">
        <v>1.95</v>
      </c>
      <c r="O471" s="27">
        <v>120.43350460931894</v>
      </c>
      <c r="P471" s="27">
        <v>11.770608520835767</v>
      </c>
      <c r="Q471" s="27">
        <v>87.979272860877316</v>
      </c>
      <c r="R471">
        <v>4.023343617243258</v>
      </c>
      <c r="S471">
        <v>3.8253399390794307</v>
      </c>
      <c r="T471">
        <v>1.0359669043146225</v>
      </c>
      <c r="U471">
        <v>1.199404658775749</v>
      </c>
      <c r="V471">
        <v>0.55044010696925161</v>
      </c>
      <c r="W471">
        <v>0.61318316174807186</v>
      </c>
      <c r="X471">
        <v>4.7140715191207221</v>
      </c>
      <c r="Y471">
        <v>3.3333101284535189</v>
      </c>
      <c r="Z471">
        <v>2.5095737209886422</v>
      </c>
    </row>
    <row r="472" spans="1:26" x14ac:dyDescent="0.35">
      <c r="A472" s="25" t="s">
        <v>248</v>
      </c>
      <c r="B472" s="26" t="s">
        <v>146</v>
      </c>
      <c r="C472" s="25">
        <v>2.5739448912505161</v>
      </c>
      <c r="D472" s="25">
        <v>1.5791720786231866</v>
      </c>
      <c r="E472" s="25">
        <v>4.2751440748138752</v>
      </c>
      <c r="F472" s="25">
        <v>4.1510872462178723</v>
      </c>
      <c r="G472" s="25">
        <v>103.90496010630901</v>
      </c>
      <c r="H472" s="25">
        <v>104.948214431236</v>
      </c>
      <c r="I472" s="25">
        <v>130.88523000000001</v>
      </c>
      <c r="J472" s="25">
        <v>87.1086034026021</v>
      </c>
      <c r="K472" s="25">
        <v>19.25</v>
      </c>
      <c r="L472" s="25">
        <v>7.98</v>
      </c>
      <c r="M472" s="25">
        <v>20.420000000000002</v>
      </c>
      <c r="N472" s="25">
        <v>2.02</v>
      </c>
      <c r="O472" s="27">
        <v>114.28823634341356</v>
      </c>
      <c r="P472" s="27">
        <v>11.302441932044371</v>
      </c>
      <c r="Q472" s="27">
        <v>88.438570941318503</v>
      </c>
      <c r="R472">
        <v>4.3658215732682359</v>
      </c>
      <c r="S472">
        <v>2.0924154411771978</v>
      </c>
      <c r="T472">
        <v>0.90385182835901468</v>
      </c>
      <c r="U472">
        <v>1.0325651186685381</v>
      </c>
      <c r="V472">
        <v>0.54383677594971747</v>
      </c>
      <c r="W472">
        <v>0.6108293533995266</v>
      </c>
      <c r="X472">
        <v>4.7923614835337993</v>
      </c>
      <c r="Y472">
        <v>3.3871992864956186</v>
      </c>
      <c r="Z472">
        <v>2.6644960508793902</v>
      </c>
    </row>
    <row r="473" spans="1:26" x14ac:dyDescent="0.35">
      <c r="A473" s="25" t="s">
        <v>248</v>
      </c>
      <c r="B473" s="26" t="s">
        <v>145</v>
      </c>
      <c r="C473" s="25">
        <v>2.6241665806775472</v>
      </c>
      <c r="D473" s="25">
        <v>1.452168797503685</v>
      </c>
      <c r="E473" s="25">
        <v>4.0110300443233333</v>
      </c>
      <c r="F473" s="25">
        <v>3.9018044438466299</v>
      </c>
      <c r="G473" s="25">
        <v>101.81362233132501</v>
      </c>
      <c r="H473" s="25">
        <v>104.611061349585</v>
      </c>
      <c r="I473" s="25">
        <v>133.47534999999999</v>
      </c>
      <c r="J473" s="25">
        <v>87.766977314189106</v>
      </c>
      <c r="K473" s="25">
        <v>19.170000000000002</v>
      </c>
      <c r="L473" s="25">
        <v>7.98</v>
      </c>
      <c r="M473" s="28">
        <v>22.29</v>
      </c>
      <c r="N473" s="28">
        <v>2.15</v>
      </c>
      <c r="O473" s="27">
        <v>114.4861832806067</v>
      </c>
      <c r="P473" s="27">
        <v>11.386341329261874</v>
      </c>
      <c r="Q473" s="27">
        <v>85.55603791332031</v>
      </c>
      <c r="R473">
        <v>7.2164463732603101</v>
      </c>
      <c r="S473">
        <v>5.9516932284833457</v>
      </c>
      <c r="T473">
        <v>1.5130655717000785</v>
      </c>
      <c r="U473">
        <v>1.7809508883952052</v>
      </c>
      <c r="V473">
        <v>0.52592160417526956</v>
      </c>
      <c r="W473">
        <v>0.6053979037864391</v>
      </c>
      <c r="X473">
        <v>4.7550666593103692</v>
      </c>
      <c r="Y473">
        <v>3.366867093798843</v>
      </c>
      <c r="Z473">
        <v>2.6322108622723843</v>
      </c>
    </row>
    <row r="474" spans="1:26" x14ac:dyDescent="0.35">
      <c r="A474" s="25" t="s">
        <v>248</v>
      </c>
      <c r="B474" s="26" t="s">
        <v>144</v>
      </c>
      <c r="C474" s="25">
        <v>2.6870073270837094</v>
      </c>
      <c r="D474" s="25">
        <v>1.5593030575330118</v>
      </c>
      <c r="E474" s="25">
        <v>4.0021317655299944</v>
      </c>
      <c r="F474" s="25">
        <v>3.9026114169140915</v>
      </c>
      <c r="G474" s="25">
        <v>100.547417806593</v>
      </c>
      <c r="H474" s="25">
        <v>104.016389002073</v>
      </c>
      <c r="I474" s="25">
        <v>132.57084</v>
      </c>
      <c r="J474" s="25">
        <v>88.1842411956045</v>
      </c>
      <c r="K474" s="25">
        <v>18.88</v>
      </c>
      <c r="L474" s="25">
        <v>7.88</v>
      </c>
      <c r="M474" s="25">
        <v>23.48</v>
      </c>
      <c r="N474" s="25">
        <v>2.2200000000000002</v>
      </c>
      <c r="O474" s="27">
        <v>111.70637368895639</v>
      </c>
      <c r="P474" s="27">
        <v>11.680740054201902</v>
      </c>
      <c r="Q474" s="27">
        <v>86.480478894317542</v>
      </c>
      <c r="R474">
        <v>-19.037151391199746</v>
      </c>
      <c r="S474">
        <v>1.4817973235885518</v>
      </c>
      <c r="T474">
        <v>1.7727195688703512</v>
      </c>
      <c r="U474">
        <v>1.0824616114303076</v>
      </c>
      <c r="V474">
        <v>0.49571230456542137</v>
      </c>
      <c r="W474">
        <v>0.58373374414566337</v>
      </c>
      <c r="X474">
        <v>4.7427967547047016</v>
      </c>
      <c r="Y474">
        <v>3.3527985933909772</v>
      </c>
      <c r="Z474">
        <v>2.7078730607340971</v>
      </c>
    </row>
    <row r="475" spans="1:26" x14ac:dyDescent="0.35">
      <c r="A475" s="25" t="s">
        <v>248</v>
      </c>
      <c r="B475" s="26" t="s">
        <v>143</v>
      </c>
      <c r="C475" s="25">
        <v>2.3516820105676262</v>
      </c>
      <c r="D475" s="25">
        <v>1.7515469854668935</v>
      </c>
      <c r="E475" s="25">
        <v>3.9245082594882859</v>
      </c>
      <c r="F475" s="25">
        <v>3.8153546987253693</v>
      </c>
      <c r="G475" s="25">
        <v>101.623597057415</v>
      </c>
      <c r="H475" s="25">
        <v>103.94217761794199</v>
      </c>
      <c r="I475" s="25">
        <v>131.16289</v>
      </c>
      <c r="J475" s="25">
        <v>88.382785706243695</v>
      </c>
      <c r="K475" s="25">
        <v>18.809999999999999</v>
      </c>
      <c r="L475" s="25">
        <v>7.79</v>
      </c>
      <c r="M475" s="28">
        <v>24.41</v>
      </c>
      <c r="N475" s="28">
        <v>2.25</v>
      </c>
      <c r="O475" s="27">
        <v>110.92771396502795</v>
      </c>
      <c r="P475" s="27">
        <v>11.535396278325621</v>
      </c>
      <c r="Q475" s="27">
        <v>85.27798527371678</v>
      </c>
      <c r="R475">
        <v>3.4656906298366597</v>
      </c>
      <c r="S475">
        <v>2.5686607128439398</v>
      </c>
      <c r="T475">
        <v>-7.0870946712575655E-2</v>
      </c>
      <c r="U475">
        <v>0.1096132375216774</v>
      </c>
      <c r="V475">
        <v>0.6204005309360443</v>
      </c>
      <c r="W475">
        <v>0.58228003328130573</v>
      </c>
      <c r="X475">
        <v>4.5960557152446402</v>
      </c>
      <c r="Y475">
        <v>3.2998695699211913</v>
      </c>
      <c r="Z475">
        <v>2.7600508245787769</v>
      </c>
    </row>
    <row r="476" spans="1:26" x14ac:dyDescent="0.35">
      <c r="A476" s="25" t="s">
        <v>248</v>
      </c>
      <c r="B476" s="26" t="s">
        <v>142</v>
      </c>
      <c r="C476" s="25">
        <v>2.2784174412131613</v>
      </c>
      <c r="D476" s="25">
        <v>1.7231339560153351</v>
      </c>
      <c r="E476" s="25">
        <v>3.7610075108607317</v>
      </c>
      <c r="F476" s="25">
        <v>3.6612640198281516</v>
      </c>
      <c r="G476" s="25">
        <v>106.85755955166999</v>
      </c>
      <c r="H476" s="25">
        <v>104.08131309015501</v>
      </c>
      <c r="I476" s="25">
        <v>132.69163</v>
      </c>
      <c r="J476" s="25">
        <v>88.024090572438098</v>
      </c>
      <c r="K476" s="25">
        <v>19.11</v>
      </c>
      <c r="L476" s="25">
        <v>7.7</v>
      </c>
      <c r="M476" s="25">
        <v>25.45</v>
      </c>
      <c r="N476" s="25">
        <v>2.29</v>
      </c>
      <c r="O476" s="27">
        <v>111.9324034544165</v>
      </c>
      <c r="P476" s="27">
        <v>11.668914966215912</v>
      </c>
      <c r="Q476" s="27">
        <v>84.659298750826949</v>
      </c>
      <c r="R476">
        <v>4.1559696665972146</v>
      </c>
      <c r="S476">
        <v>5.6851230370838612</v>
      </c>
      <c r="T476">
        <v>1.0284493990190269</v>
      </c>
      <c r="U476">
        <v>1.2402667344318274</v>
      </c>
      <c r="V476">
        <v>0.60379627707814054</v>
      </c>
      <c r="W476">
        <v>0.57626634206249105</v>
      </c>
      <c r="X476">
        <v>4.6191883895264212</v>
      </c>
      <c r="Y476">
        <v>3.3173045527588618</v>
      </c>
      <c r="Z476">
        <v>2.757032973987354</v>
      </c>
    </row>
    <row r="477" spans="1:26" x14ac:dyDescent="0.35">
      <c r="A477" s="25" t="s">
        <v>248</v>
      </c>
      <c r="B477" s="26" t="s">
        <v>141</v>
      </c>
      <c r="C477" s="25">
        <v>2.0572509527408873</v>
      </c>
      <c r="D477" s="25">
        <v>1.8863230302119276</v>
      </c>
      <c r="E477" s="25">
        <v>3.8057323185376268</v>
      </c>
      <c r="F477" s="25">
        <v>3.7042543780428234</v>
      </c>
      <c r="G477" s="25">
        <v>105.795731411972</v>
      </c>
      <c r="H477" s="25">
        <v>103.655204528141</v>
      </c>
      <c r="I477" s="25">
        <v>129.36615</v>
      </c>
      <c r="J477" s="25">
        <v>88.765941078416603</v>
      </c>
      <c r="K477" s="25">
        <v>18.88</v>
      </c>
      <c r="L477" s="25">
        <v>7.8</v>
      </c>
      <c r="M477" s="28">
        <v>25.83</v>
      </c>
      <c r="N477" s="28">
        <v>2.25</v>
      </c>
      <c r="O477" s="27">
        <v>108.12256689804829</v>
      </c>
      <c r="P477" s="27">
        <v>8.8346282854565388</v>
      </c>
      <c r="Q477" s="27">
        <v>83.690958669732126</v>
      </c>
      <c r="R477">
        <v>3.4155311097116225</v>
      </c>
      <c r="S477">
        <v>3.3789244710342503</v>
      </c>
      <c r="T477">
        <v>1.7778155351031222</v>
      </c>
      <c r="U477">
        <v>1.8666558363211072</v>
      </c>
      <c r="V477">
        <v>0.591002563684903</v>
      </c>
      <c r="W477">
        <v>0.55487592186187307</v>
      </c>
      <c r="X477">
        <v>4.6858811501675817</v>
      </c>
      <c r="Y477">
        <v>3.3515217303444365</v>
      </c>
      <c r="Z477">
        <v>2.7786555666378083</v>
      </c>
    </row>
    <row r="478" spans="1:26" x14ac:dyDescent="0.35">
      <c r="A478" s="25" t="s">
        <v>248</v>
      </c>
      <c r="B478" s="26" t="s">
        <v>140</v>
      </c>
      <c r="C478" s="25">
        <v>1.9945602195393863</v>
      </c>
      <c r="D478" s="25">
        <v>1.8953538736355917</v>
      </c>
      <c r="E478" s="25">
        <v>3.812265030705865</v>
      </c>
      <c r="F478" s="25">
        <v>3.7102479745462857</v>
      </c>
      <c r="G478" s="25">
        <v>105.228534888562</v>
      </c>
      <c r="H478" s="25">
        <v>103.511986996652</v>
      </c>
      <c r="I478" s="25">
        <v>128.24376000000001</v>
      </c>
      <c r="J478" s="25">
        <v>90.110570187430596</v>
      </c>
      <c r="K478" s="25">
        <v>19.03</v>
      </c>
      <c r="L478" s="25">
        <v>7.83</v>
      </c>
      <c r="M478" s="25">
        <v>25.07</v>
      </c>
      <c r="N478" s="25">
        <v>2.19</v>
      </c>
      <c r="O478" s="27">
        <v>110.00525674027909</v>
      </c>
      <c r="P478" s="27">
        <v>8.9615436189281965</v>
      </c>
      <c r="Q478" s="27">
        <v>83.654463254275001</v>
      </c>
      <c r="R478">
        <v>2.9824573571106017</v>
      </c>
      <c r="S478">
        <v>2.7502169793754305</v>
      </c>
      <c r="T478">
        <v>1.6641457003240712</v>
      </c>
      <c r="U478">
        <v>1.7299600011401628</v>
      </c>
      <c r="V478">
        <v>0.58455397445394541</v>
      </c>
      <c r="W478">
        <v>0.54816319494222643</v>
      </c>
      <c r="X478">
        <v>4.6484065656285223</v>
      </c>
      <c r="Y478">
        <v>3.3350551563011659</v>
      </c>
      <c r="Z478">
        <v>2.7097137254006762</v>
      </c>
    </row>
    <row r="479" spans="1:26" x14ac:dyDescent="0.35">
      <c r="A479" s="25" t="s">
        <v>248</v>
      </c>
      <c r="B479" s="26" t="s">
        <v>139</v>
      </c>
      <c r="C479" s="25">
        <v>2.1325372011721053</v>
      </c>
      <c r="D479" s="25">
        <v>2.0393151058372836</v>
      </c>
      <c r="E479" s="25">
        <v>3.7362283417636353</v>
      </c>
      <c r="F479" s="25">
        <v>3.6470874752901503</v>
      </c>
      <c r="G479" s="25">
        <v>103.775701970922</v>
      </c>
      <c r="H479" s="25">
        <v>103.40302620157</v>
      </c>
      <c r="I479" s="25">
        <v>128.31351000000001</v>
      </c>
      <c r="J479" s="25">
        <v>90.979544162133706</v>
      </c>
      <c r="K479" s="25">
        <v>19.16</v>
      </c>
      <c r="L479" s="25">
        <v>7.96</v>
      </c>
      <c r="M479" s="28">
        <v>23.69</v>
      </c>
      <c r="N479" s="28">
        <v>2.06</v>
      </c>
      <c r="O479" s="27">
        <v>107.44282644649905</v>
      </c>
      <c r="P479" s="27">
        <v>8.6355481673546493</v>
      </c>
      <c r="Q479" s="27">
        <v>83.567580260815959</v>
      </c>
      <c r="R479">
        <v>-15.34909934401556</v>
      </c>
      <c r="S479">
        <v>2.7707268978360844</v>
      </c>
      <c r="T479">
        <v>2.6025438876609686</v>
      </c>
      <c r="U479">
        <v>1.9575854356340461</v>
      </c>
      <c r="V479">
        <v>0.57451402396445284</v>
      </c>
      <c r="W479">
        <v>0.53684066800921981</v>
      </c>
      <c r="X479">
        <v>4.5554955950202993</v>
      </c>
      <c r="Y479">
        <v>3.2799853062107864</v>
      </c>
      <c r="Z479">
        <v>2.7029983655682326</v>
      </c>
    </row>
    <row r="480" spans="1:26" x14ac:dyDescent="0.35">
      <c r="A480" s="25" t="s">
        <v>248</v>
      </c>
      <c r="B480" s="26" t="s">
        <v>138</v>
      </c>
      <c r="C480" s="25">
        <v>1.9865820704384842</v>
      </c>
      <c r="D480" s="25">
        <v>2.0861711468781512</v>
      </c>
      <c r="E480" s="25">
        <v>3.7124920797688747</v>
      </c>
      <c r="F480" s="25">
        <v>3.611108293833682</v>
      </c>
      <c r="G480" s="25">
        <v>102.50775340827001</v>
      </c>
      <c r="H480" s="25">
        <v>103.14166297588901</v>
      </c>
      <c r="I480" s="25">
        <v>127.99984000000001</v>
      </c>
      <c r="J480" s="25">
        <v>90.997031854099006</v>
      </c>
      <c r="K480" s="25">
        <v>18.77</v>
      </c>
      <c r="L480" s="25">
        <v>7.94</v>
      </c>
      <c r="M480" s="25">
        <v>22.99</v>
      </c>
      <c r="N480" s="25">
        <v>2</v>
      </c>
      <c r="O480" s="27">
        <v>108.49953720990379</v>
      </c>
      <c r="P480" s="27">
        <v>8.6285265106372186</v>
      </c>
      <c r="Q480" s="27">
        <v>83.866134926531913</v>
      </c>
      <c r="R480">
        <v>0.25232548078548689</v>
      </c>
      <c r="S480">
        <v>1.6463872714127747</v>
      </c>
      <c r="T480">
        <v>1.035147099796041</v>
      </c>
      <c r="U480">
        <v>1.0211927493351425</v>
      </c>
      <c r="V480">
        <v>0.69117822740786949</v>
      </c>
      <c r="W480">
        <v>0.53794510889695668</v>
      </c>
      <c r="X480">
        <v>4.4892741826474936</v>
      </c>
      <c r="Y480">
        <v>3.2655208037966594</v>
      </c>
      <c r="Z480">
        <v>2.6802184543120027</v>
      </c>
    </row>
    <row r="481" spans="1:26" x14ac:dyDescent="0.35">
      <c r="A481" s="25" t="s">
        <v>248</v>
      </c>
      <c r="B481" s="26" t="s">
        <v>137</v>
      </c>
      <c r="C481" s="25">
        <v>1.9169646682171586</v>
      </c>
      <c r="D481" s="25">
        <v>2.1152406832185049</v>
      </c>
      <c r="E481" s="25">
        <v>3.5765171176863717</v>
      </c>
      <c r="F481" s="25">
        <v>3.4812443150875678</v>
      </c>
      <c r="G481" s="25">
        <v>102.55274045327999</v>
      </c>
      <c r="H481" s="25">
        <v>103.003054369586</v>
      </c>
      <c r="I481" s="25">
        <v>127.22762</v>
      </c>
      <c r="J481" s="25">
        <v>91.052276235460695</v>
      </c>
      <c r="K481" s="25">
        <v>18.64</v>
      </c>
      <c r="L481" s="25">
        <v>7.94</v>
      </c>
      <c r="M481" s="28">
        <v>22.34</v>
      </c>
      <c r="N481" s="28">
        <v>1.94</v>
      </c>
      <c r="O481" s="27">
        <v>107.5571393633326</v>
      </c>
      <c r="P481" s="27">
        <v>8.3301878657047901</v>
      </c>
      <c r="Q481" s="27">
        <v>85.22718014657697</v>
      </c>
      <c r="R481">
        <v>-1.5019102097424963</v>
      </c>
      <c r="S481">
        <v>2.9340199833790104</v>
      </c>
      <c r="T481">
        <v>0.18927636577359408</v>
      </c>
      <c r="U481">
        <v>0.19026196691558361</v>
      </c>
      <c r="V481">
        <v>0.70906362976124238</v>
      </c>
      <c r="W481">
        <v>0.53743713712882135</v>
      </c>
      <c r="X481">
        <v>4.4295391869481398</v>
      </c>
      <c r="Y481">
        <v>3.248194380466717</v>
      </c>
      <c r="Z481">
        <v>2.703528777422028</v>
      </c>
    </row>
    <row r="482" spans="1:26" x14ac:dyDescent="0.35">
      <c r="A482" s="25" t="s">
        <v>248</v>
      </c>
      <c r="B482" s="26" t="s">
        <v>136</v>
      </c>
      <c r="C482" s="25">
        <v>1.9004247505197986</v>
      </c>
      <c r="D482" s="25">
        <v>2.2504141159497206</v>
      </c>
      <c r="E482" s="25">
        <v>3.2032516135290101</v>
      </c>
      <c r="F482" s="25">
        <v>3.1328779192165097</v>
      </c>
      <c r="G482" s="25">
        <v>102.186517861949</v>
      </c>
      <c r="H482" s="25">
        <v>102.796138501603</v>
      </c>
      <c r="I482" s="25">
        <v>125.57064</v>
      </c>
      <c r="J482" s="25">
        <v>92.454176261531501</v>
      </c>
      <c r="K482" s="25">
        <v>18.84</v>
      </c>
      <c r="L482" s="25">
        <v>7.85</v>
      </c>
      <c r="M482" s="25">
        <v>23.6</v>
      </c>
      <c r="N482" s="25">
        <v>2.06</v>
      </c>
      <c r="O482" s="27">
        <v>110.74388614387342</v>
      </c>
      <c r="P482" s="27">
        <v>8.4432036366278158</v>
      </c>
      <c r="Q482" s="27">
        <v>83.357407625922107</v>
      </c>
      <c r="R482">
        <v>-0.205716626838226</v>
      </c>
      <c r="S482">
        <v>1.0679864057062671</v>
      </c>
      <c r="T482">
        <v>0.86490395300560241</v>
      </c>
      <c r="U482">
        <v>0.82951883307165186</v>
      </c>
      <c r="V482">
        <v>0.71737132006011628</v>
      </c>
      <c r="W482">
        <v>0.52822520765729197</v>
      </c>
      <c r="X482">
        <v>4.4609016467669802</v>
      </c>
      <c r="Y482">
        <v>3.2656033711866179</v>
      </c>
      <c r="Z482">
        <v>2.64657376082073</v>
      </c>
    </row>
    <row r="483" spans="1:26" x14ac:dyDescent="0.35">
      <c r="A483" s="25" t="s">
        <v>248</v>
      </c>
      <c r="B483" s="26" t="s">
        <v>135</v>
      </c>
      <c r="C483" s="25">
        <v>2.0005725934328087</v>
      </c>
      <c r="D483" s="25">
        <v>2.4022315931120706</v>
      </c>
      <c r="E483" s="25">
        <v>3.1625678127998333</v>
      </c>
      <c r="F483" s="25">
        <v>3.101471873133236</v>
      </c>
      <c r="G483" s="25">
        <v>101.266036849142</v>
      </c>
      <c r="H483" s="25">
        <v>102.530598260315</v>
      </c>
      <c r="I483" s="25">
        <v>125.89512000000001</v>
      </c>
      <c r="J483" s="25">
        <v>93.009761447270193</v>
      </c>
      <c r="K483" s="25">
        <v>18.649999999999999</v>
      </c>
      <c r="L483" s="25">
        <v>7.89</v>
      </c>
      <c r="M483" s="28">
        <v>24.4</v>
      </c>
      <c r="N483" s="28">
        <v>2.14</v>
      </c>
      <c r="O483" s="27">
        <v>117.77448114043317</v>
      </c>
      <c r="P483" s="27">
        <v>8.6216613434943081</v>
      </c>
      <c r="Q483" s="27">
        <v>81.853941282344053</v>
      </c>
      <c r="R483">
        <v>-0.81252393504573917</v>
      </c>
      <c r="S483">
        <v>-0.3699511066652228</v>
      </c>
      <c r="T483">
        <v>1.5390648149903985</v>
      </c>
      <c r="U483">
        <v>1.4041008750146577</v>
      </c>
      <c r="V483">
        <v>0.73543930712870009</v>
      </c>
      <c r="W483">
        <v>0.53084395235992354</v>
      </c>
      <c r="X483">
        <v>4.4215472824017743</v>
      </c>
      <c r="Y483">
        <v>3.2577895503639112</v>
      </c>
      <c r="Z483">
        <v>2.5528670350740983</v>
      </c>
    </row>
    <row r="484" spans="1:26" x14ac:dyDescent="0.35">
      <c r="A484" s="25" t="s">
        <v>248</v>
      </c>
      <c r="B484" s="26" t="s">
        <v>134</v>
      </c>
      <c r="C484" s="25">
        <v>1.9474732404942325</v>
      </c>
      <c r="D484" s="25">
        <v>2.1855748582039269</v>
      </c>
      <c r="E484" s="25">
        <v>3.230282379665427</v>
      </c>
      <c r="F484" s="25">
        <v>3.1565802464452677</v>
      </c>
      <c r="G484" s="25">
        <v>100.45005533387</v>
      </c>
      <c r="H484" s="25">
        <v>102.412742041207</v>
      </c>
      <c r="I484" s="25">
        <v>126.91464000000001</v>
      </c>
      <c r="J484" s="25">
        <v>93.909092747332494</v>
      </c>
      <c r="K484" s="25">
        <v>18.52</v>
      </c>
      <c r="L484" s="25">
        <v>8.07</v>
      </c>
      <c r="M484" s="25">
        <v>25.18</v>
      </c>
      <c r="N484" s="25">
        <v>2.2000000000000002</v>
      </c>
      <c r="O484" s="27">
        <v>119.90731391372358</v>
      </c>
      <c r="P484" s="27">
        <v>8.6376002932341791</v>
      </c>
      <c r="Q484" s="27">
        <v>81.118787472989013</v>
      </c>
      <c r="R484">
        <v>-0.66001947864683386</v>
      </c>
      <c r="S484">
        <v>4.2390027159608046</v>
      </c>
      <c r="T484">
        <v>1.1829938649032812</v>
      </c>
      <c r="U484">
        <v>1.1809947671047372</v>
      </c>
      <c r="V484">
        <v>0.7609684550966348</v>
      </c>
      <c r="W484">
        <v>0.53903569216634006</v>
      </c>
      <c r="X484">
        <v>4.4488035977386264</v>
      </c>
      <c r="Y484">
        <v>3.280110277916473</v>
      </c>
      <c r="Z484">
        <v>2.506974701944332</v>
      </c>
    </row>
    <row r="485" spans="1:26" x14ac:dyDescent="0.35">
      <c r="A485" s="25" t="s">
        <v>248</v>
      </c>
      <c r="B485" s="26" t="s">
        <v>133</v>
      </c>
      <c r="C485" s="25">
        <v>2.0313439217382689</v>
      </c>
      <c r="D485" s="25">
        <v>2.1383807659806968</v>
      </c>
      <c r="E485" s="25">
        <v>3.1755489761426974</v>
      </c>
      <c r="F485" s="25">
        <v>3.1072344857977363</v>
      </c>
      <c r="G485" s="25">
        <v>98.472482968044702</v>
      </c>
      <c r="H485" s="25">
        <v>102.091867769766</v>
      </c>
      <c r="I485" s="25">
        <v>125.92276</v>
      </c>
      <c r="J485" s="25">
        <v>92.734431560649597</v>
      </c>
      <c r="K485" s="25">
        <v>18.61</v>
      </c>
      <c r="L485" s="25">
        <v>8.26</v>
      </c>
      <c r="M485" s="28">
        <v>26.25</v>
      </c>
      <c r="N485" s="28">
        <v>2.29</v>
      </c>
      <c r="O485" s="27">
        <v>120.13252814190325</v>
      </c>
      <c r="P485" s="27">
        <v>8.6667294724920652</v>
      </c>
      <c r="Q485" s="27">
        <v>79.63235411702621</v>
      </c>
      <c r="R485">
        <v>0.97494211566138134</v>
      </c>
      <c r="S485">
        <v>5.0371575607883967</v>
      </c>
      <c r="T485">
        <v>1.6920551336176315</v>
      </c>
      <c r="U485">
        <v>1.7379450879250413</v>
      </c>
      <c r="V485">
        <v>0.7781297682976539</v>
      </c>
      <c r="W485">
        <v>0.52992157876203305</v>
      </c>
      <c r="X485">
        <v>4.5591344203737378</v>
      </c>
      <c r="Y485">
        <v>3.3443654188926231</v>
      </c>
      <c r="Z485">
        <v>2.4660096013199766</v>
      </c>
    </row>
    <row r="486" spans="1:26" x14ac:dyDescent="0.35">
      <c r="A486" s="25" t="s">
        <v>248</v>
      </c>
      <c r="B486" s="26" t="s">
        <v>132</v>
      </c>
      <c r="C486" s="25">
        <v>2.00728360926164</v>
      </c>
      <c r="D486" s="25">
        <v>2.1813886994750931</v>
      </c>
      <c r="E486" s="25">
        <v>3.2836826866294708</v>
      </c>
      <c r="F486" s="25">
        <v>3.2091412943606525</v>
      </c>
      <c r="G486" s="25">
        <v>97.094936830322197</v>
      </c>
      <c r="H486" s="25">
        <v>101.748674685989</v>
      </c>
      <c r="I486" s="25">
        <v>124.30991</v>
      </c>
      <c r="J486" s="25">
        <v>92.189017327960201</v>
      </c>
      <c r="K486" s="25">
        <v>18.690000000000001</v>
      </c>
      <c r="L486" s="25">
        <v>8.34</v>
      </c>
      <c r="M486" s="25">
        <v>26.21</v>
      </c>
      <c r="N486" s="25">
        <v>2.2799999999999998</v>
      </c>
      <c r="O486" s="27">
        <v>121.99528784581642</v>
      </c>
      <c r="P486" s="27">
        <v>9.1288866989550232</v>
      </c>
      <c r="Q486" s="27">
        <v>80.411433627448574</v>
      </c>
      <c r="R486">
        <v>-0.87618132262661241</v>
      </c>
      <c r="S486">
        <v>2.6088589353194358</v>
      </c>
      <c r="T486">
        <v>0.85487903656213948</v>
      </c>
      <c r="U486">
        <v>0.82387271991493094</v>
      </c>
      <c r="V486">
        <v>0.78363922452783685</v>
      </c>
      <c r="W486">
        <v>0.52192525672474754</v>
      </c>
      <c r="X486">
        <v>4.6017587049445163</v>
      </c>
      <c r="Y486">
        <v>3.3726208182214279</v>
      </c>
      <c r="Z486">
        <v>2.4918997624258949</v>
      </c>
    </row>
    <row r="487" spans="1:26" x14ac:dyDescent="0.35">
      <c r="A487" s="25" t="s">
        <v>248</v>
      </c>
      <c r="B487" s="26" t="s">
        <v>131</v>
      </c>
      <c r="C487" s="25">
        <v>2.2690372896515552</v>
      </c>
      <c r="D487" s="25">
        <v>2.27269951159469</v>
      </c>
      <c r="E487" s="25">
        <v>3.1867712466153866</v>
      </c>
      <c r="F487" s="25">
        <v>3.130219217175779</v>
      </c>
      <c r="G487" s="25">
        <v>97.787697808452407</v>
      </c>
      <c r="H487" s="25">
        <v>101.572643896044</v>
      </c>
      <c r="I487" s="25">
        <v>124.60834</v>
      </c>
      <c r="J487" s="25">
        <v>92.636541892705196</v>
      </c>
      <c r="K487" s="25">
        <v>18.61</v>
      </c>
      <c r="L487" s="25">
        <v>8.41</v>
      </c>
      <c r="M487" s="28">
        <v>27.32</v>
      </c>
      <c r="N487" s="28">
        <v>2.37</v>
      </c>
      <c r="O487" s="27">
        <v>121.264020332831</v>
      </c>
      <c r="P487" s="27">
        <v>9.0309233230142656</v>
      </c>
      <c r="Q487" s="27">
        <v>71.045824891149721</v>
      </c>
      <c r="R487">
        <v>-1.2446648170180152</v>
      </c>
      <c r="S487">
        <v>2.0579856775155836</v>
      </c>
      <c r="T487">
        <v>-0.34727529397209356</v>
      </c>
      <c r="U487">
        <v>-0.33236177908196884</v>
      </c>
      <c r="V487">
        <v>0.80355589828765772</v>
      </c>
      <c r="W487">
        <v>0.51884734579955438</v>
      </c>
      <c r="X487">
        <v>4.6032894946475515</v>
      </c>
      <c r="Y487">
        <v>3.3843222064629579</v>
      </c>
      <c r="Z487">
        <v>2.5254368152283968</v>
      </c>
    </row>
    <row r="488" spans="1:26" ht="29" x14ac:dyDescent="0.35">
      <c r="A488" s="25" t="s">
        <v>249</v>
      </c>
      <c r="B488" s="26" t="s">
        <v>211</v>
      </c>
      <c r="C488" s="25">
        <v>2.2394259451980867</v>
      </c>
      <c r="D488" s="25">
        <v>2.1742883450848276</v>
      </c>
      <c r="E488" s="25">
        <v>5.7866516997343611</v>
      </c>
      <c r="F488" s="25">
        <v>4.2129754475726759</v>
      </c>
      <c r="G488" s="25">
        <v>112.424867218822</v>
      </c>
      <c r="H488" s="25">
        <v>121.322594291991</v>
      </c>
      <c r="I488" s="25">
        <v>162.54284000000001</v>
      </c>
      <c r="J488" s="25">
        <v>96.850834383854604</v>
      </c>
      <c r="K488" s="25">
        <v>16.309999999999999</v>
      </c>
      <c r="L488" s="25">
        <v>6.67</v>
      </c>
      <c r="M488" s="25">
        <v>2.42</v>
      </c>
      <c r="N488" s="25">
        <v>0.2</v>
      </c>
      <c r="O488" s="27">
        <v>118.13751531191595</v>
      </c>
      <c r="P488" s="27">
        <v>8.6729791225844295</v>
      </c>
      <c r="Q488" s="27">
        <v>88.462211527944874</v>
      </c>
      <c r="R488">
        <v>1.7627438722747524</v>
      </c>
      <c r="S488">
        <v>0.32519566462521077</v>
      </c>
      <c r="T488">
        <v>9.8154030827268812E-2</v>
      </c>
      <c r="U488">
        <v>0.60310723910017572</v>
      </c>
      <c r="V488">
        <v>4.2665494943623203</v>
      </c>
      <c r="W488">
        <v>2.4779048646670407</v>
      </c>
      <c r="X488">
        <v>2.3140040164680449</v>
      </c>
      <c r="Y488">
        <v>2.6934126850725635</v>
      </c>
      <c r="Z488">
        <v>2.4155607244894899</v>
      </c>
    </row>
    <row r="489" spans="1:26" ht="29" x14ac:dyDescent="0.35">
      <c r="A489" s="25" t="s">
        <v>249</v>
      </c>
      <c r="B489" s="26" t="s">
        <v>210</v>
      </c>
      <c r="C489" s="25">
        <v>2.001573742024886</v>
      </c>
      <c r="D489" s="25">
        <v>2.3865751547773355</v>
      </c>
      <c r="E489" s="25">
        <v>5.8931421937015305</v>
      </c>
      <c r="F489" s="25">
        <v>4.2487995888543972</v>
      </c>
      <c r="G489" s="25">
        <v>112.37881568944201</v>
      </c>
      <c r="H489" s="25">
        <v>121.331944656049</v>
      </c>
      <c r="I489" s="25">
        <v>162.22398000000001</v>
      </c>
      <c r="J489" s="25">
        <v>96.185026323453798</v>
      </c>
      <c r="K489" s="25">
        <v>17.2</v>
      </c>
      <c r="L489" s="25">
        <v>6.73</v>
      </c>
      <c r="M489" s="28">
        <v>2.85</v>
      </c>
      <c r="N489" s="28">
        <v>0.24</v>
      </c>
      <c r="O489" s="27">
        <v>118.67988835137515</v>
      </c>
      <c r="P489" s="27">
        <v>8.7366921446553842</v>
      </c>
      <c r="Q489" s="27">
        <v>87.797004923692981</v>
      </c>
      <c r="R489">
        <v>1.9235037857717741</v>
      </c>
      <c r="S489">
        <v>0.35426516128778118</v>
      </c>
      <c r="T489">
        <v>1.2138466692956706</v>
      </c>
      <c r="U489">
        <v>1.2775491081493895</v>
      </c>
      <c r="V489">
        <v>4.2146157115066609</v>
      </c>
      <c r="W489">
        <v>2.4989482927230267</v>
      </c>
      <c r="X489">
        <v>2.3353004912199165</v>
      </c>
      <c r="Y489">
        <v>2.7028708483117039</v>
      </c>
      <c r="Z489">
        <v>2.4059508426953631</v>
      </c>
    </row>
    <row r="490" spans="1:26" ht="29" x14ac:dyDescent="0.35">
      <c r="A490" s="25" t="s">
        <v>249</v>
      </c>
      <c r="B490" s="26" t="s">
        <v>209</v>
      </c>
      <c r="C490" s="25">
        <v>1.9431675193833562</v>
      </c>
      <c r="D490" s="25">
        <v>2.221119164969271</v>
      </c>
      <c r="E490" s="25">
        <v>6.1696923280535589</v>
      </c>
      <c r="F490" s="25">
        <v>4.3638598873334402</v>
      </c>
      <c r="G490" s="25">
        <v>112.822747269407</v>
      </c>
      <c r="H490" s="25">
        <v>120.86930377167999</v>
      </c>
      <c r="I490" s="25">
        <v>161.39635000000001</v>
      </c>
      <c r="J490" s="25">
        <v>96.765573454844898</v>
      </c>
      <c r="K490" s="25">
        <v>17.12</v>
      </c>
      <c r="L490" s="25">
        <v>6.81</v>
      </c>
      <c r="M490" s="25">
        <v>3.18</v>
      </c>
      <c r="N490" s="25">
        <v>0.26</v>
      </c>
      <c r="O490" s="27">
        <v>119.7153211519006</v>
      </c>
      <c r="P490" s="27">
        <v>8.7551994066706129</v>
      </c>
      <c r="Q490" s="27">
        <v>87.816652172093214</v>
      </c>
      <c r="R490">
        <v>0.28048793604529276</v>
      </c>
      <c r="S490">
        <v>9.6683220803917003E-2</v>
      </c>
      <c r="T490">
        <v>-1.4865386644077883</v>
      </c>
      <c r="U490">
        <v>-0.74938108767309553</v>
      </c>
      <c r="V490">
        <v>4.1632207537978774</v>
      </c>
      <c r="W490">
        <v>2.5063796645343484</v>
      </c>
      <c r="X490">
        <v>2.3081548263207115</v>
      </c>
      <c r="Y490">
        <v>2.6756226585294773</v>
      </c>
      <c r="Z490">
        <v>2.4215816949378457</v>
      </c>
    </row>
    <row r="491" spans="1:26" ht="29" x14ac:dyDescent="0.35">
      <c r="A491" s="25" t="s">
        <v>249</v>
      </c>
      <c r="B491" s="26" t="s">
        <v>208</v>
      </c>
      <c r="C491" s="25">
        <v>2.3765583007556943</v>
      </c>
      <c r="D491" s="25">
        <v>2.0125644026359928</v>
      </c>
      <c r="E491" s="25">
        <v>6.240256552815401</v>
      </c>
      <c r="F491" s="25">
        <v>4.5089620360291498</v>
      </c>
      <c r="G491" s="25">
        <v>112.97855236378</v>
      </c>
      <c r="H491" s="25">
        <v>120.668354031215</v>
      </c>
      <c r="I491" s="25">
        <v>162.5729</v>
      </c>
      <c r="J491" s="25">
        <v>97.588177978119305</v>
      </c>
      <c r="K491" s="25">
        <v>17.2</v>
      </c>
      <c r="L491" s="25">
        <v>7.01</v>
      </c>
      <c r="M491" s="28">
        <v>3.4</v>
      </c>
      <c r="N491" s="28">
        <v>0.28000000000000003</v>
      </c>
      <c r="O491" s="27">
        <v>121.40173491093303</v>
      </c>
      <c r="P491" s="27">
        <v>8.4647218411466412</v>
      </c>
      <c r="Q491" s="27">
        <v>82.744536953885657</v>
      </c>
      <c r="R491">
        <v>1.4470974891691801</v>
      </c>
      <c r="S491">
        <v>0.60512626003970116</v>
      </c>
      <c r="T491">
        <v>0.93805128092288026</v>
      </c>
      <c r="U491">
        <v>1.0265417861121895</v>
      </c>
      <c r="V491">
        <v>4.1291362250555688</v>
      </c>
      <c r="W491">
        <v>2.5059731946101409</v>
      </c>
      <c r="X491">
        <v>2.376514383192613</v>
      </c>
      <c r="Y491">
        <v>2.7185354010646678</v>
      </c>
      <c r="Z491">
        <v>2.489211992634937</v>
      </c>
    </row>
    <row r="492" spans="1:26" ht="29" x14ac:dyDescent="0.35">
      <c r="A492" s="25" t="s">
        <v>249</v>
      </c>
      <c r="B492" s="26" t="s">
        <v>207</v>
      </c>
      <c r="C492" s="25">
        <v>2.2254944582330198</v>
      </c>
      <c r="D492" s="25">
        <v>2.0157404387740314</v>
      </c>
      <c r="E492" s="25">
        <v>6.3937835015578761</v>
      </c>
      <c r="F492" s="25">
        <v>4.556470836224757</v>
      </c>
      <c r="G492" s="25">
        <v>112.273166772804</v>
      </c>
      <c r="H492" s="25">
        <v>120.60173064999</v>
      </c>
      <c r="I492" s="25">
        <v>160.44946999999999</v>
      </c>
      <c r="J492" s="25">
        <v>97.495357215111696</v>
      </c>
      <c r="K492" s="25">
        <v>16.91</v>
      </c>
      <c r="L492" s="25">
        <v>7.28</v>
      </c>
      <c r="M492" s="25">
        <v>3.22</v>
      </c>
      <c r="N492" s="25">
        <v>0.26</v>
      </c>
      <c r="O492" s="27">
        <v>127.87963354308631</v>
      </c>
      <c r="P492" s="27">
        <v>8.7153635436247168</v>
      </c>
      <c r="Q492" s="27">
        <v>83.856667898042119</v>
      </c>
      <c r="R492">
        <v>3.2806580723370615</v>
      </c>
      <c r="S492">
        <v>1.2546237007155847</v>
      </c>
      <c r="T492">
        <v>0.29429020582658616</v>
      </c>
      <c r="U492">
        <v>1.2535647506032976</v>
      </c>
      <c r="V492">
        <v>4.1357915998756649</v>
      </c>
      <c r="W492">
        <v>2.5082467983921184</v>
      </c>
      <c r="X492">
        <v>2.3300332126427992</v>
      </c>
      <c r="Y492">
        <v>2.6836106892018781</v>
      </c>
      <c r="Z492">
        <v>2.3851203168182291</v>
      </c>
    </row>
    <row r="493" spans="1:26" ht="29" x14ac:dyDescent="0.35">
      <c r="A493" s="25" t="s">
        <v>249</v>
      </c>
      <c r="B493" s="26" t="s">
        <v>206</v>
      </c>
      <c r="C493" s="25">
        <v>2.0983834725964301</v>
      </c>
      <c r="D493" s="25">
        <v>1.8276274833017117</v>
      </c>
      <c r="E493" s="25">
        <v>6.7345910592419154</v>
      </c>
      <c r="F493" s="25">
        <v>4.7103085941691978</v>
      </c>
      <c r="G493" s="25">
        <v>111.476191475533</v>
      </c>
      <c r="H493" s="25">
        <v>120.50674703704399</v>
      </c>
      <c r="I493" s="25">
        <v>158.45386999999999</v>
      </c>
      <c r="J493" s="25">
        <v>96.243881763210396</v>
      </c>
      <c r="K493" s="25">
        <v>16.77</v>
      </c>
      <c r="L493" s="25">
        <v>7.32</v>
      </c>
      <c r="M493" s="28">
        <v>3.77</v>
      </c>
      <c r="N493" s="28">
        <v>0.3</v>
      </c>
      <c r="O493" s="27">
        <v>126.41127981020537</v>
      </c>
      <c r="P493" s="27">
        <v>8.7302716457396006</v>
      </c>
      <c r="Q493" s="27">
        <v>88.282223884318128</v>
      </c>
      <c r="R493">
        <v>1.9025483100723495</v>
      </c>
      <c r="S493">
        <v>0.40343797061925812</v>
      </c>
      <c r="T493">
        <v>-0.29121061604822085</v>
      </c>
      <c r="U493">
        <v>0.403027693221647</v>
      </c>
      <c r="V493">
        <v>3.9987197365712865</v>
      </c>
      <c r="W493">
        <v>2.4977948701753201</v>
      </c>
      <c r="X493">
        <v>2.331269492688016</v>
      </c>
      <c r="Y493">
        <v>2.6594023275893024</v>
      </c>
      <c r="Z493">
        <v>2.3890162334003198</v>
      </c>
    </row>
    <row r="494" spans="1:26" ht="29" x14ac:dyDescent="0.35">
      <c r="A494" s="25" t="s">
        <v>249</v>
      </c>
      <c r="B494" s="26" t="s">
        <v>205</v>
      </c>
      <c r="C494" s="25">
        <v>1.9886586255032506</v>
      </c>
      <c r="D494" s="25">
        <v>1.8577223627462867</v>
      </c>
      <c r="E494" s="25">
        <v>6.767749304501594</v>
      </c>
      <c r="F494" s="25">
        <v>4.7233378720360664</v>
      </c>
      <c r="G494" s="25">
        <v>110.07347137007299</v>
      </c>
      <c r="H494" s="25">
        <v>120.40111006785099</v>
      </c>
      <c r="I494" s="25">
        <v>158.21706</v>
      </c>
      <c r="J494" s="25">
        <v>96.194405397080303</v>
      </c>
      <c r="K494" s="25">
        <v>16.97</v>
      </c>
      <c r="L494" s="25">
        <v>7.35</v>
      </c>
      <c r="M494" s="25">
        <v>3.8</v>
      </c>
      <c r="N494" s="25">
        <v>0.3</v>
      </c>
      <c r="O494" s="27">
        <v>127.44527916152786</v>
      </c>
      <c r="P494" s="27">
        <v>8.703734786640732</v>
      </c>
      <c r="Q494" s="27">
        <v>93.636583039315965</v>
      </c>
      <c r="R494">
        <v>2.0385572954829234</v>
      </c>
      <c r="S494">
        <v>0.7901678423856584</v>
      </c>
      <c r="T494">
        <v>-0.23479399931457534</v>
      </c>
      <c r="U494">
        <v>0.52298384811853005</v>
      </c>
      <c r="V494">
        <v>3.9297292061869928</v>
      </c>
      <c r="W494">
        <v>2.4940214493063069</v>
      </c>
      <c r="X494">
        <v>2.3451125587049382</v>
      </c>
      <c r="Y494">
        <v>2.6557319029493049</v>
      </c>
      <c r="Z494">
        <v>2.3872178709309617</v>
      </c>
    </row>
    <row r="495" spans="1:26" ht="29" x14ac:dyDescent="0.35">
      <c r="A495" s="25" t="s">
        <v>249</v>
      </c>
      <c r="B495" s="26" t="s">
        <v>204</v>
      </c>
      <c r="C495" s="25">
        <v>1.8620896234615536</v>
      </c>
      <c r="D495" s="25">
        <v>1.6361918563537021</v>
      </c>
      <c r="E495" s="25">
        <v>6.4806748605827886</v>
      </c>
      <c r="F495" s="25">
        <v>4.5096809395785478</v>
      </c>
      <c r="G495" s="25">
        <v>109.335538922556</v>
      </c>
      <c r="H495" s="25">
        <v>119.40207876415</v>
      </c>
      <c r="I495" s="25">
        <v>158.60836</v>
      </c>
      <c r="J495" s="25">
        <v>97.253401209432695</v>
      </c>
      <c r="K495" s="25">
        <v>17.079999999999998</v>
      </c>
      <c r="L495" s="25">
        <v>7.43</v>
      </c>
      <c r="M495" s="28">
        <v>3.72</v>
      </c>
      <c r="N495" s="28">
        <v>0.28999999999999998</v>
      </c>
      <c r="O495" s="27">
        <v>126.38801481623373</v>
      </c>
      <c r="P495" s="27">
        <v>8.5822332053760686</v>
      </c>
      <c r="Q495" s="27">
        <v>85.218989471060993</v>
      </c>
      <c r="R495">
        <v>2.8298210970438831</v>
      </c>
      <c r="S495">
        <v>0.66464246953954476</v>
      </c>
      <c r="T495">
        <v>-0.89946283576641806</v>
      </c>
      <c r="U495">
        <v>0.30029996287075367</v>
      </c>
      <c r="V495">
        <v>3.8509802485979074</v>
      </c>
      <c r="W495">
        <v>2.4932901395741167</v>
      </c>
      <c r="X495">
        <v>2.3514819474250848</v>
      </c>
      <c r="Y495">
        <v>2.6458410859944461</v>
      </c>
      <c r="Z495">
        <v>2.4199898082771494</v>
      </c>
    </row>
    <row r="496" spans="1:26" ht="29" x14ac:dyDescent="0.35">
      <c r="A496" s="25" t="s">
        <v>249</v>
      </c>
      <c r="B496" s="26" t="s">
        <v>203</v>
      </c>
      <c r="C496" s="25">
        <v>1.7593196217059668</v>
      </c>
      <c r="D496" s="25">
        <v>1.6242691360065815</v>
      </c>
      <c r="E496" s="25">
        <v>6.1978025810940709</v>
      </c>
      <c r="F496" s="25">
        <v>4.347773188695875</v>
      </c>
      <c r="G496" s="25">
        <v>110.589146315299</v>
      </c>
      <c r="H496" s="25">
        <v>119.23515084946899</v>
      </c>
      <c r="I496" s="25">
        <v>159.74462</v>
      </c>
      <c r="J496" s="25">
        <v>99.653839327191406</v>
      </c>
      <c r="K496" s="25">
        <v>17.98</v>
      </c>
      <c r="L496" s="25">
        <v>7.58</v>
      </c>
      <c r="M496" s="25">
        <v>4.1100000000000003</v>
      </c>
      <c r="N496" s="25">
        <v>0.32</v>
      </c>
      <c r="O496" s="27">
        <v>127.11539701551828</v>
      </c>
      <c r="P496" s="27">
        <v>8.1771244238224394</v>
      </c>
      <c r="Q496" s="27">
        <v>83.44745459958321</v>
      </c>
      <c r="R496">
        <v>1.0886957260036301</v>
      </c>
      <c r="S496">
        <v>0.63339241971680504</v>
      </c>
      <c r="T496">
        <v>-4.3364988593506677</v>
      </c>
      <c r="U496">
        <v>-2.239640874405846</v>
      </c>
      <c r="V496">
        <v>3.757896928480279</v>
      </c>
      <c r="W496">
        <v>2.4851143543121248</v>
      </c>
      <c r="X496">
        <v>2.3678474196639057</v>
      </c>
      <c r="Y496">
        <v>2.6373882648600553</v>
      </c>
      <c r="Z496">
        <v>2.4385189889531635</v>
      </c>
    </row>
    <row r="497" spans="1:26" ht="29" x14ac:dyDescent="0.35">
      <c r="A497" s="25" t="s">
        <v>249</v>
      </c>
      <c r="B497" s="26" t="s">
        <v>202</v>
      </c>
      <c r="C497" s="25">
        <v>2.0503846299614605</v>
      </c>
      <c r="D497" s="25">
        <v>1.5978325379699949</v>
      </c>
      <c r="E497" s="25">
        <v>5.3799935337792553</v>
      </c>
      <c r="F497" s="25">
        <v>3.9824097208308187</v>
      </c>
      <c r="G497" s="25">
        <v>116.241448844896</v>
      </c>
      <c r="H497" s="25">
        <v>119.184795471859</v>
      </c>
      <c r="I497" s="25">
        <v>160.03598</v>
      </c>
      <c r="J497" s="25">
        <v>100.95809335725301</v>
      </c>
      <c r="K497" s="25">
        <v>17.91</v>
      </c>
      <c r="L497" s="25">
        <v>7.46</v>
      </c>
      <c r="M497" s="28">
        <v>4.83</v>
      </c>
      <c r="N497" s="28">
        <v>0.38</v>
      </c>
      <c r="O497" s="27">
        <v>125.19535129495904</v>
      </c>
      <c r="P497" s="27">
        <v>7.7783330545887983</v>
      </c>
      <c r="Q497" s="27">
        <v>82.718592070877534</v>
      </c>
      <c r="R497">
        <v>1.9496067545965001</v>
      </c>
      <c r="S497">
        <v>0.53482818263923537</v>
      </c>
      <c r="T497">
        <v>-7.1965171798466399</v>
      </c>
      <c r="U497">
        <v>-3.9425123204111512</v>
      </c>
      <c r="V497">
        <v>3.7055026939982727</v>
      </c>
      <c r="W497">
        <v>2.4629417491786052</v>
      </c>
      <c r="X497">
        <v>2.4350917669906247</v>
      </c>
      <c r="Y497">
        <v>2.6663502015914871</v>
      </c>
      <c r="Z497">
        <v>2.5447949401396692</v>
      </c>
    </row>
    <row r="498" spans="1:26" ht="29" x14ac:dyDescent="0.35">
      <c r="A498" s="25" t="s">
        <v>249</v>
      </c>
      <c r="B498" s="26" t="s">
        <v>201</v>
      </c>
      <c r="C498" s="25">
        <v>1.7173365731801629</v>
      </c>
      <c r="D498" s="25">
        <v>1.5452107224761387</v>
      </c>
      <c r="E498" s="25">
        <v>5.4902218612460363</v>
      </c>
      <c r="F498" s="25">
        <v>4.0387259699813765</v>
      </c>
      <c r="G498" s="25">
        <v>115.659115872943</v>
      </c>
      <c r="H498" s="25">
        <v>118.738204156111</v>
      </c>
      <c r="I498" s="25">
        <v>158.79732000000001</v>
      </c>
      <c r="J498" s="25">
        <v>101.48714463154</v>
      </c>
      <c r="K498" s="25">
        <v>16.96</v>
      </c>
      <c r="L498" s="25">
        <v>7.6</v>
      </c>
      <c r="M498" s="25">
        <v>7.38</v>
      </c>
      <c r="N498" s="25">
        <v>0.57999999999999996</v>
      </c>
      <c r="O498" s="27">
        <v>125.9796929631602</v>
      </c>
      <c r="P498" s="27">
        <v>7.6666835163695586</v>
      </c>
      <c r="Q498" s="27">
        <v>81.114091336051729</v>
      </c>
      <c r="R498">
        <v>3.4826222744648971</v>
      </c>
      <c r="S498">
        <v>0.21846328096248868</v>
      </c>
      <c r="T498">
        <v>-0.79172299503578181</v>
      </c>
      <c r="U498">
        <v>0.32260887047776965</v>
      </c>
      <c r="V498">
        <v>3.6363557235634678</v>
      </c>
      <c r="W498">
        <v>2.4513533014770084</v>
      </c>
      <c r="X498">
        <v>2.6280332060263696</v>
      </c>
      <c r="Y498">
        <v>2.7791602321613085</v>
      </c>
      <c r="Z498">
        <v>2.5827653675540674</v>
      </c>
    </row>
    <row r="499" spans="1:26" ht="29" x14ac:dyDescent="0.35">
      <c r="A499" s="25" t="s">
        <v>249</v>
      </c>
      <c r="B499" s="26" t="s">
        <v>200</v>
      </c>
      <c r="C499" s="25">
        <v>2.2393132578823076</v>
      </c>
      <c r="D499" s="25">
        <v>1.613079491045559</v>
      </c>
      <c r="E499" s="25">
        <v>5.4634153290998562</v>
      </c>
      <c r="F499" s="25">
        <v>4.1762515099211859</v>
      </c>
      <c r="G499" s="25">
        <v>115.266599109037</v>
      </c>
      <c r="H499" s="25">
        <v>118.566168264035</v>
      </c>
      <c r="I499" s="25">
        <v>157.04882000000001</v>
      </c>
      <c r="J499" s="25">
        <v>101.43254617034</v>
      </c>
      <c r="K499" s="25">
        <v>17.12</v>
      </c>
      <c r="L499" s="25">
        <v>7.58</v>
      </c>
      <c r="M499" s="28">
        <v>8.0299999999999994</v>
      </c>
      <c r="N499" s="28">
        <v>0.62</v>
      </c>
      <c r="O499" s="27">
        <v>131.07189367668047</v>
      </c>
      <c r="P499" s="27">
        <v>7.6437306754985332</v>
      </c>
      <c r="Q499" s="27">
        <v>82.530628578464572</v>
      </c>
      <c r="R499">
        <v>1.3393647033612011</v>
      </c>
      <c r="S499">
        <v>-0.1155015264278858</v>
      </c>
      <c r="T499">
        <v>-0.5503935520864367</v>
      </c>
      <c r="U499">
        <v>-6.5327269817838651E-2</v>
      </c>
      <c r="V499">
        <v>3.5586541724366234</v>
      </c>
      <c r="W499">
        <v>2.4552533315850127</v>
      </c>
      <c r="X499">
        <v>2.683458369730237</v>
      </c>
      <c r="Y499">
        <v>2.8018897194436576</v>
      </c>
      <c r="Z499">
        <v>2.6041091618551002</v>
      </c>
    </row>
    <row r="500" spans="1:26" ht="29" x14ac:dyDescent="0.35">
      <c r="A500" s="25" t="s">
        <v>249</v>
      </c>
      <c r="B500" s="26" t="s">
        <v>199</v>
      </c>
      <c r="C500" s="25">
        <v>2.5620834078773762</v>
      </c>
      <c r="D500" s="25">
        <v>1.5487436990479189</v>
      </c>
      <c r="E500" s="25">
        <v>5.3591202633873989</v>
      </c>
      <c r="F500" s="25">
        <v>4.1829813147514372</v>
      </c>
      <c r="G500" s="25">
        <v>113.818103443333</v>
      </c>
      <c r="H500" s="25">
        <v>118.41896859000499</v>
      </c>
      <c r="I500" s="25">
        <v>157.93287000000001</v>
      </c>
      <c r="J500" s="25">
        <v>101.615130761122</v>
      </c>
      <c r="K500" s="25">
        <v>17.16</v>
      </c>
      <c r="L500" s="25">
        <v>7.76</v>
      </c>
      <c r="M500" s="25">
        <v>8.2799999999999994</v>
      </c>
      <c r="N500" s="25">
        <v>0.65</v>
      </c>
      <c r="O500" s="27">
        <v>135.55248503206531</v>
      </c>
      <c r="P500" s="27">
        <v>7.8134055694901843</v>
      </c>
      <c r="Q500" s="27">
        <v>84.242704825046559</v>
      </c>
      <c r="R500">
        <v>2.6628126144607078</v>
      </c>
      <c r="S500">
        <v>0.38656087835944319</v>
      </c>
      <c r="T500">
        <v>-1.2842544780321097</v>
      </c>
      <c r="U500">
        <v>-0.18664474747829285</v>
      </c>
      <c r="V500">
        <v>3.5357715344345446</v>
      </c>
      <c r="W500">
        <v>2.4396697727367367</v>
      </c>
      <c r="X500">
        <v>2.679743099934742</v>
      </c>
      <c r="Y500">
        <v>2.7909461809445655</v>
      </c>
      <c r="Z500">
        <v>2.5032178978431263</v>
      </c>
    </row>
    <row r="501" spans="1:26" ht="29" x14ac:dyDescent="0.35">
      <c r="A501" s="25" t="s">
        <v>249</v>
      </c>
      <c r="B501" s="26" t="s">
        <v>198</v>
      </c>
      <c r="C501" s="25">
        <v>2.3468623653757117</v>
      </c>
      <c r="D501" s="25">
        <v>1.629330891886263</v>
      </c>
      <c r="E501" s="25">
        <v>5.1768972602539405</v>
      </c>
      <c r="F501" s="25">
        <v>4.0518907965555879</v>
      </c>
      <c r="G501" s="25">
        <v>112.77483835075</v>
      </c>
      <c r="H501" s="25">
        <v>118.28777454957699</v>
      </c>
      <c r="I501" s="25">
        <v>158.33634000000001</v>
      </c>
      <c r="J501" s="25">
        <v>100.101600966826</v>
      </c>
      <c r="K501" s="25">
        <v>16.649999999999999</v>
      </c>
      <c r="L501" s="25">
        <v>7.85</v>
      </c>
      <c r="M501" s="28">
        <v>8.16</v>
      </c>
      <c r="N501" s="28">
        <v>0.64</v>
      </c>
      <c r="O501" s="27">
        <v>134.67171975192821</v>
      </c>
      <c r="P501" s="27">
        <v>7.6483428474282729</v>
      </c>
      <c r="Q501" s="27">
        <v>86.463354242324201</v>
      </c>
      <c r="R501">
        <v>1.6288405517665527</v>
      </c>
      <c r="S501">
        <v>1.4654527201168666</v>
      </c>
      <c r="T501">
        <v>4.5682480708225004</v>
      </c>
      <c r="U501">
        <v>3.4631633256231753</v>
      </c>
      <c r="V501">
        <v>3.4652674724640056</v>
      </c>
      <c r="W501">
        <v>2.4351837582620552</v>
      </c>
      <c r="X501">
        <v>2.7215459297435665</v>
      </c>
      <c r="Y501">
        <v>2.8048348680992987</v>
      </c>
      <c r="Z501">
        <v>2.5431255844164724</v>
      </c>
    </row>
    <row r="502" spans="1:26" ht="29" x14ac:dyDescent="0.35">
      <c r="A502" s="25" t="s">
        <v>249</v>
      </c>
      <c r="B502" s="26" t="s">
        <v>197</v>
      </c>
      <c r="C502" s="25">
        <v>2.4707484600495531</v>
      </c>
      <c r="D502" s="25">
        <v>1.6624458123491221</v>
      </c>
      <c r="E502" s="25">
        <v>4.7791719683262501</v>
      </c>
      <c r="F502" s="25">
        <v>3.8115565163982414</v>
      </c>
      <c r="G502" s="25">
        <v>113.06204728511</v>
      </c>
      <c r="H502" s="25">
        <v>118.084972274877</v>
      </c>
      <c r="I502" s="25">
        <v>157.47554</v>
      </c>
      <c r="J502" s="25">
        <v>99.334933797706</v>
      </c>
      <c r="K502" s="25">
        <v>16.350000000000001</v>
      </c>
      <c r="L502" s="25">
        <v>7.84</v>
      </c>
      <c r="M502" s="25">
        <v>8.66</v>
      </c>
      <c r="N502" s="25">
        <v>0.68</v>
      </c>
      <c r="O502" s="27">
        <v>137.14013056623503</v>
      </c>
      <c r="P502" s="27">
        <v>7.8923652220640443</v>
      </c>
      <c r="Q502" s="27">
        <v>88.84011894206229</v>
      </c>
      <c r="R502">
        <v>1.3781283589375137</v>
      </c>
      <c r="S502">
        <v>1.2955530349513911</v>
      </c>
      <c r="T502">
        <v>2.2797379757660385</v>
      </c>
      <c r="U502">
        <v>1.9340086717133609</v>
      </c>
      <c r="V502">
        <v>3.4430756963408373</v>
      </c>
      <c r="W502">
        <v>2.4177677256586931</v>
      </c>
      <c r="X502">
        <v>2.6055758119407586</v>
      </c>
      <c r="Y502">
        <v>2.7209054258738816</v>
      </c>
      <c r="Z502">
        <v>2.4468697985637884</v>
      </c>
    </row>
    <row r="503" spans="1:26" ht="29" x14ac:dyDescent="0.35">
      <c r="A503" s="25" t="s">
        <v>249</v>
      </c>
      <c r="B503" s="26" t="s">
        <v>196</v>
      </c>
      <c r="C503" s="25">
        <v>2.4416529359686794</v>
      </c>
      <c r="D503" s="25">
        <v>1.7032773457989523</v>
      </c>
      <c r="E503" s="25">
        <v>4.6267648300974438</v>
      </c>
      <c r="F503" s="25">
        <v>3.7094093156813566</v>
      </c>
      <c r="G503" s="25">
        <v>112.678341170753</v>
      </c>
      <c r="H503" s="25">
        <v>117.861849345404</v>
      </c>
      <c r="I503" s="25">
        <v>156.35706999999999</v>
      </c>
      <c r="J503" s="25">
        <v>100.11563022638801</v>
      </c>
      <c r="K503" s="25">
        <v>16.37</v>
      </c>
      <c r="L503" s="25">
        <v>7.75</v>
      </c>
      <c r="M503" s="28">
        <v>8.5299999999999994</v>
      </c>
      <c r="N503" s="28">
        <v>0.67</v>
      </c>
      <c r="O503" s="27">
        <v>137.26368341348953</v>
      </c>
      <c r="P503" s="27">
        <v>8.0065663514595276</v>
      </c>
      <c r="Q503" s="27">
        <v>88.849703910903315</v>
      </c>
      <c r="R503">
        <v>1.2231046740577289</v>
      </c>
      <c r="S503">
        <v>1.1802473848931294</v>
      </c>
      <c r="T503">
        <v>-1.9331815654050732</v>
      </c>
      <c r="U503">
        <v>-0.79483939495605949</v>
      </c>
      <c r="V503">
        <v>3.3892164132724694</v>
      </c>
      <c r="W503">
        <v>2.4050155761033554</v>
      </c>
      <c r="X503">
        <v>2.5992598441232131</v>
      </c>
      <c r="Y503">
        <v>2.7072646524295667</v>
      </c>
      <c r="Z503">
        <v>2.4450802351706789</v>
      </c>
    </row>
    <row r="504" spans="1:26" ht="29" x14ac:dyDescent="0.35">
      <c r="A504" s="25" t="s">
        <v>249</v>
      </c>
      <c r="B504" s="26" t="s">
        <v>195</v>
      </c>
      <c r="C504" s="25">
        <v>2.4381466756566108</v>
      </c>
      <c r="D504" s="25">
        <v>1.7168964095484278</v>
      </c>
      <c r="E504" s="25">
        <v>4.963772057425996</v>
      </c>
      <c r="F504" s="25">
        <v>3.9435257605262488</v>
      </c>
      <c r="G504" s="25">
        <v>111.87637630322</v>
      </c>
      <c r="H504" s="25">
        <v>117.616950059348</v>
      </c>
      <c r="I504" s="25">
        <v>155.83886999999999</v>
      </c>
      <c r="J504" s="25">
        <v>100.444002280021</v>
      </c>
      <c r="K504" s="25">
        <v>16.22</v>
      </c>
      <c r="L504" s="25">
        <v>7.65</v>
      </c>
      <c r="M504" s="25">
        <v>9.24</v>
      </c>
      <c r="N504" s="25">
        <v>0.72</v>
      </c>
      <c r="O504" s="27">
        <v>133.27484381481892</v>
      </c>
      <c r="P504" s="27">
        <v>7.8098448527550834</v>
      </c>
      <c r="Q504" s="27">
        <v>88.404951358328134</v>
      </c>
      <c r="R504">
        <v>1.8125632859497864</v>
      </c>
      <c r="S504">
        <v>2.5652708047896322</v>
      </c>
      <c r="T504">
        <v>3.3355164776025514</v>
      </c>
      <c r="U504">
        <v>2.8883465294841093</v>
      </c>
      <c r="V504">
        <v>3.3782077258325085</v>
      </c>
      <c r="W504">
        <v>2.3831584620282071</v>
      </c>
      <c r="X504">
        <v>2.6326946970888385</v>
      </c>
      <c r="Y504">
        <v>2.7223353300843227</v>
      </c>
      <c r="Z504">
        <v>2.4414580176412799</v>
      </c>
    </row>
    <row r="505" spans="1:26" ht="29" x14ac:dyDescent="0.35">
      <c r="A505" s="25" t="s">
        <v>249</v>
      </c>
      <c r="B505" s="26" t="s">
        <v>194</v>
      </c>
      <c r="C505" s="25">
        <v>2.5558380547923862</v>
      </c>
      <c r="D505" s="25">
        <v>1.7169946648899932</v>
      </c>
      <c r="E505" s="25">
        <v>4.7514142314968044</v>
      </c>
      <c r="F505" s="25">
        <v>3.8273931007287092</v>
      </c>
      <c r="G505" s="25">
        <v>111.20084420891899</v>
      </c>
      <c r="H505" s="25">
        <v>117.238687441317</v>
      </c>
      <c r="I505" s="25">
        <v>156.58989</v>
      </c>
      <c r="J505" s="25">
        <v>99.281232144026603</v>
      </c>
      <c r="K505" s="25">
        <v>15.99</v>
      </c>
      <c r="L505" s="25">
        <v>7.53</v>
      </c>
      <c r="M505" s="28">
        <v>9.09</v>
      </c>
      <c r="N505" s="28">
        <v>0.71</v>
      </c>
      <c r="O505" s="27">
        <v>140.35267739700396</v>
      </c>
      <c r="P505" s="27">
        <v>8.1653775230892975</v>
      </c>
      <c r="Q505" s="27">
        <v>93.168123412177962</v>
      </c>
      <c r="R505">
        <v>1.0390227855362477</v>
      </c>
      <c r="S505">
        <v>1.2137016887928009</v>
      </c>
      <c r="T505">
        <v>0.26483969125028484</v>
      </c>
      <c r="U505">
        <v>0.57141189995550956</v>
      </c>
      <c r="V505">
        <v>3.3626617542870338</v>
      </c>
      <c r="W505">
        <v>2.3570814136446869</v>
      </c>
      <c r="X505">
        <v>2.5505312650821823</v>
      </c>
      <c r="Y505">
        <v>2.6602995451387876</v>
      </c>
      <c r="Z505">
        <v>2.3357629123456132</v>
      </c>
    </row>
    <row r="506" spans="1:26" ht="29" x14ac:dyDescent="0.35">
      <c r="A506" s="25" t="s">
        <v>249</v>
      </c>
      <c r="B506" s="26" t="s">
        <v>193</v>
      </c>
      <c r="C506" s="25">
        <v>2.4598318998455233</v>
      </c>
      <c r="D506" s="25">
        <v>1.6045016706689965</v>
      </c>
      <c r="E506" s="25">
        <v>4.6986197226768498</v>
      </c>
      <c r="F506" s="25">
        <v>3.7615482953413242</v>
      </c>
      <c r="G506" s="25">
        <v>109.369781833752</v>
      </c>
      <c r="H506" s="25">
        <v>117.20766276329999</v>
      </c>
      <c r="I506" s="25">
        <v>155.94654</v>
      </c>
      <c r="J506" s="25">
        <v>101.99189600958501</v>
      </c>
      <c r="K506" s="25">
        <v>16.12</v>
      </c>
      <c r="L506" s="25">
        <v>7.68</v>
      </c>
      <c r="M506" s="25">
        <v>9.92</v>
      </c>
      <c r="N506" s="25">
        <v>0.78</v>
      </c>
      <c r="O506" s="27">
        <v>140.16648396645758</v>
      </c>
      <c r="P506" s="27">
        <v>8.1670323148693154</v>
      </c>
      <c r="Q506" s="27">
        <v>98.327951577268507</v>
      </c>
      <c r="R506">
        <v>0.54611737915919445</v>
      </c>
      <c r="S506">
        <v>1.8985981444806788</v>
      </c>
      <c r="T506">
        <v>-3.1821120035620432</v>
      </c>
      <c r="U506">
        <v>-1.6757580335640787</v>
      </c>
      <c r="V506">
        <v>3.3434940981409804</v>
      </c>
      <c r="W506">
        <v>2.3296330676548362</v>
      </c>
      <c r="X506">
        <v>2.5491488636278605</v>
      </c>
      <c r="Y506">
        <v>2.6511518652157604</v>
      </c>
      <c r="Z506">
        <v>2.2935617067184686</v>
      </c>
    </row>
    <row r="507" spans="1:26" ht="29" x14ac:dyDescent="0.35">
      <c r="A507" s="25" t="s">
        <v>249</v>
      </c>
      <c r="B507" s="26" t="s">
        <v>192</v>
      </c>
      <c r="C507" s="25">
        <v>2.3486949417938265</v>
      </c>
      <c r="D507" s="25">
        <v>1.6037446492459921</v>
      </c>
      <c r="E507" s="25">
        <v>5.6856049107234723</v>
      </c>
      <c r="F507" s="25">
        <v>4.4021737342432132</v>
      </c>
      <c r="G507" s="25">
        <v>108.229783025171</v>
      </c>
      <c r="H507" s="25">
        <v>116.38760571863899</v>
      </c>
      <c r="I507" s="25">
        <v>156.71083999999999</v>
      </c>
      <c r="J507" s="25">
        <v>105.116014783095</v>
      </c>
      <c r="K507" s="25">
        <v>16.059999999999999</v>
      </c>
      <c r="L507" s="25">
        <v>8.09</v>
      </c>
      <c r="M507" s="28">
        <v>10.95</v>
      </c>
      <c r="N507" s="28">
        <v>0.86</v>
      </c>
      <c r="O507" s="27">
        <v>134.08266157260266</v>
      </c>
      <c r="P507" s="27">
        <v>7.6654358721489162</v>
      </c>
      <c r="Q507" s="27">
        <v>81.751629617248867</v>
      </c>
      <c r="R507">
        <v>-0.12846270165348672</v>
      </c>
      <c r="S507">
        <v>1.4759295301318698</v>
      </c>
      <c r="T507">
        <v>-2.3972117526411374</v>
      </c>
      <c r="U507">
        <v>-1.3931723016612607</v>
      </c>
      <c r="V507">
        <v>3.325680789004684</v>
      </c>
      <c r="W507">
        <v>2.2679433273529557</v>
      </c>
      <c r="X507">
        <v>2.5980260492661293</v>
      </c>
      <c r="Y507">
        <v>2.6691105751047068</v>
      </c>
      <c r="Z507">
        <v>2.3957757701653994</v>
      </c>
    </row>
    <row r="508" spans="1:26" ht="29" x14ac:dyDescent="0.35">
      <c r="A508" s="25" t="s">
        <v>249</v>
      </c>
      <c r="B508" s="26" t="s">
        <v>191</v>
      </c>
      <c r="C508" s="25">
        <v>2.2886578713590038</v>
      </c>
      <c r="D508" s="25">
        <v>1.3947928442477104</v>
      </c>
      <c r="E508" s="25">
        <v>5.4894416898690785</v>
      </c>
      <c r="F508" s="25">
        <v>4.2582093172519961</v>
      </c>
      <c r="G508" s="25">
        <v>109.729392923026</v>
      </c>
      <c r="H508" s="25">
        <v>115.785520753982</v>
      </c>
      <c r="I508" s="25">
        <v>152.99440000000001</v>
      </c>
      <c r="J508" s="25">
        <v>103.15433187285601</v>
      </c>
      <c r="K508" s="25">
        <v>16.3</v>
      </c>
      <c r="L508" s="25">
        <v>8.0500000000000007</v>
      </c>
      <c r="M508" s="25">
        <v>11.19</v>
      </c>
      <c r="N508" s="25">
        <v>0.88</v>
      </c>
      <c r="O508" s="27">
        <v>134.62070677284814</v>
      </c>
      <c r="P508" s="27">
        <v>7.5753656614582514</v>
      </c>
      <c r="Q508" s="27">
        <v>81.842933998162977</v>
      </c>
      <c r="R508">
        <v>1.4683001145465724E-2</v>
      </c>
      <c r="S508">
        <v>2.1065909683324557</v>
      </c>
      <c r="T508">
        <v>-3.4139058927093124</v>
      </c>
      <c r="U508">
        <v>-1.9860289486728799</v>
      </c>
      <c r="V508">
        <v>3.356065358685794</v>
      </c>
      <c r="W508">
        <v>2.2543103406899951</v>
      </c>
      <c r="X508">
        <v>2.6723091222493158</v>
      </c>
      <c r="Y508">
        <v>2.7213739610097107</v>
      </c>
      <c r="Z508">
        <v>2.4585774850131847</v>
      </c>
    </row>
    <row r="509" spans="1:26" ht="29" x14ac:dyDescent="0.35">
      <c r="A509" s="25" t="s">
        <v>249</v>
      </c>
      <c r="B509" s="26" t="s">
        <v>190</v>
      </c>
      <c r="C509" s="25">
        <v>2.005143394583075</v>
      </c>
      <c r="D509" s="25">
        <v>1.4766983897270651</v>
      </c>
      <c r="E509" s="25">
        <v>4.9110041390522818</v>
      </c>
      <c r="F509" s="25">
        <v>3.862432269213778</v>
      </c>
      <c r="G509" s="25">
        <v>115.463213470409</v>
      </c>
      <c r="H509" s="25">
        <v>115.86254415646501</v>
      </c>
      <c r="I509" s="25">
        <v>155.20769999999999</v>
      </c>
      <c r="J509" s="25">
        <v>101.724032036305</v>
      </c>
      <c r="K509" s="25">
        <v>16.260000000000002</v>
      </c>
      <c r="L509" s="25">
        <v>7.89</v>
      </c>
      <c r="M509" s="28">
        <v>11.51</v>
      </c>
      <c r="N509" s="28">
        <v>0.91</v>
      </c>
      <c r="O509" s="27">
        <v>137.31115414204496</v>
      </c>
      <c r="P509" s="27">
        <v>7.5202361925788761</v>
      </c>
      <c r="Q509" s="27">
        <v>77.240961057059536</v>
      </c>
      <c r="R509">
        <v>0.99000582185386765</v>
      </c>
      <c r="S509">
        <v>1.3107003513239013</v>
      </c>
      <c r="T509">
        <v>-1.691246258048662</v>
      </c>
      <c r="U509">
        <v>-0.76302828896988029</v>
      </c>
      <c r="V509">
        <v>3.3601067248722014</v>
      </c>
      <c r="W509">
        <v>2.2237106818316605</v>
      </c>
      <c r="X509">
        <v>2.7966008766381472</v>
      </c>
      <c r="Y509">
        <v>2.8003076188778659</v>
      </c>
      <c r="Z509">
        <v>2.4767362926968088</v>
      </c>
    </row>
    <row r="510" spans="1:26" ht="29" x14ac:dyDescent="0.35">
      <c r="A510" s="25" t="s">
        <v>249</v>
      </c>
      <c r="B510" s="26" t="s">
        <v>189</v>
      </c>
      <c r="C510" s="25">
        <v>1.9613945388042995</v>
      </c>
      <c r="D510" s="25">
        <v>1.4896896787382203</v>
      </c>
      <c r="E510" s="25">
        <v>4.9063842863697538</v>
      </c>
      <c r="F510" s="25">
        <v>3.8716677086010489</v>
      </c>
      <c r="G510" s="25">
        <v>115.332213878137</v>
      </c>
      <c r="H510" s="25">
        <v>115.25639821425401</v>
      </c>
      <c r="I510" s="25">
        <v>153.16459</v>
      </c>
      <c r="J510" s="25">
        <v>101.132815027983</v>
      </c>
      <c r="K510" s="25">
        <v>16.11</v>
      </c>
      <c r="L510" s="25">
        <v>7.84</v>
      </c>
      <c r="M510" s="25">
        <v>11.46</v>
      </c>
      <c r="N510" s="25">
        <v>0.92</v>
      </c>
      <c r="O510" s="27">
        <v>139.65384158131957</v>
      </c>
      <c r="P510" s="27">
        <v>7.5159094167948108</v>
      </c>
      <c r="Q510" s="27">
        <v>78.145678179411988</v>
      </c>
      <c r="R510">
        <v>5.8551009807542354</v>
      </c>
      <c r="S510">
        <v>1.9896775063872107</v>
      </c>
      <c r="T510">
        <v>4.1491356496562659</v>
      </c>
      <c r="U510">
        <v>4.2107129262687781</v>
      </c>
      <c r="V510">
        <v>3.3552499703347873</v>
      </c>
      <c r="W510">
        <v>2.2159524578360892</v>
      </c>
      <c r="X510">
        <v>2.8416026117349675</v>
      </c>
      <c r="Y510">
        <v>2.8282615648840461</v>
      </c>
      <c r="Z510">
        <v>2.4374545565229546</v>
      </c>
    </row>
    <row r="511" spans="1:26" ht="29" x14ac:dyDescent="0.35">
      <c r="A511" s="25" t="s">
        <v>249</v>
      </c>
      <c r="B511" s="26" t="s">
        <v>188</v>
      </c>
      <c r="C511" s="25">
        <v>2.2398666386685329</v>
      </c>
      <c r="D511" s="25">
        <v>1.4189760469645754</v>
      </c>
      <c r="E511" s="25">
        <v>4.8340076441662871</v>
      </c>
      <c r="F511" s="25">
        <v>3.8697498385687932</v>
      </c>
      <c r="G511" s="25">
        <v>115.119557093704</v>
      </c>
      <c r="H511" s="25">
        <v>115.11590908285601</v>
      </c>
      <c r="I511" s="25">
        <v>153.20364000000001</v>
      </c>
      <c r="J511" s="25">
        <v>99.0051707223178</v>
      </c>
      <c r="K511" s="25">
        <v>16.190000000000001</v>
      </c>
      <c r="L511" s="25">
        <v>7.76</v>
      </c>
      <c r="M511" s="28">
        <v>11.33</v>
      </c>
      <c r="N511" s="28">
        <v>0.92</v>
      </c>
      <c r="O511" s="27">
        <v>141.65994225126727</v>
      </c>
      <c r="P511" s="27">
        <v>7.8496334291213863</v>
      </c>
      <c r="Q511" s="27">
        <v>79.126053250260682</v>
      </c>
      <c r="R511">
        <v>-0.35209772497704073</v>
      </c>
      <c r="S511">
        <v>2.5451888753137197</v>
      </c>
      <c r="T511">
        <v>4.1025729264760447</v>
      </c>
      <c r="U511">
        <v>2.9758096875926787</v>
      </c>
      <c r="V511">
        <v>3.2216904334500329</v>
      </c>
      <c r="W511">
        <v>2.2043356322336711</v>
      </c>
      <c r="X511">
        <v>2.7870113831626275</v>
      </c>
      <c r="Y511">
        <v>2.7668481051846445</v>
      </c>
      <c r="Z511">
        <v>2.362110830744335</v>
      </c>
    </row>
    <row r="512" spans="1:26" ht="29" x14ac:dyDescent="0.35">
      <c r="A512" s="25" t="s">
        <v>249</v>
      </c>
      <c r="B512" s="26" t="s">
        <v>187</v>
      </c>
      <c r="C512" s="25">
        <v>2.2195569020698782</v>
      </c>
      <c r="D512" s="25">
        <v>1.4116977088590741</v>
      </c>
      <c r="E512" s="25">
        <v>5.0199804397087275</v>
      </c>
      <c r="F512" s="25">
        <v>3.9684921229715489</v>
      </c>
      <c r="G512" s="25">
        <v>113.137543364821</v>
      </c>
      <c r="H512" s="25">
        <v>114.956282707673</v>
      </c>
      <c r="I512" s="25">
        <v>151.57889</v>
      </c>
      <c r="J512" s="25">
        <v>98.282372368766403</v>
      </c>
      <c r="K512" s="25">
        <v>16.170000000000002</v>
      </c>
      <c r="L512" s="25">
        <v>7.67</v>
      </c>
      <c r="M512" s="25">
        <v>11.34</v>
      </c>
      <c r="N512" s="25">
        <v>0.92</v>
      </c>
      <c r="O512" s="27">
        <v>134.77281975632312</v>
      </c>
      <c r="P512" s="27">
        <v>7.8686503917539046</v>
      </c>
      <c r="Q512" s="27">
        <v>80.231775783401417</v>
      </c>
      <c r="R512">
        <v>1.8508783991395772</v>
      </c>
      <c r="S512">
        <v>1.8155343323221995</v>
      </c>
      <c r="T512">
        <v>0.40576583076166184</v>
      </c>
      <c r="U512">
        <v>0.8848240661347484</v>
      </c>
      <c r="V512">
        <v>3.2777350639591329</v>
      </c>
      <c r="W512">
        <v>2.1711260818306135</v>
      </c>
      <c r="X512">
        <v>2.6935491004701873</v>
      </c>
      <c r="Y512">
        <v>2.7085662631027811</v>
      </c>
      <c r="Z512">
        <v>2.3724657048940427</v>
      </c>
    </row>
    <row r="513" spans="1:26" ht="29" x14ac:dyDescent="0.35">
      <c r="A513" s="25" t="s">
        <v>249</v>
      </c>
      <c r="B513" s="26" t="s">
        <v>186</v>
      </c>
      <c r="C513" s="25">
        <v>2.2660630685022198</v>
      </c>
      <c r="D513" s="25">
        <v>1.3144083749302493</v>
      </c>
      <c r="E513" s="25">
        <v>5.1740894259296635</v>
      </c>
      <c r="F513" s="25">
        <v>4.0778059543969052</v>
      </c>
      <c r="G513" s="25">
        <v>112.16145610987</v>
      </c>
      <c r="H513" s="25">
        <v>114.89050064662401</v>
      </c>
      <c r="I513" s="25">
        <v>150.19956999999999</v>
      </c>
      <c r="J513" s="25">
        <v>99.066706583626001</v>
      </c>
      <c r="K513" s="25">
        <v>16.21</v>
      </c>
      <c r="L513" s="25">
        <v>7.59</v>
      </c>
      <c r="M513" s="28">
        <v>12.05</v>
      </c>
      <c r="N513" s="28">
        <v>0.98</v>
      </c>
      <c r="O513" s="27">
        <v>133.56094781693966</v>
      </c>
      <c r="P513" s="27">
        <v>7.9562051407858618</v>
      </c>
      <c r="Q513" s="27">
        <v>78.941920596995388</v>
      </c>
      <c r="R513">
        <v>0.70905269798735571</v>
      </c>
      <c r="S513">
        <v>1.930935561904179</v>
      </c>
      <c r="T513">
        <v>-1.2271953935540036</v>
      </c>
      <c r="U513">
        <v>-0.435184222794327</v>
      </c>
      <c r="V513">
        <v>3.253229291783065</v>
      </c>
      <c r="W513">
        <v>2.1505922596171838</v>
      </c>
      <c r="X513">
        <v>2.7192732155868207</v>
      </c>
      <c r="Y513">
        <v>2.7179343209222107</v>
      </c>
      <c r="Z513">
        <v>2.3879949727445244</v>
      </c>
    </row>
    <row r="514" spans="1:26" ht="29" x14ac:dyDescent="0.35">
      <c r="A514" s="25" t="s">
        <v>249</v>
      </c>
      <c r="B514" s="26" t="s">
        <v>185</v>
      </c>
      <c r="C514" s="25">
        <v>2.1012754385903283</v>
      </c>
      <c r="D514" s="25">
        <v>1.4071071049216453</v>
      </c>
      <c r="E514" s="25">
        <v>5.39835393759871</v>
      </c>
      <c r="F514" s="25">
        <v>4.2248401504091291</v>
      </c>
      <c r="G514" s="25">
        <v>112.688991116666</v>
      </c>
      <c r="H514" s="25">
        <v>114.791881765196</v>
      </c>
      <c r="I514" s="25">
        <v>151.37379999999999</v>
      </c>
      <c r="J514" s="25">
        <v>97.825367628724194</v>
      </c>
      <c r="K514" s="25">
        <v>16.21</v>
      </c>
      <c r="L514" s="25">
        <v>7.73</v>
      </c>
      <c r="M514" s="25">
        <v>12.12</v>
      </c>
      <c r="N514" s="25">
        <v>0.99</v>
      </c>
      <c r="O514" s="27">
        <v>135.66239971441777</v>
      </c>
      <c r="P514" s="27">
        <v>7.8959607867027231</v>
      </c>
      <c r="Q514" s="27">
        <v>80.782392322390308</v>
      </c>
      <c r="R514">
        <v>0.30247908219260822</v>
      </c>
      <c r="S514">
        <v>1.9285818000788213</v>
      </c>
      <c r="T514">
        <v>4.8840238039047579</v>
      </c>
      <c r="U514">
        <v>3.5446058218934429</v>
      </c>
      <c r="V514">
        <v>3.2821883930236537</v>
      </c>
      <c r="W514">
        <v>2.1373872682218233</v>
      </c>
      <c r="X514">
        <v>2.8185712523138173</v>
      </c>
      <c r="Y514">
        <v>2.7863013816875224</v>
      </c>
      <c r="Z514">
        <v>2.3953398520170128</v>
      </c>
    </row>
    <row r="515" spans="1:26" ht="29" x14ac:dyDescent="0.35">
      <c r="A515" s="25" t="s">
        <v>249</v>
      </c>
      <c r="B515" s="26" t="s">
        <v>184</v>
      </c>
      <c r="C515" s="25">
        <v>1.922984718338927</v>
      </c>
      <c r="D515" s="25">
        <v>1.4986475663244287</v>
      </c>
      <c r="E515" s="25">
        <v>4.9269250969367375</v>
      </c>
      <c r="F515" s="25">
        <v>3.8574572929522946</v>
      </c>
      <c r="G515" s="25">
        <v>112.680060082615</v>
      </c>
      <c r="H515" s="25">
        <v>114.11814002515599</v>
      </c>
      <c r="I515" s="25">
        <v>150.81197</v>
      </c>
      <c r="J515" s="25">
        <v>97.641652221260998</v>
      </c>
      <c r="K515" s="25">
        <v>16.29</v>
      </c>
      <c r="L515" s="25">
        <v>7.75</v>
      </c>
      <c r="M515" s="28">
        <v>12.88</v>
      </c>
      <c r="N515" s="28">
        <v>1.06</v>
      </c>
      <c r="O515" s="27">
        <v>133.37036301119531</v>
      </c>
      <c r="P515" s="27">
        <v>8.0881435980054821</v>
      </c>
      <c r="Q515" s="27">
        <v>79.179956446184647</v>
      </c>
      <c r="R515">
        <v>1.3299227507763023</v>
      </c>
      <c r="S515">
        <v>1.3520447142381542</v>
      </c>
      <c r="T515">
        <v>1.3434218531629405</v>
      </c>
      <c r="U515">
        <v>1.3416988441471212</v>
      </c>
      <c r="V515">
        <v>3.2649941531227396</v>
      </c>
      <c r="W515">
        <v>2.1046725411096587</v>
      </c>
      <c r="X515">
        <v>2.7213106305555801</v>
      </c>
      <c r="Y515">
        <v>2.713988010007518</v>
      </c>
      <c r="Z515">
        <v>2.3724740133153199</v>
      </c>
    </row>
    <row r="516" spans="1:26" ht="29" x14ac:dyDescent="0.35">
      <c r="A516" s="25" t="s">
        <v>249</v>
      </c>
      <c r="B516" s="26" t="s">
        <v>183</v>
      </c>
      <c r="C516" s="25">
        <v>1.9542077660751389</v>
      </c>
      <c r="D516" s="25">
        <v>1.3960628106890141</v>
      </c>
      <c r="E516" s="25">
        <v>4.8829294842726263</v>
      </c>
      <c r="F516" s="25">
        <v>3.8216816844706987</v>
      </c>
      <c r="G516" s="25">
        <v>112.048370146157</v>
      </c>
      <c r="H516" s="25">
        <v>113.823815614647</v>
      </c>
      <c r="I516" s="25">
        <v>148.54805999999999</v>
      </c>
      <c r="J516" s="25">
        <v>97.291036970105395</v>
      </c>
      <c r="K516" s="25">
        <v>16.14</v>
      </c>
      <c r="L516" s="25">
        <v>7.59</v>
      </c>
      <c r="M516" s="25">
        <v>13.12</v>
      </c>
      <c r="N516" s="25">
        <v>1.08</v>
      </c>
      <c r="O516" s="27">
        <v>134.51425956520487</v>
      </c>
      <c r="P516" s="27">
        <v>8.1758043518840147</v>
      </c>
      <c r="Q516" s="27">
        <v>78.530029012585274</v>
      </c>
      <c r="R516">
        <v>1.2051647023195056</v>
      </c>
      <c r="S516">
        <v>1.8674604869172384</v>
      </c>
      <c r="T516">
        <v>2.547994744560067</v>
      </c>
      <c r="U516">
        <v>2.1762565024770364</v>
      </c>
      <c r="V516">
        <v>3.272813975773107</v>
      </c>
      <c r="W516">
        <v>2.0907268310044009</v>
      </c>
      <c r="X516">
        <v>2.6941632251619483</v>
      </c>
      <c r="Y516">
        <v>2.6942311587573555</v>
      </c>
      <c r="Z516">
        <v>2.3457245565605391</v>
      </c>
    </row>
    <row r="517" spans="1:26" ht="29" x14ac:dyDescent="0.35">
      <c r="A517" s="25" t="s">
        <v>249</v>
      </c>
      <c r="B517" s="26" t="s">
        <v>182</v>
      </c>
      <c r="C517" s="25">
        <v>1.9302159509491903</v>
      </c>
      <c r="D517" s="25">
        <v>1.2931089087788668</v>
      </c>
      <c r="E517" s="25">
        <v>4.7522450998073875</v>
      </c>
      <c r="F517" s="25">
        <v>3.7098969735060847</v>
      </c>
      <c r="G517" s="25">
        <v>111.24111916192901</v>
      </c>
      <c r="H517" s="25">
        <v>113.543176785303</v>
      </c>
      <c r="I517" s="25">
        <v>151.34717000000001</v>
      </c>
      <c r="J517" s="25">
        <v>96.401604769001494</v>
      </c>
      <c r="K517" s="25">
        <v>15.95</v>
      </c>
      <c r="L517" s="25">
        <v>7.62</v>
      </c>
      <c r="M517" s="28">
        <v>13.17</v>
      </c>
      <c r="N517" s="28">
        <v>1.08</v>
      </c>
      <c r="O517" s="27">
        <v>133.30515053327935</v>
      </c>
      <c r="P517" s="27">
        <v>8.2057823473921125</v>
      </c>
      <c r="Q517" s="27">
        <v>77.989117113584001</v>
      </c>
      <c r="R517">
        <v>8.320152181181939</v>
      </c>
      <c r="S517">
        <v>1.7342138273447549</v>
      </c>
      <c r="T517">
        <v>-0.6480251963234207</v>
      </c>
      <c r="U517">
        <v>1.4347802714904656</v>
      </c>
      <c r="V517">
        <v>3.3073917395663579</v>
      </c>
      <c r="W517">
        <v>2.0731272861693162</v>
      </c>
      <c r="X517">
        <v>2.6598054032256484</v>
      </c>
      <c r="Y517">
        <v>2.6732060077365021</v>
      </c>
      <c r="Z517">
        <v>2.3548749124886532</v>
      </c>
    </row>
    <row r="518" spans="1:26" ht="29" x14ac:dyDescent="0.35">
      <c r="A518" s="25" t="s">
        <v>249</v>
      </c>
      <c r="B518" s="26" t="s">
        <v>181</v>
      </c>
      <c r="C518" s="25">
        <v>1.8251051940324381</v>
      </c>
      <c r="D518" s="25">
        <v>1.1393508510704597</v>
      </c>
      <c r="E518" s="25">
        <v>4.6404278299665025</v>
      </c>
      <c r="F518" s="25">
        <v>3.6332962016902024</v>
      </c>
      <c r="G518" s="25">
        <v>108.6</v>
      </c>
      <c r="H518" s="25">
        <v>113.154132726274</v>
      </c>
      <c r="I518" s="25">
        <v>149.92724999999999</v>
      </c>
      <c r="J518" s="25">
        <v>95.706569399173503</v>
      </c>
      <c r="K518" s="25">
        <v>16.260000000000002</v>
      </c>
      <c r="L518" s="25">
        <v>7.66</v>
      </c>
      <c r="M518" s="25">
        <v>13</v>
      </c>
      <c r="N518" s="25">
        <v>1.05</v>
      </c>
      <c r="O518" s="27">
        <v>132.37401930834588</v>
      </c>
      <c r="P518" s="27">
        <v>8.1657749723025876</v>
      </c>
      <c r="Q518" s="27">
        <v>77.962844330557331</v>
      </c>
      <c r="R518">
        <v>2.2598447030877766</v>
      </c>
      <c r="S518">
        <v>1.8079024302833258</v>
      </c>
      <c r="T518">
        <v>2.4758405984076415</v>
      </c>
      <c r="U518">
        <v>2.3468405226843014</v>
      </c>
      <c r="V518">
        <v>3.1059893874412561</v>
      </c>
      <c r="W518">
        <v>2.0564968494756175</v>
      </c>
      <c r="X518">
        <v>2.7342143098338139</v>
      </c>
      <c r="Y518">
        <v>2.6843700803097499</v>
      </c>
      <c r="Z518">
        <v>2.3578354481722812</v>
      </c>
    </row>
    <row r="519" spans="1:26" ht="29" x14ac:dyDescent="0.35">
      <c r="A519" s="25" t="s">
        <v>249</v>
      </c>
      <c r="B519" s="26" t="s">
        <v>180</v>
      </c>
      <c r="C519" s="25">
        <v>2.1572654194149341</v>
      </c>
      <c r="D519" s="25">
        <v>1.2126646001488031</v>
      </c>
      <c r="E519" s="25">
        <v>4.972064993823663</v>
      </c>
      <c r="F519" s="25">
        <v>3.9288612799742664</v>
      </c>
      <c r="G519" s="25">
        <v>107.6</v>
      </c>
      <c r="H519" s="25">
        <v>112.136123088915</v>
      </c>
      <c r="I519" s="25">
        <v>147.65932000000001</v>
      </c>
      <c r="J519" s="25">
        <v>95.4598539219445</v>
      </c>
      <c r="K519" s="25">
        <v>15.68</v>
      </c>
      <c r="L519" s="25">
        <v>7.82</v>
      </c>
      <c r="M519" s="28">
        <v>12.6</v>
      </c>
      <c r="N519" s="28">
        <v>1.02</v>
      </c>
      <c r="O519" s="27">
        <v>129.77053129797551</v>
      </c>
      <c r="P519" s="27">
        <v>8.2206804580021515</v>
      </c>
      <c r="Q519" s="27">
        <v>77.786260837108287</v>
      </c>
      <c r="R519">
        <v>-0.10689005417899855</v>
      </c>
      <c r="S519">
        <v>1.6440606796961577</v>
      </c>
      <c r="T519">
        <v>0.37597557124866565</v>
      </c>
      <c r="U519">
        <v>0.44132860207299895</v>
      </c>
      <c r="V519">
        <v>3.1170798999944855</v>
      </c>
      <c r="W519">
        <v>2.0417754654274036</v>
      </c>
      <c r="X519">
        <v>2.7742379902198553</v>
      </c>
      <c r="Y519">
        <v>2.7079934299853985</v>
      </c>
      <c r="Z519">
        <v>2.4303439205130375</v>
      </c>
    </row>
    <row r="520" spans="1:26" ht="29" x14ac:dyDescent="0.35">
      <c r="A520" s="25" t="s">
        <v>249</v>
      </c>
      <c r="B520" s="26" t="s">
        <v>179</v>
      </c>
      <c r="C520" s="25">
        <v>1.9306495210953152</v>
      </c>
      <c r="D520" s="25">
        <v>1.1633560346675944</v>
      </c>
      <c r="E520" s="25">
        <v>4.5905617673009695</v>
      </c>
      <c r="F520" s="25">
        <v>3.6232647818094801</v>
      </c>
      <c r="G520" s="25">
        <v>108.9</v>
      </c>
      <c r="H520" s="25">
        <v>111.96055060499199</v>
      </c>
      <c r="I520" s="25">
        <v>147.93875</v>
      </c>
      <c r="J520" s="25">
        <v>93.074840817797096</v>
      </c>
      <c r="K520" s="25">
        <v>16.149999999999999</v>
      </c>
      <c r="L520" s="25">
        <v>7.63</v>
      </c>
      <c r="M520" s="25">
        <v>12.31</v>
      </c>
      <c r="N520" s="25">
        <v>0.98</v>
      </c>
      <c r="O520" s="27">
        <v>123.76759379936439</v>
      </c>
      <c r="P520" s="27">
        <v>8.0386803690468263</v>
      </c>
      <c r="Q520" s="27">
        <v>72.588220752734685</v>
      </c>
      <c r="R520">
        <v>0.48077770364320926</v>
      </c>
      <c r="S520">
        <v>1.6076753093714924</v>
      </c>
      <c r="T520">
        <v>1.7115752437256049</v>
      </c>
      <c r="U520">
        <v>1.4505424916571252</v>
      </c>
      <c r="V520">
        <v>3.1607196591157467</v>
      </c>
      <c r="W520">
        <v>2.031719679035322</v>
      </c>
      <c r="X520">
        <v>2.7718487997264876</v>
      </c>
      <c r="Y520">
        <v>2.712442445748541</v>
      </c>
      <c r="Z520">
        <v>2.5146019698431714</v>
      </c>
    </row>
    <row r="521" spans="1:26" ht="29" x14ac:dyDescent="0.35">
      <c r="A521" s="25" t="s">
        <v>249</v>
      </c>
      <c r="B521" s="26" t="s">
        <v>178</v>
      </c>
      <c r="C521" s="25">
        <v>1.6334280163308683</v>
      </c>
      <c r="D521" s="25">
        <v>1.1799114243814639</v>
      </c>
      <c r="E521" s="25">
        <v>4.257839472915248</v>
      </c>
      <c r="F521" s="25">
        <v>3.3377004262947962</v>
      </c>
      <c r="G521" s="25">
        <v>115.08935220001599</v>
      </c>
      <c r="H521" s="25">
        <v>111.956012542739</v>
      </c>
      <c r="I521" s="25">
        <v>146.22519</v>
      </c>
      <c r="J521" s="25">
        <v>92.302022462518906</v>
      </c>
      <c r="K521" s="25">
        <v>16.260000000000002</v>
      </c>
      <c r="L521" s="25">
        <v>7.6</v>
      </c>
      <c r="M521" s="28">
        <v>11.87</v>
      </c>
      <c r="N521" s="28">
        <v>0.94</v>
      </c>
      <c r="O521" s="27">
        <v>124.34053445201837</v>
      </c>
      <c r="P521" s="27">
        <v>8.2435543785679339</v>
      </c>
      <c r="Q521" s="27">
        <v>79.026276291075177</v>
      </c>
      <c r="R521">
        <v>1.6231261690314192</v>
      </c>
      <c r="S521">
        <v>1.3176185179994304</v>
      </c>
      <c r="T521">
        <v>1.0398555401840204</v>
      </c>
      <c r="U521">
        <v>1.1921014169772093</v>
      </c>
      <c r="V521">
        <v>3.1718610957841018</v>
      </c>
      <c r="W521">
        <v>2.0240511763932694</v>
      </c>
      <c r="X521">
        <v>2.7637645687599921</v>
      </c>
      <c r="Y521">
        <v>2.7079563874381933</v>
      </c>
      <c r="Z521">
        <v>2.4845283580756652</v>
      </c>
    </row>
    <row r="522" spans="1:26" ht="29" x14ac:dyDescent="0.35">
      <c r="A522" s="25" t="s">
        <v>249</v>
      </c>
      <c r="B522" s="26" t="s">
        <v>177</v>
      </c>
      <c r="C522" s="25">
        <v>1.7553543239343141</v>
      </c>
      <c r="D522" s="25">
        <v>1.1494660036940874</v>
      </c>
      <c r="E522" s="25">
        <v>4.2579958301281984</v>
      </c>
      <c r="F522" s="25">
        <v>3.3611064642250299</v>
      </c>
      <c r="G522" s="25">
        <v>114.43182238423</v>
      </c>
      <c r="H522" s="25">
        <v>111.40661080305399</v>
      </c>
      <c r="I522" s="25">
        <v>146.94864000000001</v>
      </c>
      <c r="J522" s="25">
        <v>91.896488159102105</v>
      </c>
      <c r="K522" s="25">
        <v>15.65</v>
      </c>
      <c r="L522" s="25">
        <v>7.48</v>
      </c>
      <c r="M522" s="25">
        <v>11.18</v>
      </c>
      <c r="N522" s="25">
        <v>0.87</v>
      </c>
      <c r="O522" s="27">
        <v>126.39586108106084</v>
      </c>
      <c r="P522" s="27">
        <v>8.4667437997561095</v>
      </c>
      <c r="Q522" s="27">
        <v>81.501422991868168</v>
      </c>
      <c r="R522">
        <v>-4.7109176859572166E-3</v>
      </c>
      <c r="S522">
        <v>1.2211133963939025</v>
      </c>
      <c r="T522">
        <v>9.927580964508298E-2</v>
      </c>
      <c r="U522">
        <v>0.21957376673753526</v>
      </c>
      <c r="V522">
        <v>3.156653570525203</v>
      </c>
      <c r="W522">
        <v>2.0236690424230859</v>
      </c>
      <c r="X522">
        <v>2.7952549819515076</v>
      </c>
      <c r="Y522">
        <v>2.7257120544477633</v>
      </c>
      <c r="Z522">
        <v>2.4338122995059219</v>
      </c>
    </row>
    <row r="523" spans="1:26" ht="29" x14ac:dyDescent="0.35">
      <c r="A523" s="25" t="s">
        <v>249</v>
      </c>
      <c r="B523" s="26" t="s">
        <v>176</v>
      </c>
      <c r="C523" s="25">
        <v>1.450107907514995</v>
      </c>
      <c r="D523" s="25">
        <v>1.190310484558093</v>
      </c>
      <c r="E523" s="25">
        <v>4.2692483445556082</v>
      </c>
      <c r="F523" s="25">
        <v>3.3152717665928209</v>
      </c>
      <c r="G523" s="25">
        <v>113.542743341072</v>
      </c>
      <c r="H523" s="25">
        <v>111.262039080908</v>
      </c>
      <c r="I523" s="25">
        <v>147.86577</v>
      </c>
      <c r="J523" s="25">
        <v>91.657080131293299</v>
      </c>
      <c r="K523" s="25">
        <v>15.64</v>
      </c>
      <c r="L523" s="25">
        <v>7.53</v>
      </c>
      <c r="M523" s="28">
        <v>11.08</v>
      </c>
      <c r="N523" s="28">
        <v>0.85</v>
      </c>
      <c r="O523" s="27">
        <v>124.44393901310991</v>
      </c>
      <c r="P523" s="27">
        <v>8.4112191718270228</v>
      </c>
      <c r="Q523" s="27">
        <v>81.538682289369973</v>
      </c>
      <c r="R523">
        <v>0.73870759548297915</v>
      </c>
      <c r="S523">
        <v>2.0810719552923462</v>
      </c>
      <c r="T523">
        <v>1.2404048817219016</v>
      </c>
      <c r="U523">
        <v>1.2440275977286808</v>
      </c>
      <c r="V523">
        <v>3.2067623128504508</v>
      </c>
      <c r="W523">
        <v>2.0232651410049702</v>
      </c>
      <c r="X523">
        <v>2.8101450382551243</v>
      </c>
      <c r="Y523">
        <v>2.7440243522601229</v>
      </c>
      <c r="Z523">
        <v>2.4353577682604821</v>
      </c>
    </row>
    <row r="524" spans="1:26" ht="29" x14ac:dyDescent="0.35">
      <c r="A524" s="25" t="s">
        <v>249</v>
      </c>
      <c r="B524" s="26" t="s">
        <v>175</v>
      </c>
      <c r="C524" s="25">
        <v>2.0695030885348564</v>
      </c>
      <c r="D524" s="25">
        <v>1.1235634363755473</v>
      </c>
      <c r="E524" s="25">
        <v>4.146656906495509</v>
      </c>
      <c r="F524" s="25">
        <v>3.3498268270650429</v>
      </c>
      <c r="G524" s="25">
        <v>112.313623208537</v>
      </c>
      <c r="H524" s="25">
        <v>111.128075185572</v>
      </c>
      <c r="I524" s="25">
        <v>147.11212</v>
      </c>
      <c r="J524" s="25">
        <v>90.900114253945304</v>
      </c>
      <c r="K524" s="25">
        <v>15.65</v>
      </c>
      <c r="L524" s="25">
        <v>7.57</v>
      </c>
      <c r="M524" s="25">
        <v>11.16</v>
      </c>
      <c r="N524" s="25">
        <v>0.84</v>
      </c>
      <c r="O524" s="27">
        <v>121.62927683796158</v>
      </c>
      <c r="P524" s="27">
        <v>8.2612788361822016</v>
      </c>
      <c r="Q524" s="27">
        <v>82.518120932136029</v>
      </c>
      <c r="R524">
        <v>-0.49747860186550863</v>
      </c>
      <c r="S524">
        <v>2.5099291719725247</v>
      </c>
      <c r="T524">
        <v>1.7221396175218562</v>
      </c>
      <c r="U524">
        <v>1.3627578379399319</v>
      </c>
      <c r="V524">
        <v>3.2322094165791388</v>
      </c>
      <c r="W524">
        <v>2.0086772752742315</v>
      </c>
      <c r="X524">
        <v>2.8066958741387236</v>
      </c>
      <c r="Y524">
        <v>2.7435765253617328</v>
      </c>
      <c r="Z524">
        <v>2.4330972798490826</v>
      </c>
    </row>
    <row r="525" spans="1:26" ht="29" x14ac:dyDescent="0.35">
      <c r="A525" s="25" t="s">
        <v>249</v>
      </c>
      <c r="B525" s="26" t="s">
        <v>174</v>
      </c>
      <c r="C525" s="25">
        <v>1.9440496804371703</v>
      </c>
      <c r="D525" s="25">
        <v>1.118515105391765</v>
      </c>
      <c r="E525" s="25">
        <v>4.4334625120015536</v>
      </c>
      <c r="F525" s="25">
        <v>3.5121803291929314</v>
      </c>
      <c r="G525" s="25">
        <v>111.068125224694</v>
      </c>
      <c r="H525" s="25">
        <v>111.02384785728199</v>
      </c>
      <c r="I525" s="25">
        <v>146.30584999999999</v>
      </c>
      <c r="J525" s="25">
        <v>89.405794815815398</v>
      </c>
      <c r="K525" s="25">
        <v>15.88</v>
      </c>
      <c r="L525" s="25">
        <v>7.4</v>
      </c>
      <c r="M525" s="28">
        <v>11.98</v>
      </c>
      <c r="N525" s="28">
        <v>0.89</v>
      </c>
      <c r="O525" s="27">
        <v>119.79582947911662</v>
      </c>
      <c r="P525" s="27">
        <v>8.2939925046308449</v>
      </c>
      <c r="Q525" s="27">
        <v>84.155972359328729</v>
      </c>
      <c r="R525">
        <v>-0.30312259024801724</v>
      </c>
      <c r="S525">
        <v>1.9302682688374428</v>
      </c>
      <c r="T525">
        <v>1.2040062194114576</v>
      </c>
      <c r="U525">
        <v>0.97877957541065985</v>
      </c>
      <c r="V525">
        <v>3.2904717983304717</v>
      </c>
      <c r="W525">
        <v>1.9940271044601752</v>
      </c>
      <c r="X525">
        <v>2.7812308750517647</v>
      </c>
      <c r="Y525">
        <v>2.7350361256581599</v>
      </c>
      <c r="Z525">
        <v>2.4862317142543824</v>
      </c>
    </row>
    <row r="526" spans="1:26" ht="29" x14ac:dyDescent="0.35">
      <c r="A526" s="25" t="s">
        <v>249</v>
      </c>
      <c r="B526" s="26" t="s">
        <v>173</v>
      </c>
      <c r="C526" s="25">
        <v>1.7723324434739367</v>
      </c>
      <c r="D526" s="25">
        <v>1.0414975637285546</v>
      </c>
      <c r="E526" s="25">
        <v>4.3050165515491692</v>
      </c>
      <c r="F526" s="25">
        <v>3.3782412678778067</v>
      </c>
      <c r="G526" s="25">
        <v>111.90565155577499</v>
      </c>
      <c r="H526" s="25">
        <v>111.05801371197801</v>
      </c>
      <c r="I526" s="25">
        <v>145.92404999999999</v>
      </c>
      <c r="J526" s="25">
        <v>88.576425116529194</v>
      </c>
      <c r="K526" s="25">
        <v>16.32</v>
      </c>
      <c r="L526" s="25">
        <v>7.3</v>
      </c>
      <c r="M526" s="25">
        <v>11.9</v>
      </c>
      <c r="N526" s="25">
        <v>0.86</v>
      </c>
      <c r="O526" s="27">
        <v>116.99662250057278</v>
      </c>
      <c r="P526" s="27">
        <v>8.2257907442055362</v>
      </c>
      <c r="Q526" s="27">
        <v>85.086945400063684</v>
      </c>
      <c r="R526">
        <v>0.28682553044141468</v>
      </c>
      <c r="S526">
        <v>1.1150436501239813</v>
      </c>
      <c r="T526">
        <v>0.31861570892304236</v>
      </c>
      <c r="U526">
        <v>0.40868843627352991</v>
      </c>
      <c r="V526">
        <v>3.3331212461324866</v>
      </c>
      <c r="W526">
        <v>1.9855671561873571</v>
      </c>
      <c r="X526">
        <v>2.7688658379221631</v>
      </c>
      <c r="Y526">
        <v>2.7334284563673128</v>
      </c>
      <c r="Z526">
        <v>2.4987850833891114</v>
      </c>
    </row>
    <row r="527" spans="1:26" ht="29" x14ac:dyDescent="0.35">
      <c r="A527" s="25" t="s">
        <v>249</v>
      </c>
      <c r="B527" s="26" t="s">
        <v>172</v>
      </c>
      <c r="C527" s="25">
        <v>1.6292269762953788</v>
      </c>
      <c r="D527" s="25">
        <v>0.98356820152360813</v>
      </c>
      <c r="E527" s="25">
        <v>3.7526755530037468</v>
      </c>
      <c r="F527" s="25">
        <v>2.9734533671765995</v>
      </c>
      <c r="G527" s="25">
        <v>112.170629317641</v>
      </c>
      <c r="H527" s="25">
        <v>110.79615373713401</v>
      </c>
      <c r="I527" s="25">
        <v>144.74494000000001</v>
      </c>
      <c r="J527" s="25">
        <v>89.255066756568795</v>
      </c>
      <c r="K527" s="25">
        <v>16.46</v>
      </c>
      <c r="L527" s="25">
        <v>7.28</v>
      </c>
      <c r="M527" s="28">
        <v>12.14</v>
      </c>
      <c r="N527" s="28">
        <v>0.86</v>
      </c>
      <c r="O527" s="27">
        <v>113.19924118966213</v>
      </c>
      <c r="P527" s="27">
        <v>7.9773996205936459</v>
      </c>
      <c r="Q527" s="27">
        <v>88.083920463441373</v>
      </c>
      <c r="R527">
        <v>0.30923756034375582</v>
      </c>
      <c r="S527">
        <v>2.0622758267792252</v>
      </c>
      <c r="T527">
        <v>2.1315363016561673</v>
      </c>
      <c r="U527">
        <v>1.73757640445098</v>
      </c>
      <c r="V527">
        <v>3.3136713453017634</v>
      </c>
      <c r="W527">
        <v>1.971568974390733</v>
      </c>
      <c r="X527">
        <v>2.7885099789148691</v>
      </c>
      <c r="Y527">
        <v>2.7412223221806387</v>
      </c>
      <c r="Z527">
        <v>2.564063492421996</v>
      </c>
    </row>
    <row r="528" spans="1:26" ht="29" x14ac:dyDescent="0.35">
      <c r="A528" s="25" t="s">
        <v>249</v>
      </c>
      <c r="B528" s="26" t="s">
        <v>171</v>
      </c>
      <c r="C528" s="25">
        <v>1.5269483478273611</v>
      </c>
      <c r="D528" s="25">
        <v>1.0438821147349597</v>
      </c>
      <c r="E528" s="25">
        <v>4.0124166326048707</v>
      </c>
      <c r="F528" s="25">
        <v>3.1272191593573537</v>
      </c>
      <c r="G528" s="25">
        <v>111.064890124412</v>
      </c>
      <c r="H528" s="25">
        <v>110.67716707708099</v>
      </c>
      <c r="I528" s="25">
        <v>146.15055000000001</v>
      </c>
      <c r="J528" s="25">
        <v>88.999080226739395</v>
      </c>
      <c r="K528" s="25">
        <v>15.68</v>
      </c>
      <c r="L528" s="25">
        <v>7.45</v>
      </c>
      <c r="M528" s="25">
        <v>11.9</v>
      </c>
      <c r="N528" s="25">
        <v>0.82</v>
      </c>
      <c r="O528" s="27">
        <v>110.98006686926212</v>
      </c>
      <c r="P528" s="27">
        <v>7.5041285563098121</v>
      </c>
      <c r="Q528" s="27">
        <v>89.403060521115762</v>
      </c>
      <c r="R528">
        <v>1.0604771084321563</v>
      </c>
      <c r="S528">
        <v>1.6678273133198473</v>
      </c>
      <c r="T528">
        <v>-0.29909733124771076</v>
      </c>
      <c r="U528">
        <v>0.22086447364628725</v>
      </c>
      <c r="V528">
        <v>3.3474293981945196</v>
      </c>
      <c r="W528">
        <v>1.9652633017898764</v>
      </c>
      <c r="X528">
        <v>2.7897982808395536</v>
      </c>
      <c r="Y528">
        <v>2.7471241050593251</v>
      </c>
      <c r="Z528">
        <v>2.5855809589166849</v>
      </c>
    </row>
    <row r="529" spans="1:26" ht="29" x14ac:dyDescent="0.35">
      <c r="A529" s="25" t="s">
        <v>249</v>
      </c>
      <c r="B529" s="26" t="s">
        <v>170</v>
      </c>
      <c r="C529" s="25">
        <v>1.5858995845516173</v>
      </c>
      <c r="D529" s="25">
        <v>1.041736371624391</v>
      </c>
      <c r="E529" s="25">
        <v>3.5547676572947577</v>
      </c>
      <c r="F529" s="25">
        <v>2.8417993556598806</v>
      </c>
      <c r="G529" s="25">
        <v>109.99574293574</v>
      </c>
      <c r="H529" s="25">
        <v>110.51873474232499</v>
      </c>
      <c r="I529" s="25">
        <v>145.48129</v>
      </c>
      <c r="J529" s="25">
        <v>89.124881547861506</v>
      </c>
      <c r="K529" s="25">
        <v>15.61</v>
      </c>
      <c r="L529" s="25">
        <v>7.47</v>
      </c>
      <c r="M529" s="28">
        <v>12.26</v>
      </c>
      <c r="N529" s="28">
        <v>0.84</v>
      </c>
      <c r="O529" s="27">
        <v>113.74345565061152</v>
      </c>
      <c r="P529" s="27">
        <v>7.5292733919992569</v>
      </c>
      <c r="Q529" s="27">
        <v>88.522804368806788</v>
      </c>
      <c r="R529">
        <v>0.22017550382855688</v>
      </c>
      <c r="S529">
        <v>0.91565669231181701</v>
      </c>
      <c r="T529">
        <v>1.6143518804131674</v>
      </c>
      <c r="U529">
        <v>1.2352203702480802</v>
      </c>
      <c r="V529">
        <v>3.3629005494109223</v>
      </c>
      <c r="W529">
        <v>1.9444356417987081</v>
      </c>
      <c r="X529">
        <v>2.7973019491374531</v>
      </c>
      <c r="Y529">
        <v>2.750427610092963</v>
      </c>
      <c r="Z529">
        <v>2.5455103328867774</v>
      </c>
    </row>
    <row r="530" spans="1:26" ht="29" x14ac:dyDescent="0.35">
      <c r="A530" s="25" t="s">
        <v>249</v>
      </c>
      <c r="B530" s="26" t="s">
        <v>169</v>
      </c>
      <c r="C530" s="25">
        <v>1.5179724679010096</v>
      </c>
      <c r="D530" s="25">
        <v>1.1491220440838457</v>
      </c>
      <c r="E530" s="25">
        <v>3.2541667135336163</v>
      </c>
      <c r="F530" s="25">
        <v>2.6342139125796531</v>
      </c>
      <c r="G530" s="25">
        <v>107.509375138625</v>
      </c>
      <c r="H530" s="25">
        <v>110.302991478732</v>
      </c>
      <c r="I530" s="25">
        <v>145.87069</v>
      </c>
      <c r="J530" s="25">
        <v>89.564496320340496</v>
      </c>
      <c r="K530" s="25">
        <v>15.49</v>
      </c>
      <c r="L530" s="25">
        <v>7.7</v>
      </c>
      <c r="M530" s="25">
        <v>12.33</v>
      </c>
      <c r="N530" s="25">
        <v>0.84</v>
      </c>
      <c r="O530" s="27">
        <v>114.50081984580409</v>
      </c>
      <c r="P530" s="27">
        <v>7.6401889572104711</v>
      </c>
      <c r="Q530" s="27">
        <v>90.267802242369527</v>
      </c>
      <c r="R530">
        <v>0.55323522495782651</v>
      </c>
      <c r="S530">
        <v>0.81666571194987103</v>
      </c>
      <c r="T530">
        <v>1.7736930142847385</v>
      </c>
      <c r="U530">
        <v>1.3976294524795874</v>
      </c>
      <c r="V530">
        <v>3.3800688238874166</v>
      </c>
      <c r="W530">
        <v>1.940518674348481</v>
      </c>
      <c r="X530">
        <v>2.7929680879109084</v>
      </c>
      <c r="Y530">
        <v>2.7496234805672528</v>
      </c>
      <c r="Z530">
        <v>2.4813860629161262</v>
      </c>
    </row>
    <row r="531" spans="1:26" ht="29" x14ac:dyDescent="0.35">
      <c r="A531" s="25" t="s">
        <v>249</v>
      </c>
      <c r="B531" s="26" t="s">
        <v>168</v>
      </c>
      <c r="C531" s="25">
        <v>1.6732567574203376</v>
      </c>
      <c r="D531" s="25">
        <v>1.0878404992358817</v>
      </c>
      <c r="E531" s="25">
        <v>3.2351996259647424</v>
      </c>
      <c r="F531" s="25">
        <v>2.6428544595678516</v>
      </c>
      <c r="G531" s="25">
        <v>106.515529994467</v>
      </c>
      <c r="H531" s="25">
        <v>109.452447605719</v>
      </c>
      <c r="I531" s="25">
        <v>145.94543999999999</v>
      </c>
      <c r="J531" s="25">
        <v>89.652685303665393</v>
      </c>
      <c r="K531" s="25">
        <v>15.73</v>
      </c>
      <c r="L531" s="25">
        <v>7.87</v>
      </c>
      <c r="M531" s="28">
        <v>12.61</v>
      </c>
      <c r="N531" s="28">
        <v>0.86</v>
      </c>
      <c r="O531" s="27">
        <v>114.09984934142021</v>
      </c>
      <c r="P531" s="27">
        <v>7.0181119369930727</v>
      </c>
      <c r="Q531" s="27">
        <v>92.590385379419942</v>
      </c>
      <c r="R531">
        <v>0.87810224617392851</v>
      </c>
      <c r="S531">
        <v>0.75770279327178613</v>
      </c>
      <c r="T531">
        <v>0.893594800390618</v>
      </c>
      <c r="U531">
        <v>0.87390585417335132</v>
      </c>
      <c r="V531">
        <v>3.3796588270507426</v>
      </c>
      <c r="W531">
        <v>1.9507852795844174</v>
      </c>
      <c r="X531">
        <v>2.7841389542024508</v>
      </c>
      <c r="Y531">
        <v>2.7463382758981307</v>
      </c>
      <c r="Z531">
        <v>2.5168043661245445</v>
      </c>
    </row>
    <row r="532" spans="1:26" ht="29" x14ac:dyDescent="0.35">
      <c r="A532" s="25" t="s">
        <v>249</v>
      </c>
      <c r="B532" s="26" t="s">
        <v>167</v>
      </c>
      <c r="C532" s="25">
        <v>1.1847889764191617</v>
      </c>
      <c r="D532" s="25">
        <v>1.0498080055421379</v>
      </c>
      <c r="E532" s="25">
        <v>2.9624410746887908</v>
      </c>
      <c r="F532" s="25">
        <v>2.3519982035269376</v>
      </c>
      <c r="G532" s="25">
        <v>107.64606669768</v>
      </c>
      <c r="H532" s="25">
        <v>109.248177405354</v>
      </c>
      <c r="I532" s="25">
        <v>145.23015000000001</v>
      </c>
      <c r="J532" s="25">
        <v>89.740273562943997</v>
      </c>
      <c r="K532" s="25">
        <v>15.98</v>
      </c>
      <c r="L532" s="25">
        <v>7.95</v>
      </c>
      <c r="M532" s="25">
        <v>12.81</v>
      </c>
      <c r="N532" s="25">
        <v>0.88</v>
      </c>
      <c r="O532" s="27">
        <v>117.37101217159666</v>
      </c>
      <c r="P532" s="27">
        <v>7.1767983135267697</v>
      </c>
      <c r="Q532" s="27">
        <v>90.406976744186053</v>
      </c>
      <c r="R532">
        <v>0.1012369887717357</v>
      </c>
      <c r="S532">
        <v>0.88077303715354827</v>
      </c>
      <c r="T532">
        <v>-0.28805189510829887</v>
      </c>
      <c r="U532">
        <v>-6.5442962452244569E-2</v>
      </c>
      <c r="V532">
        <v>3.3746047959199545</v>
      </c>
      <c r="W532">
        <v>1.9525250748820051</v>
      </c>
      <c r="X532">
        <v>2.7711782170391444</v>
      </c>
      <c r="Y532">
        <v>2.7374677601004351</v>
      </c>
      <c r="Z532">
        <v>2.4569484700627897</v>
      </c>
    </row>
    <row r="533" spans="1:26" ht="29" x14ac:dyDescent="0.35">
      <c r="A533" s="25" t="s">
        <v>249</v>
      </c>
      <c r="B533" s="26" t="s">
        <v>166</v>
      </c>
      <c r="C533" s="25">
        <v>1.4754598351718198</v>
      </c>
      <c r="D533" s="25">
        <v>0.9577868490146102</v>
      </c>
      <c r="E533" s="25">
        <v>2.7803705613805429</v>
      </c>
      <c r="F533" s="25">
        <v>2.284342522661452</v>
      </c>
      <c r="G533" s="25">
        <v>113.143134475823</v>
      </c>
      <c r="H533" s="25">
        <v>109.217377539993</v>
      </c>
      <c r="I533" s="25">
        <v>146.05754999999999</v>
      </c>
      <c r="J533" s="25">
        <v>88.934764798286494</v>
      </c>
      <c r="K533" s="25">
        <v>16.02</v>
      </c>
      <c r="L533" s="25">
        <v>7.96</v>
      </c>
      <c r="M533" s="28">
        <v>13.17</v>
      </c>
      <c r="N533" s="28">
        <v>0.91</v>
      </c>
      <c r="O533" s="27">
        <v>116.89119792803962</v>
      </c>
      <c r="P533" s="27">
        <v>7.1706852263487439</v>
      </c>
      <c r="Q533" s="27">
        <v>83.089848446614909</v>
      </c>
      <c r="R533">
        <v>2.4172106790537384</v>
      </c>
      <c r="S533">
        <v>0.66035325862257022</v>
      </c>
      <c r="T533">
        <v>-1.6042609355178539</v>
      </c>
      <c r="U533">
        <v>-0.50341989870110737</v>
      </c>
      <c r="V533">
        <v>3.3860420912262748</v>
      </c>
      <c r="W533">
        <v>1.9605450538179641</v>
      </c>
      <c r="X533">
        <v>2.8123539259134618</v>
      </c>
      <c r="Y533">
        <v>2.768824502641575</v>
      </c>
      <c r="Z533">
        <v>2.5210759497193145</v>
      </c>
    </row>
    <row r="534" spans="1:26" ht="29" x14ac:dyDescent="0.35">
      <c r="A534" s="25" t="s">
        <v>249</v>
      </c>
      <c r="B534" s="26" t="s">
        <v>165</v>
      </c>
      <c r="C534" s="25">
        <v>1.4166197256551831</v>
      </c>
      <c r="D534" s="25">
        <v>1.1617277029831836</v>
      </c>
      <c r="E534" s="25">
        <v>2.8950594517993462</v>
      </c>
      <c r="F534" s="25">
        <v>2.3840496157377187</v>
      </c>
      <c r="G534" s="25">
        <v>112.71144110745399</v>
      </c>
      <c r="H534" s="25">
        <v>108.693742271511</v>
      </c>
      <c r="I534" s="25">
        <v>146.50470000000001</v>
      </c>
      <c r="J534" s="25">
        <v>89.501702922309093</v>
      </c>
      <c r="K534" s="25">
        <v>16.190000000000001</v>
      </c>
      <c r="L534" s="25">
        <v>8.0500000000000007</v>
      </c>
      <c r="M534" s="25">
        <v>12.13</v>
      </c>
      <c r="N534" s="25">
        <v>0.84</v>
      </c>
      <c r="O534" s="27">
        <v>121.80469159201309</v>
      </c>
      <c r="P534" s="27">
        <v>6.8240197989960683</v>
      </c>
      <c r="Q534" s="27">
        <v>83.632187969260656</v>
      </c>
      <c r="R534">
        <v>2.5871911309328643</v>
      </c>
      <c r="S534">
        <v>1.697393060411545</v>
      </c>
      <c r="T534">
        <v>1.401196044846742</v>
      </c>
      <c r="U534">
        <v>1.6798097660525091</v>
      </c>
      <c r="V534">
        <v>3.3591375036518238</v>
      </c>
      <c r="W534">
        <v>1.9575506350383403</v>
      </c>
      <c r="X534">
        <v>2.8724485692920081</v>
      </c>
      <c r="Y534">
        <v>2.8020568441710334</v>
      </c>
      <c r="Z534">
        <v>2.4759484851127591</v>
      </c>
    </row>
    <row r="535" spans="1:26" ht="29" x14ac:dyDescent="0.35">
      <c r="A535" s="25" t="s">
        <v>249</v>
      </c>
      <c r="B535" s="26" t="s">
        <v>164</v>
      </c>
      <c r="C535" s="25">
        <v>1.508937526420786</v>
      </c>
      <c r="D535" s="25">
        <v>1.2190018917495267</v>
      </c>
      <c r="E535" s="25">
        <v>2.9643903464732886</v>
      </c>
      <c r="F535" s="25">
        <v>2.4594266592131131</v>
      </c>
      <c r="G535" s="25">
        <v>111.89222741629401</v>
      </c>
      <c r="H535" s="25">
        <v>108.484135737949</v>
      </c>
      <c r="I535" s="25">
        <v>144.84863999999999</v>
      </c>
      <c r="J535" s="25">
        <v>88.561482929919705</v>
      </c>
      <c r="K535" s="25">
        <v>16.809999999999999</v>
      </c>
      <c r="L535" s="25">
        <v>8.1300000000000008</v>
      </c>
      <c r="M535" s="28">
        <v>11.88</v>
      </c>
      <c r="N535" s="28">
        <v>0.83</v>
      </c>
      <c r="O535" s="27">
        <v>120.93680058293658</v>
      </c>
      <c r="P535" s="27">
        <v>6.7463798375742678</v>
      </c>
      <c r="Q535" s="27">
        <v>83.503602732011601</v>
      </c>
      <c r="R535">
        <v>1.2906197506015626</v>
      </c>
      <c r="S535">
        <v>1.218780971905109</v>
      </c>
      <c r="T535">
        <v>-0.16802187719618944</v>
      </c>
      <c r="U535">
        <v>0.29082954728563148</v>
      </c>
      <c r="V535">
        <v>3.3237169198272074</v>
      </c>
      <c r="W535">
        <v>1.9623637487550183</v>
      </c>
      <c r="X535">
        <v>2.9215991814739164</v>
      </c>
      <c r="Y535">
        <v>2.8287631226963268</v>
      </c>
      <c r="Z535">
        <v>2.5796953335235178</v>
      </c>
    </row>
    <row r="536" spans="1:26" ht="29" x14ac:dyDescent="0.35">
      <c r="A536" s="25" t="s">
        <v>249</v>
      </c>
      <c r="B536" s="26" t="s">
        <v>163</v>
      </c>
      <c r="C536" s="25">
        <v>1.5190046682635376</v>
      </c>
      <c r="D536" s="25">
        <v>1.2086364808235159</v>
      </c>
      <c r="E536" s="25">
        <v>2.6067678701904442</v>
      </c>
      <c r="F536" s="25">
        <v>2.2220378279012465</v>
      </c>
      <c r="G536" s="25">
        <v>109.932511793789</v>
      </c>
      <c r="H536" s="25">
        <v>108.34141601856599</v>
      </c>
      <c r="I536" s="25">
        <v>143.39095</v>
      </c>
      <c r="J536" s="25">
        <v>89.127325651337699</v>
      </c>
      <c r="K536" s="25">
        <v>17.53</v>
      </c>
      <c r="L536" s="25">
        <v>8.19</v>
      </c>
      <c r="M536" s="25">
        <v>11.18</v>
      </c>
      <c r="N536" s="25">
        <v>0.8</v>
      </c>
      <c r="O536" s="27">
        <v>120.62425865048971</v>
      </c>
      <c r="P536" s="27">
        <v>6.741239857083305</v>
      </c>
      <c r="Q536" s="27">
        <v>83.691767104685226</v>
      </c>
      <c r="R536">
        <v>0.38008153307571568</v>
      </c>
      <c r="S536">
        <v>1.1771254833308653</v>
      </c>
      <c r="T536">
        <v>-0.54972497275960208</v>
      </c>
      <c r="U536">
        <v>-0.16239237850756982</v>
      </c>
      <c r="V536">
        <v>3.432723383672621</v>
      </c>
      <c r="W536">
        <v>2.0063134428946965</v>
      </c>
      <c r="X536">
        <v>2.9872863886420542</v>
      </c>
      <c r="Y536">
        <v>2.8981271749566719</v>
      </c>
      <c r="Z536">
        <v>2.5587089132588541</v>
      </c>
    </row>
    <row r="537" spans="1:26" ht="29" x14ac:dyDescent="0.35">
      <c r="A537" s="25" t="s">
        <v>249</v>
      </c>
      <c r="B537" s="26" t="s">
        <v>162</v>
      </c>
      <c r="C537" s="25">
        <v>1.4591596339052402</v>
      </c>
      <c r="D537" s="25">
        <v>1.3534562136535717</v>
      </c>
      <c r="E537" s="25">
        <v>2.602213032231111</v>
      </c>
      <c r="F537" s="25">
        <v>2.2268880551234789</v>
      </c>
      <c r="G537" s="25">
        <v>109.491814762338</v>
      </c>
      <c r="H537" s="25">
        <v>108.256465711198</v>
      </c>
      <c r="I537" s="25">
        <v>143.94665000000001</v>
      </c>
      <c r="J537" s="25">
        <v>89.863684759126699</v>
      </c>
      <c r="K537" s="25">
        <v>17.86</v>
      </c>
      <c r="L537" s="25">
        <v>8.4</v>
      </c>
      <c r="M537" s="28">
        <v>10.37</v>
      </c>
      <c r="N537" s="28">
        <v>0.76</v>
      </c>
      <c r="O537" s="27">
        <v>116.60227570635911</v>
      </c>
      <c r="P537" s="27">
        <v>6.2717618964523254</v>
      </c>
      <c r="Q537" s="27">
        <v>85.357753289885068</v>
      </c>
      <c r="R537">
        <v>1.5874622569792551</v>
      </c>
      <c r="S537">
        <v>0.68372518487871403</v>
      </c>
      <c r="T537">
        <v>0.5752928408601532</v>
      </c>
      <c r="U537">
        <v>0.79099671955487061</v>
      </c>
      <c r="V537">
        <v>3.4513364952109931</v>
      </c>
      <c r="W537">
        <v>1.9992770918275067</v>
      </c>
      <c r="X537">
        <v>3.0168640116500534</v>
      </c>
      <c r="Y537">
        <v>2.9197930869925894</v>
      </c>
      <c r="Z537">
        <v>2.6013627981618161</v>
      </c>
    </row>
    <row r="538" spans="1:26" ht="29" x14ac:dyDescent="0.35">
      <c r="A538" s="25" t="s">
        <v>249</v>
      </c>
      <c r="B538" s="26" t="s">
        <v>161</v>
      </c>
      <c r="C538" s="25">
        <v>1.4866162087360106</v>
      </c>
      <c r="D538" s="25">
        <v>1.4165051120034451</v>
      </c>
      <c r="E538" s="25">
        <v>2.7404268839792154</v>
      </c>
      <c r="F538" s="25">
        <v>2.3358480572128948</v>
      </c>
      <c r="G538" s="25">
        <v>109.795736734728</v>
      </c>
      <c r="H538" s="25">
        <v>108.107555760271</v>
      </c>
      <c r="I538" s="25">
        <v>143.30457999999999</v>
      </c>
      <c r="J538" s="25">
        <v>89.436994932204101</v>
      </c>
      <c r="K538" s="25">
        <v>18.309999999999999</v>
      </c>
      <c r="L538" s="25">
        <v>8.49</v>
      </c>
      <c r="M538" s="25">
        <v>10.26</v>
      </c>
      <c r="N538" s="25">
        <v>0.77</v>
      </c>
      <c r="O538" s="27">
        <v>113.11464763363412</v>
      </c>
      <c r="P538" s="27">
        <v>6.4061424062098107</v>
      </c>
      <c r="Q538" s="27">
        <v>86.381596230036408</v>
      </c>
      <c r="R538">
        <v>0.38138743416462617</v>
      </c>
      <c r="S538">
        <v>1.6154552232872987</v>
      </c>
      <c r="T538">
        <v>3.1166585476014363</v>
      </c>
      <c r="U538">
        <v>2.3819692687659266</v>
      </c>
      <c r="V538">
        <v>3.4343671246087784</v>
      </c>
      <c r="W538">
        <v>2.0147417501595108</v>
      </c>
      <c r="X538">
        <v>3.0762807280564091</v>
      </c>
      <c r="Y538">
        <v>2.9582008961061437</v>
      </c>
      <c r="Z538">
        <v>2.6445780713711713</v>
      </c>
    </row>
    <row r="539" spans="1:26" ht="29" x14ac:dyDescent="0.35">
      <c r="A539" s="25" t="s">
        <v>249</v>
      </c>
      <c r="B539" s="26" t="s">
        <v>160</v>
      </c>
      <c r="C539" s="25">
        <v>1.3932454699864669</v>
      </c>
      <c r="D539" s="25">
        <v>1.4328344245051634</v>
      </c>
      <c r="E539" s="25">
        <v>2.8207027307110062</v>
      </c>
      <c r="F539" s="25">
        <v>2.3669617374159331</v>
      </c>
      <c r="G539" s="25">
        <v>109.59456429959501</v>
      </c>
      <c r="H539" s="25">
        <v>107.80575070419999</v>
      </c>
      <c r="I539" s="25">
        <v>143.41798</v>
      </c>
      <c r="J539" s="25">
        <v>88.946350159356399</v>
      </c>
      <c r="K539" s="25">
        <v>18.77</v>
      </c>
      <c r="L539" s="25">
        <v>8.52</v>
      </c>
      <c r="M539" s="28">
        <v>9.56</v>
      </c>
      <c r="N539" s="28">
        <v>0.73</v>
      </c>
      <c r="O539" s="27">
        <v>117.46299346621983</v>
      </c>
      <c r="P539" s="27">
        <v>6.4611381961297285</v>
      </c>
      <c r="Q539" s="27">
        <v>88.937083575548897</v>
      </c>
      <c r="R539">
        <v>0.44938769488602759</v>
      </c>
      <c r="S539">
        <v>1.8183363121669682</v>
      </c>
      <c r="T539">
        <v>2.2209703394657776</v>
      </c>
      <c r="U539">
        <v>1.8065141157609599</v>
      </c>
      <c r="V539">
        <v>3.4230070813638056</v>
      </c>
      <c r="W539">
        <v>2.0052013725008333</v>
      </c>
      <c r="X539">
        <v>3.0556486509414236</v>
      </c>
      <c r="Y539">
        <v>2.9410065061986503</v>
      </c>
      <c r="Z539">
        <v>2.5621821375084264</v>
      </c>
    </row>
    <row r="540" spans="1:26" ht="29" x14ac:dyDescent="0.35">
      <c r="A540" s="25" t="s">
        <v>249</v>
      </c>
      <c r="B540" s="26" t="s">
        <v>159</v>
      </c>
      <c r="C540" s="25">
        <v>1.5682262387397747</v>
      </c>
      <c r="D540" s="25">
        <v>1.5124223166387702</v>
      </c>
      <c r="E540" s="25">
        <v>2.7294354731805166</v>
      </c>
      <c r="F540" s="25">
        <v>2.3468900371548891</v>
      </c>
      <c r="G540" s="25">
        <v>108.613318223235</v>
      </c>
      <c r="H540" s="25">
        <v>107.638844402714</v>
      </c>
      <c r="I540" s="25">
        <v>141.50435999999999</v>
      </c>
      <c r="J540" s="25">
        <v>85.626835766851102</v>
      </c>
      <c r="K540" s="25">
        <v>18.98</v>
      </c>
      <c r="L540" s="25">
        <v>8.6300000000000008</v>
      </c>
      <c r="M540" s="25">
        <v>9.4600000000000009</v>
      </c>
      <c r="N540" s="25">
        <v>0.75</v>
      </c>
      <c r="O540" s="27">
        <v>118.25021600261201</v>
      </c>
      <c r="P540" s="27">
        <v>6.8063423877881446</v>
      </c>
      <c r="Q540" s="27">
        <v>88.463181665598583</v>
      </c>
      <c r="R540">
        <v>1.7491186681726889</v>
      </c>
      <c r="S540">
        <v>2.9278252642523928</v>
      </c>
      <c r="T540">
        <v>5.2668539700489791</v>
      </c>
      <c r="U540">
        <v>4.2434077684104787</v>
      </c>
      <c r="V540">
        <v>3.4573786921514089</v>
      </c>
      <c r="W540">
        <v>2.0133185511772358</v>
      </c>
      <c r="X540">
        <v>3.0048399909949346</v>
      </c>
      <c r="Y540">
        <v>2.916938367486217</v>
      </c>
      <c r="Z540">
        <v>2.5716416891857712</v>
      </c>
    </row>
    <row r="541" spans="1:26" ht="29" x14ac:dyDescent="0.35">
      <c r="A541" s="25" t="s">
        <v>249</v>
      </c>
      <c r="B541" s="26" t="s">
        <v>158</v>
      </c>
      <c r="C541" s="25">
        <v>1.532840607717247</v>
      </c>
      <c r="D541" s="25">
        <v>1.5972995952436131</v>
      </c>
      <c r="E541" s="25">
        <v>2.717436973409749</v>
      </c>
      <c r="F541" s="25">
        <v>2.3336176511638693</v>
      </c>
      <c r="G541" s="25">
        <v>108.02237234144</v>
      </c>
      <c r="H541" s="25">
        <v>107.477586939961</v>
      </c>
      <c r="I541" s="25">
        <v>141.93529000000001</v>
      </c>
      <c r="J541" s="25">
        <v>84.121678145932606</v>
      </c>
      <c r="K541" s="25">
        <v>19.02</v>
      </c>
      <c r="L541" s="25">
        <v>8.7100000000000009</v>
      </c>
      <c r="M541" s="28">
        <v>9.35</v>
      </c>
      <c r="N541" s="28">
        <v>0.75</v>
      </c>
      <c r="O541" s="27">
        <v>114.8061177206153</v>
      </c>
      <c r="P541" s="27">
        <v>7.0618938280995884</v>
      </c>
      <c r="Q541" s="27">
        <v>88.533690658499225</v>
      </c>
      <c r="R541">
        <v>0.73659623437194455</v>
      </c>
      <c r="S541">
        <v>2.3786231117886247</v>
      </c>
      <c r="T541">
        <v>1.5216145783005119</v>
      </c>
      <c r="U541">
        <v>1.4536043906445917</v>
      </c>
      <c r="V541">
        <v>3.4609909606209861</v>
      </c>
      <c r="W541">
        <v>2.0171545414936296</v>
      </c>
      <c r="X541">
        <v>2.9185413618490808</v>
      </c>
      <c r="Y541">
        <v>2.8631893825044217</v>
      </c>
      <c r="Z541">
        <v>2.5533260168933039</v>
      </c>
    </row>
    <row r="542" spans="1:26" ht="29" x14ac:dyDescent="0.35">
      <c r="A542" s="25" t="s">
        <v>249</v>
      </c>
      <c r="B542" s="26" t="s">
        <v>157</v>
      </c>
      <c r="C542" s="25">
        <v>1.5444236483157745</v>
      </c>
      <c r="D542" s="25">
        <v>1.4825043417874904</v>
      </c>
      <c r="E542" s="25">
        <v>2.5074356245614537</v>
      </c>
      <c r="F542" s="25">
        <v>2.1815753440943455</v>
      </c>
      <c r="G542" s="25">
        <v>105.68677910834801</v>
      </c>
      <c r="H542" s="25">
        <v>107.31706326288401</v>
      </c>
      <c r="I542" s="25">
        <v>138.65629999999999</v>
      </c>
      <c r="J542" s="25">
        <v>84.306293401993102</v>
      </c>
      <c r="K542" s="25">
        <v>19.2</v>
      </c>
      <c r="L542" s="25">
        <v>8.7100000000000009</v>
      </c>
      <c r="M542" s="25">
        <v>9.33</v>
      </c>
      <c r="N542" s="25">
        <v>0.77</v>
      </c>
      <c r="O542" s="27">
        <v>113.78313486824403</v>
      </c>
      <c r="P542" s="27">
        <v>7.3700205699990722</v>
      </c>
      <c r="Q542" s="27">
        <v>89.791201270611936</v>
      </c>
      <c r="R542">
        <v>1.4943694741699209</v>
      </c>
      <c r="S542">
        <v>1.5198300133115517</v>
      </c>
      <c r="T542">
        <v>15.199392359028408</v>
      </c>
      <c r="U542">
        <v>10.276144394664421</v>
      </c>
      <c r="V542">
        <v>3.4728786910661591</v>
      </c>
      <c r="W542">
        <v>2.0240884279997204</v>
      </c>
      <c r="X542">
        <v>2.917975606556217</v>
      </c>
      <c r="Y542">
        <v>2.8681976919364507</v>
      </c>
      <c r="Z542">
        <v>2.4506713775929079</v>
      </c>
    </row>
    <row r="543" spans="1:26" ht="29" x14ac:dyDescent="0.35">
      <c r="A543" s="25" t="s">
        <v>249</v>
      </c>
      <c r="B543" s="26" t="s">
        <v>156</v>
      </c>
      <c r="C543" s="25">
        <v>1.4818344735447653</v>
      </c>
      <c r="D543" s="25">
        <v>1.323057839327912</v>
      </c>
      <c r="E543" s="25">
        <v>2.693527785766292</v>
      </c>
      <c r="F543" s="25">
        <v>2.2378280864918514</v>
      </c>
      <c r="G543" s="25">
        <v>104.420036921985</v>
      </c>
      <c r="H543" s="25">
        <v>106.303287685794</v>
      </c>
      <c r="I543" s="25">
        <v>139.02339000000001</v>
      </c>
      <c r="J543" s="25">
        <v>84.328304069282197</v>
      </c>
      <c r="K543" s="25">
        <v>19.25</v>
      </c>
      <c r="L543" s="25">
        <v>8.57</v>
      </c>
      <c r="M543" s="28">
        <v>9.1999999999999993</v>
      </c>
      <c r="N543" s="28">
        <v>0.77</v>
      </c>
      <c r="O543" s="27">
        <v>109.01339164981636</v>
      </c>
      <c r="P543" s="27">
        <v>7.8704967185398127</v>
      </c>
      <c r="Q543" s="27">
        <v>95.224375582961969</v>
      </c>
      <c r="R543">
        <v>-0.67883357810542</v>
      </c>
      <c r="S543">
        <v>1.6444498979443001</v>
      </c>
      <c r="T543">
        <v>0.48402132486822236</v>
      </c>
      <c r="U543">
        <v>0.35600247094431658</v>
      </c>
      <c r="V543">
        <v>3.4161618666287259</v>
      </c>
      <c r="W543">
        <v>2.025905339942887</v>
      </c>
      <c r="X543">
        <v>2.5732867570420628</v>
      </c>
      <c r="Y543">
        <v>2.6342110224458635</v>
      </c>
      <c r="Z543">
        <v>2.3049062178623028</v>
      </c>
    </row>
    <row r="544" spans="1:26" ht="29" x14ac:dyDescent="0.35">
      <c r="A544" s="25" t="s">
        <v>249</v>
      </c>
      <c r="B544" s="26" t="s">
        <v>155</v>
      </c>
      <c r="C544" s="25">
        <v>1.5536835462950118</v>
      </c>
      <c r="D544" s="25">
        <v>1.3231471672432418</v>
      </c>
      <c r="E544" s="25">
        <v>2.3238427946759264</v>
      </c>
      <c r="F544" s="25">
        <v>2.0174997593932367</v>
      </c>
      <c r="G544" s="25">
        <v>105.413800012671</v>
      </c>
      <c r="H544" s="25">
        <v>106.115989689443</v>
      </c>
      <c r="I544" s="25">
        <v>139.27798000000001</v>
      </c>
      <c r="J544" s="25">
        <v>82.722902522353394</v>
      </c>
      <c r="K544" s="25">
        <v>19.579999999999998</v>
      </c>
      <c r="L544" s="25">
        <v>8.43</v>
      </c>
      <c r="M544" s="25">
        <v>10.43</v>
      </c>
      <c r="N544" s="25">
        <v>0.88</v>
      </c>
      <c r="O544" s="27">
        <v>102.26103439310255</v>
      </c>
      <c r="P544" s="27">
        <v>7.5430902391144699</v>
      </c>
      <c r="Q544" s="27">
        <v>78.016971551784096</v>
      </c>
      <c r="R544">
        <v>-0.32432703975563415</v>
      </c>
      <c r="S544">
        <v>1.2454177085760243</v>
      </c>
      <c r="T544">
        <v>2.6430756108795972</v>
      </c>
      <c r="U544">
        <v>1.755116990316874</v>
      </c>
      <c r="V544">
        <v>3.4598681692268198</v>
      </c>
      <c r="W544">
        <v>2.0131434280625076</v>
      </c>
      <c r="X544">
        <v>2.5861997584244234</v>
      </c>
      <c r="Y544">
        <v>2.6490032255956963</v>
      </c>
      <c r="Z544">
        <v>2.4849899173451777</v>
      </c>
    </row>
    <row r="545" spans="1:26" ht="29" x14ac:dyDescent="0.35">
      <c r="A545" s="25" t="s">
        <v>249</v>
      </c>
      <c r="B545" s="26" t="s">
        <v>154</v>
      </c>
      <c r="C545" s="25">
        <v>1.5277435258075662</v>
      </c>
      <c r="D545" s="25">
        <v>1.3270464424727098</v>
      </c>
      <c r="E545" s="25">
        <v>2.3047794377816624</v>
      </c>
      <c r="F545" s="25">
        <v>1.9952687596380896</v>
      </c>
      <c r="G545" s="25">
        <v>111.148916286746</v>
      </c>
      <c r="H545" s="25">
        <v>106.06830903325201</v>
      </c>
      <c r="I545" s="25">
        <v>136.62748999999999</v>
      </c>
      <c r="J545" s="25">
        <v>83.058895813053198</v>
      </c>
      <c r="K545" s="25">
        <v>19.059999999999999</v>
      </c>
      <c r="L545" s="25">
        <v>8.19</v>
      </c>
      <c r="M545" s="28">
        <v>10.61</v>
      </c>
      <c r="N545" s="28">
        <v>0.91</v>
      </c>
      <c r="O545" s="27">
        <v>107.05712206437352</v>
      </c>
      <c r="P545" s="27">
        <v>8.1321074475812374</v>
      </c>
      <c r="Q545" s="27">
        <v>101.50568841420942</v>
      </c>
      <c r="R545">
        <v>-0.44315939182918429</v>
      </c>
      <c r="S545">
        <v>0.43010084081998023</v>
      </c>
      <c r="T545">
        <v>0.54882330601204732</v>
      </c>
      <c r="U545">
        <v>0.29410386747359407</v>
      </c>
      <c r="V545">
        <v>3.4855794485154465</v>
      </c>
      <c r="W545">
        <v>2.0248187682154004</v>
      </c>
      <c r="X545">
        <v>2.5186349279636238</v>
      </c>
      <c r="Y545">
        <v>2.6123491030145529</v>
      </c>
      <c r="Z545">
        <v>2.4260728724498133</v>
      </c>
    </row>
    <row r="546" spans="1:26" ht="29" x14ac:dyDescent="0.35">
      <c r="A546" s="25" t="s">
        <v>249</v>
      </c>
      <c r="B546" s="26" t="s">
        <v>153</v>
      </c>
      <c r="C546" s="25">
        <v>1.401830875458498</v>
      </c>
      <c r="D546" s="25">
        <v>1.2939208716840755</v>
      </c>
      <c r="E546" s="25">
        <v>2.2335629049130468</v>
      </c>
      <c r="F546" s="25">
        <v>1.9144035649767386</v>
      </c>
      <c r="G546" s="25">
        <v>110.347242542868</v>
      </c>
      <c r="H546" s="25">
        <v>105.644828423123</v>
      </c>
      <c r="I546" s="25">
        <v>136.8192</v>
      </c>
      <c r="J546" s="25">
        <v>84.531047390963195</v>
      </c>
      <c r="K546" s="25">
        <v>19.28</v>
      </c>
      <c r="L546" s="25">
        <v>8.15</v>
      </c>
      <c r="M546" s="25">
        <v>11.43</v>
      </c>
      <c r="N546" s="25">
        <v>0.98</v>
      </c>
      <c r="O546" s="27">
        <v>105.66600653569714</v>
      </c>
      <c r="P546" s="27">
        <v>7.9003447091521126</v>
      </c>
      <c r="Q546" s="27">
        <v>100.15306165594107</v>
      </c>
      <c r="R546">
        <v>2.5659109242674116</v>
      </c>
      <c r="S546">
        <v>1.5823609085227508</v>
      </c>
      <c r="T546">
        <v>2.413284690691242</v>
      </c>
      <c r="U546">
        <v>2.344880852834974</v>
      </c>
      <c r="V546">
        <v>3.5359919857820175</v>
      </c>
      <c r="W546">
        <v>2.0415835672589839</v>
      </c>
      <c r="X546">
        <v>2.5315372986678706</v>
      </c>
      <c r="Y546">
        <v>2.632920049661633</v>
      </c>
      <c r="Z546">
        <v>2.4822022379785205</v>
      </c>
    </row>
    <row r="547" spans="1:26" ht="29" x14ac:dyDescent="0.35">
      <c r="A547" s="25" t="s">
        <v>249</v>
      </c>
      <c r="B547" s="26" t="s">
        <v>152</v>
      </c>
      <c r="C547" s="25">
        <v>1.4334827254438107</v>
      </c>
      <c r="D547" s="25">
        <v>1.2907538389911286</v>
      </c>
      <c r="E547" s="25">
        <v>2.2090997128428116</v>
      </c>
      <c r="F547" s="25">
        <v>1.9057196512152528</v>
      </c>
      <c r="G547" s="25">
        <v>109.25966510178201</v>
      </c>
      <c r="H547" s="25">
        <v>105.573387779687</v>
      </c>
      <c r="I547" s="25">
        <v>136.96317999999999</v>
      </c>
      <c r="J547" s="25">
        <v>84.456866832584893</v>
      </c>
      <c r="K547" s="25">
        <v>19.43</v>
      </c>
      <c r="L547" s="25">
        <v>8.14</v>
      </c>
      <c r="M547" s="28">
        <v>11.47</v>
      </c>
      <c r="N547" s="28">
        <v>0.99</v>
      </c>
      <c r="O547" s="27">
        <v>114.62436707363052</v>
      </c>
      <c r="P547" s="27">
        <v>8.5894978795301764</v>
      </c>
      <c r="Q547" s="27">
        <v>99.527438178556238</v>
      </c>
      <c r="R547">
        <v>1.4428630829237399</v>
      </c>
      <c r="S547">
        <v>1.9746379084724097</v>
      </c>
      <c r="T547">
        <v>0.98893896356131439</v>
      </c>
      <c r="U547">
        <v>1.2220914165337549</v>
      </c>
      <c r="V547">
        <v>3.4938640009380286</v>
      </c>
      <c r="W547">
        <v>2.053981948355811</v>
      </c>
      <c r="X547">
        <v>2.5047413812618338</v>
      </c>
      <c r="Y547">
        <v>2.6104622508546442</v>
      </c>
      <c r="Z547">
        <v>2.3014506821152856</v>
      </c>
    </row>
    <row r="548" spans="1:26" ht="29" x14ac:dyDescent="0.35">
      <c r="A548" s="25" t="s">
        <v>249</v>
      </c>
      <c r="B548" s="26" t="s">
        <v>151</v>
      </c>
      <c r="C548" s="25">
        <v>1.7086402902508311</v>
      </c>
      <c r="D548" s="25">
        <v>1.1105562128001187</v>
      </c>
      <c r="E548" s="25">
        <v>2.1590866413069838</v>
      </c>
      <c r="F548" s="25">
        <v>1.9188736419986256</v>
      </c>
      <c r="G548" s="25">
        <v>107.82249186214401</v>
      </c>
      <c r="H548" s="25">
        <v>105.61681435683001</v>
      </c>
      <c r="I548" s="25">
        <v>136.69863000000001</v>
      </c>
      <c r="J548" s="25">
        <v>84.847231967682006</v>
      </c>
      <c r="K548" s="25">
        <v>19.38</v>
      </c>
      <c r="L548" s="25">
        <v>8.19</v>
      </c>
      <c r="M548" s="25">
        <v>11.55</v>
      </c>
      <c r="N548" s="25">
        <v>1</v>
      </c>
      <c r="O548" s="27">
        <v>112.92585722593667</v>
      </c>
      <c r="P548" s="27">
        <v>8.5165674379181411</v>
      </c>
      <c r="Q548" s="27">
        <v>99.256107251800771</v>
      </c>
      <c r="R548">
        <v>2.5370377065864647</v>
      </c>
      <c r="S548">
        <v>1.8674449017252792</v>
      </c>
      <c r="T548">
        <v>3.6923686280744938</v>
      </c>
      <c r="U548">
        <v>3.1802079232460034</v>
      </c>
      <c r="V548">
        <v>3.4882362607175748</v>
      </c>
      <c r="W548">
        <v>2.0405702271544439</v>
      </c>
      <c r="X548">
        <v>2.4812466982097097</v>
      </c>
      <c r="Y548">
        <v>2.5909417869536338</v>
      </c>
      <c r="Z548">
        <v>2.3434372095005211</v>
      </c>
    </row>
    <row r="549" spans="1:26" ht="29" x14ac:dyDescent="0.35">
      <c r="A549" s="25" t="s">
        <v>249</v>
      </c>
      <c r="B549" s="26" t="s">
        <v>150</v>
      </c>
      <c r="C549" s="25">
        <v>1.7453298232014505</v>
      </c>
      <c r="D549" s="25">
        <v>1.057299635700425</v>
      </c>
      <c r="E549" s="25">
        <v>2.1333166559594394</v>
      </c>
      <c r="F549" s="25">
        <v>1.9023533736604343</v>
      </c>
      <c r="G549" s="25">
        <v>106.940660481012</v>
      </c>
      <c r="H549" s="25">
        <v>105.654991762184</v>
      </c>
      <c r="I549" s="25">
        <v>136.30629999999999</v>
      </c>
      <c r="J549" s="25">
        <v>85.358669273259295</v>
      </c>
      <c r="K549" s="25">
        <v>19.45</v>
      </c>
      <c r="L549" s="25">
        <v>8.27</v>
      </c>
      <c r="M549" s="28">
        <v>10.68</v>
      </c>
      <c r="N549" s="28">
        <v>0.93</v>
      </c>
      <c r="O549" s="27">
        <v>111.53834979662986</v>
      </c>
      <c r="P549" s="27">
        <v>8.6255030196620819</v>
      </c>
      <c r="Q549" s="27">
        <v>101.48557455471341</v>
      </c>
      <c r="R549">
        <v>1.4922224868051615</v>
      </c>
      <c r="S549">
        <v>1.7964125834545985</v>
      </c>
      <c r="T549">
        <v>1.2969141326645062</v>
      </c>
      <c r="U549">
        <v>1.4075289305728322</v>
      </c>
      <c r="V549">
        <v>3.4352634969091542</v>
      </c>
      <c r="W549">
        <v>2.0418834964416219</v>
      </c>
      <c r="X549">
        <v>2.4114244670420972</v>
      </c>
      <c r="Y549">
        <v>2.5360541932754539</v>
      </c>
      <c r="Z549">
        <v>2.3147510655378132</v>
      </c>
    </row>
    <row r="550" spans="1:26" ht="29" x14ac:dyDescent="0.35">
      <c r="A550" s="25" t="s">
        <v>249</v>
      </c>
      <c r="B550" s="26" t="s">
        <v>149</v>
      </c>
      <c r="C550" s="25">
        <v>1.8859238121124864</v>
      </c>
      <c r="D550" s="25">
        <v>1.0758638311636834</v>
      </c>
      <c r="E550" s="25">
        <v>2.285676043588968</v>
      </c>
      <c r="F550" s="25">
        <v>2.0354982713614094</v>
      </c>
      <c r="G550" s="25">
        <v>107.10093842207</v>
      </c>
      <c r="H550" s="25">
        <v>105.495607383918</v>
      </c>
      <c r="I550" s="25">
        <v>135.87661</v>
      </c>
      <c r="J550" s="25">
        <v>85.939824786912396</v>
      </c>
      <c r="K550" s="25">
        <v>19.57</v>
      </c>
      <c r="L550" s="25">
        <v>8.11</v>
      </c>
      <c r="M550" s="25">
        <v>10.68</v>
      </c>
      <c r="N550" s="25">
        <v>0.93</v>
      </c>
      <c r="O550" s="27">
        <v>109.04587971620292</v>
      </c>
      <c r="P550" s="27">
        <v>8.7345860338798023</v>
      </c>
      <c r="Q550" s="27">
        <v>102.66204184494386</v>
      </c>
      <c r="R550">
        <v>0.98655942079100001</v>
      </c>
      <c r="S550">
        <v>1.0979303346503766</v>
      </c>
      <c r="T550">
        <v>1.1065417898305396</v>
      </c>
      <c r="U550">
        <v>1.0763885870695766</v>
      </c>
      <c r="V550">
        <v>3.4414681617067933</v>
      </c>
      <c r="W550">
        <v>2.0424268929888938</v>
      </c>
      <c r="X550">
        <v>2.3949383893734204</v>
      </c>
      <c r="Y550">
        <v>2.5255072979319868</v>
      </c>
      <c r="Z550">
        <v>2.3368286821050801</v>
      </c>
    </row>
    <row r="551" spans="1:26" ht="29" x14ac:dyDescent="0.35">
      <c r="A551" s="25" t="s">
        <v>249</v>
      </c>
      <c r="B551" s="26" t="s">
        <v>148</v>
      </c>
      <c r="C551" s="25">
        <v>1.9965961310182097</v>
      </c>
      <c r="D551" s="25">
        <v>1.1850613994381318</v>
      </c>
      <c r="E551" s="25">
        <v>2.5492597381268878</v>
      </c>
      <c r="F551" s="25">
        <v>2.2424151295238892</v>
      </c>
      <c r="G551" s="25">
        <v>106.579436595499</v>
      </c>
      <c r="H551" s="25">
        <v>105.326997891828</v>
      </c>
      <c r="I551" s="25">
        <v>134.97398999999999</v>
      </c>
      <c r="J551" s="25">
        <v>87.319533307776197</v>
      </c>
      <c r="K551" s="25">
        <v>19.7</v>
      </c>
      <c r="L551" s="25">
        <v>8.0399999999999991</v>
      </c>
      <c r="M551" s="28">
        <v>10.8</v>
      </c>
      <c r="N551" s="28">
        <v>0.95</v>
      </c>
      <c r="O551" s="27">
        <v>109.82762462907432</v>
      </c>
      <c r="P551" s="27">
        <v>8.6637217486988725</v>
      </c>
      <c r="Q551" s="27">
        <v>101.27163231937317</v>
      </c>
      <c r="R551">
        <v>1.1609557395409142</v>
      </c>
      <c r="S551">
        <v>1.2343285243030522</v>
      </c>
      <c r="T551">
        <v>3.1605717379011411</v>
      </c>
      <c r="U551">
        <v>2.4230778485184512</v>
      </c>
      <c r="V551">
        <v>3.414396333709282</v>
      </c>
      <c r="W551">
        <v>2.0452984433118666</v>
      </c>
      <c r="X551">
        <v>2.380390558211841</v>
      </c>
      <c r="Y551">
        <v>2.5124881995783586</v>
      </c>
      <c r="Z551">
        <v>2.2962979693515115</v>
      </c>
    </row>
    <row r="552" spans="1:26" ht="29" x14ac:dyDescent="0.35">
      <c r="A552" s="25" t="s">
        <v>249</v>
      </c>
      <c r="B552" s="26" t="s">
        <v>147</v>
      </c>
      <c r="C552" s="25">
        <v>2.0814628441127416</v>
      </c>
      <c r="D552" s="25">
        <v>1.0359316975165709</v>
      </c>
      <c r="E552" s="25">
        <v>2.563624264725743</v>
      </c>
      <c r="F552" s="25">
        <v>2.2493931079884115</v>
      </c>
      <c r="G552" s="25">
        <v>105.386648123586</v>
      </c>
      <c r="H552" s="25">
        <v>105.188732970751</v>
      </c>
      <c r="I552" s="25">
        <v>134.93286000000001</v>
      </c>
      <c r="J552" s="25">
        <v>87.3730500454582</v>
      </c>
      <c r="K552" s="25">
        <v>19.579999999999998</v>
      </c>
      <c r="L552" s="25">
        <v>8.0500000000000007</v>
      </c>
      <c r="M552" s="25">
        <v>11.55</v>
      </c>
      <c r="N552" s="25">
        <v>1.01</v>
      </c>
      <c r="O552" s="27">
        <v>109.16895094095295</v>
      </c>
      <c r="P552" s="27">
        <v>8.6535762653775752</v>
      </c>
      <c r="Q552" s="27">
        <v>99.084934617568095</v>
      </c>
      <c r="R552">
        <v>-0.93219773979835718</v>
      </c>
      <c r="S552">
        <v>3.2660097843901781</v>
      </c>
      <c r="T552">
        <v>3.9337353794586249</v>
      </c>
      <c r="U552">
        <v>2.6126208568816311</v>
      </c>
      <c r="V552">
        <v>3.4291785866500955</v>
      </c>
      <c r="W552">
        <v>2.0458753163813945</v>
      </c>
      <c r="X552">
        <v>2.3404946362302632</v>
      </c>
      <c r="Y552">
        <v>2.4882509624233373</v>
      </c>
      <c r="Z552">
        <v>2.2598485427705777</v>
      </c>
    </row>
    <row r="553" spans="1:26" ht="29" x14ac:dyDescent="0.35">
      <c r="A553" s="25" t="s">
        <v>249</v>
      </c>
      <c r="B553" s="26" t="s">
        <v>146</v>
      </c>
      <c r="C553" s="25">
        <v>2.1045103707752584</v>
      </c>
      <c r="D553" s="25">
        <v>1.0221343074754539</v>
      </c>
      <c r="E553" s="25">
        <v>2.5919481007033811</v>
      </c>
      <c r="F553" s="25">
        <v>2.2680162845545873</v>
      </c>
      <c r="G553" s="25">
        <v>103.90496010630901</v>
      </c>
      <c r="H553" s="25">
        <v>104.948214431236</v>
      </c>
      <c r="I553" s="25">
        <v>130.88523000000001</v>
      </c>
      <c r="J553" s="25">
        <v>87.1086034026021</v>
      </c>
      <c r="K553" s="25">
        <v>19.25</v>
      </c>
      <c r="L553" s="25">
        <v>7.98</v>
      </c>
      <c r="M553" s="28">
        <v>11.46</v>
      </c>
      <c r="N553" s="28">
        <v>1.01</v>
      </c>
      <c r="O553" s="27">
        <v>110.68812115410299</v>
      </c>
      <c r="P553" s="27">
        <v>8.9915565181408166</v>
      </c>
      <c r="Q553" s="27">
        <v>99.652498353939563</v>
      </c>
      <c r="R553">
        <v>9.9593735271441552E-2</v>
      </c>
      <c r="S553">
        <v>1.4449853149913316</v>
      </c>
      <c r="T553">
        <v>-1.7328436336357833</v>
      </c>
      <c r="U553">
        <v>-0.87608690578994119</v>
      </c>
      <c r="V553">
        <v>3.5575161940548083</v>
      </c>
      <c r="W553">
        <v>2.0490606188049041</v>
      </c>
      <c r="X553">
        <v>2.3130260183091744</v>
      </c>
      <c r="Y553">
        <v>2.4936550989917468</v>
      </c>
      <c r="Z553">
        <v>2.2313333930262842</v>
      </c>
    </row>
    <row r="554" spans="1:26" ht="29" x14ac:dyDescent="0.35">
      <c r="A554" s="25" t="s">
        <v>249</v>
      </c>
      <c r="B554" s="26" t="s">
        <v>145</v>
      </c>
      <c r="C554" s="25">
        <v>2.1664234360808829</v>
      </c>
      <c r="D554" s="25">
        <v>1.1005355632325324</v>
      </c>
      <c r="E554" s="25">
        <v>2.3813910640090024</v>
      </c>
      <c r="F554" s="25">
        <v>2.1677734559243622</v>
      </c>
      <c r="G554" s="25">
        <v>101.81362233132501</v>
      </c>
      <c r="H554" s="25">
        <v>104.611061349585</v>
      </c>
      <c r="I554" s="25">
        <v>133.47534999999999</v>
      </c>
      <c r="J554" s="25">
        <v>87.766977314189106</v>
      </c>
      <c r="K554" s="25">
        <v>19.170000000000002</v>
      </c>
      <c r="L554" s="25">
        <v>7.98</v>
      </c>
      <c r="M554" s="25">
        <v>11.16</v>
      </c>
      <c r="N554" s="25">
        <v>0.98</v>
      </c>
      <c r="O554" s="27">
        <v>108.63112003969519</v>
      </c>
      <c r="P554" s="27">
        <v>8.8594360935835255</v>
      </c>
      <c r="Q554" s="27">
        <v>98.540679176676832</v>
      </c>
      <c r="R554">
        <v>0.55330613234298998</v>
      </c>
      <c r="S554">
        <v>2.018693472512223</v>
      </c>
      <c r="T554">
        <v>5.0371294365687769</v>
      </c>
      <c r="U554">
        <v>3.4948801630584114</v>
      </c>
      <c r="V554">
        <v>3.5869498597644029</v>
      </c>
      <c r="W554">
        <v>2.0438015117001611</v>
      </c>
      <c r="X554">
        <v>2.3566056508241418</v>
      </c>
      <c r="Y554">
        <v>2.526414181316972</v>
      </c>
      <c r="Z554">
        <v>2.2524428143425457</v>
      </c>
    </row>
    <row r="555" spans="1:26" ht="29" x14ac:dyDescent="0.35">
      <c r="A555" s="25" t="s">
        <v>249</v>
      </c>
      <c r="B555" s="26" t="s">
        <v>144</v>
      </c>
      <c r="C555" s="25">
        <v>2.1584959642017321</v>
      </c>
      <c r="D555" s="25">
        <v>1.1601731710501966</v>
      </c>
      <c r="E555" s="25">
        <v>2.437904758507714</v>
      </c>
      <c r="F555" s="25">
        <v>2.2041081974754313</v>
      </c>
      <c r="G555" s="25">
        <v>100.547417806593</v>
      </c>
      <c r="H555" s="25">
        <v>104.016389002073</v>
      </c>
      <c r="I555" s="25">
        <v>132.57084</v>
      </c>
      <c r="J555" s="25">
        <v>88.1842411956045</v>
      </c>
      <c r="K555" s="25">
        <v>18.88</v>
      </c>
      <c r="L555" s="25">
        <v>7.88</v>
      </c>
      <c r="M555" s="28">
        <v>11.37</v>
      </c>
      <c r="N555" s="28">
        <v>0.99</v>
      </c>
      <c r="O555" s="27">
        <v>105.06527337932221</v>
      </c>
      <c r="P555" s="27">
        <v>8.7215956147538272</v>
      </c>
      <c r="Q555" s="27">
        <v>93.40493331759707</v>
      </c>
      <c r="R555">
        <v>0.19019087033615989</v>
      </c>
      <c r="S555">
        <v>1.8379046496935558</v>
      </c>
      <c r="T555">
        <v>1.6365204336038275</v>
      </c>
      <c r="U555">
        <v>1.2833010889562457</v>
      </c>
      <c r="V555">
        <v>3.6049483585726967</v>
      </c>
      <c r="W555">
        <v>2.0466366499751993</v>
      </c>
      <c r="X555">
        <v>2.2716630707517962</v>
      </c>
      <c r="Y555">
        <v>2.4741936102130273</v>
      </c>
      <c r="Z555">
        <v>2.2952608081217347</v>
      </c>
    </row>
    <row r="556" spans="1:26" ht="29" x14ac:dyDescent="0.35">
      <c r="A556" s="25" t="s">
        <v>249</v>
      </c>
      <c r="B556" s="26" t="s">
        <v>143</v>
      </c>
      <c r="C556" s="25">
        <v>2.1722175935888264</v>
      </c>
      <c r="D556" s="25">
        <v>1.1587654729860488</v>
      </c>
      <c r="E556" s="25">
        <v>2.3857433921823064</v>
      </c>
      <c r="F556" s="25">
        <v>2.1756581235055266</v>
      </c>
      <c r="G556" s="25">
        <v>101.623597057415</v>
      </c>
      <c r="H556" s="25">
        <v>103.94217761794199</v>
      </c>
      <c r="I556" s="25">
        <v>131.16289</v>
      </c>
      <c r="J556" s="25">
        <v>88.382785706243695</v>
      </c>
      <c r="K556" s="25">
        <v>18.809999999999999</v>
      </c>
      <c r="L556" s="25">
        <v>7.79</v>
      </c>
      <c r="M556" s="25">
        <v>9.84</v>
      </c>
      <c r="N556" s="25">
        <v>0.86</v>
      </c>
      <c r="O556" s="27">
        <v>103.66282640722109</v>
      </c>
      <c r="P556" s="27">
        <v>8.6218793314976363</v>
      </c>
      <c r="Q556" s="27">
        <v>91.101958718452181</v>
      </c>
      <c r="R556">
        <v>0.70722528409898899</v>
      </c>
      <c r="S556">
        <v>1.0164237568249357</v>
      </c>
      <c r="T556">
        <v>-8.3575752358200361E-2</v>
      </c>
      <c r="U556">
        <v>0.25967850691928085</v>
      </c>
      <c r="V556">
        <v>3.6458776100629233</v>
      </c>
      <c r="W556">
        <v>2.0344009078314365</v>
      </c>
      <c r="X556">
        <v>2.20432831965732</v>
      </c>
      <c r="Y556">
        <v>2.4303059577716621</v>
      </c>
      <c r="Z556">
        <v>2.3004418094245436</v>
      </c>
    </row>
    <row r="557" spans="1:26" ht="29" x14ac:dyDescent="0.35">
      <c r="A557" s="25" t="s">
        <v>249</v>
      </c>
      <c r="B557" s="26" t="s">
        <v>142</v>
      </c>
      <c r="C557" s="25">
        <v>2.28496783326421</v>
      </c>
      <c r="D557" s="25">
        <v>1.1816260846933122</v>
      </c>
      <c r="E557" s="25">
        <v>2.2693414496614053</v>
      </c>
      <c r="F557" s="25">
        <v>2.1377370132756361</v>
      </c>
      <c r="G557" s="25">
        <v>106.85755955166999</v>
      </c>
      <c r="H557" s="25">
        <v>104.08131309015501</v>
      </c>
      <c r="I557" s="25">
        <v>132.69163</v>
      </c>
      <c r="J557" s="25">
        <v>88.024090572438098</v>
      </c>
      <c r="K557" s="25">
        <v>19.11</v>
      </c>
      <c r="L557" s="25">
        <v>7.7</v>
      </c>
      <c r="M557" s="28">
        <v>9.5299999999999994</v>
      </c>
      <c r="N557" s="28">
        <v>0.85</v>
      </c>
      <c r="O557" s="27">
        <v>104.55366002245302</v>
      </c>
      <c r="P557" s="27">
        <v>8.4289823682997191</v>
      </c>
      <c r="Q557" s="27">
        <v>102.08005648101808</v>
      </c>
      <c r="R557">
        <v>9.3549412463467263E-2</v>
      </c>
      <c r="S557">
        <v>2.3218094834930758</v>
      </c>
      <c r="T557">
        <v>0.68256958857395578</v>
      </c>
      <c r="U557">
        <v>0.72941145573950372</v>
      </c>
      <c r="V557">
        <v>3.6454914695439893</v>
      </c>
      <c r="W557">
        <v>2.044328074564886</v>
      </c>
      <c r="X557">
        <v>2.2157047528518539</v>
      </c>
      <c r="Y557">
        <v>2.4394897506159614</v>
      </c>
      <c r="Z557">
        <v>2.3864732671035975</v>
      </c>
    </row>
    <row r="558" spans="1:26" ht="29" x14ac:dyDescent="0.35">
      <c r="A558" s="25" t="s">
        <v>249</v>
      </c>
      <c r="B558" s="26" t="s">
        <v>141</v>
      </c>
      <c r="C558" s="25">
        <v>2.3603580496786885</v>
      </c>
      <c r="D558" s="25">
        <v>1.3180799102504623</v>
      </c>
      <c r="E558" s="25">
        <v>2.4268267472889899</v>
      </c>
      <c r="F558" s="25">
        <v>2.273251069340247</v>
      </c>
      <c r="G558" s="25">
        <v>105.795731411972</v>
      </c>
      <c r="H558" s="25">
        <v>103.655204528141</v>
      </c>
      <c r="I558" s="25">
        <v>129.36615</v>
      </c>
      <c r="J558" s="25">
        <v>88.765941078416603</v>
      </c>
      <c r="K558" s="25">
        <v>18.88</v>
      </c>
      <c r="L558" s="25">
        <v>7.8</v>
      </c>
      <c r="M558" s="25">
        <v>9.69</v>
      </c>
      <c r="N558" s="25">
        <v>0.87</v>
      </c>
      <c r="O558" s="27">
        <v>103.78698232888716</v>
      </c>
      <c r="P558" s="27">
        <v>8.6080353188429566</v>
      </c>
      <c r="Q558" s="27">
        <v>102.47641509433963</v>
      </c>
      <c r="R558">
        <v>-0.57094313725184476</v>
      </c>
      <c r="S558">
        <v>2.5222750913438619</v>
      </c>
      <c r="T558">
        <v>2.7523693021644702</v>
      </c>
      <c r="U558">
        <v>1.8318455201229877</v>
      </c>
      <c r="V558">
        <v>3.7130696570276909</v>
      </c>
      <c r="W558">
        <v>2.0331473907703241</v>
      </c>
      <c r="X558">
        <v>2.2554171583785529</v>
      </c>
      <c r="Y558">
        <v>2.477152118768847</v>
      </c>
      <c r="Z558">
        <v>2.3651968376013994</v>
      </c>
    </row>
    <row r="559" spans="1:26" ht="29" x14ac:dyDescent="0.35">
      <c r="A559" s="25" t="s">
        <v>249</v>
      </c>
      <c r="B559" s="26" t="s">
        <v>140</v>
      </c>
      <c r="C559" s="25">
        <v>2.5124845869924473</v>
      </c>
      <c r="D559" s="25">
        <v>1.4686517570559607</v>
      </c>
      <c r="E559" s="25">
        <v>2.3669938942255238</v>
      </c>
      <c r="F559" s="25">
        <v>2.2964969646456126</v>
      </c>
      <c r="G559" s="25">
        <v>105.228534888562</v>
      </c>
      <c r="H559" s="25">
        <v>103.511986996652</v>
      </c>
      <c r="I559" s="25">
        <v>128.24376000000001</v>
      </c>
      <c r="J559" s="25">
        <v>90.110570187430596</v>
      </c>
      <c r="K559" s="25">
        <v>19.03</v>
      </c>
      <c r="L559" s="25">
        <v>7.83</v>
      </c>
      <c r="M559" s="28">
        <v>9.69</v>
      </c>
      <c r="N559" s="28">
        <v>0.89</v>
      </c>
      <c r="O559" s="27">
        <v>105.7845699924969</v>
      </c>
      <c r="P559" s="27">
        <v>8.8135371331279959</v>
      </c>
      <c r="Q559" s="27">
        <v>102.50512614781135</v>
      </c>
      <c r="R559">
        <v>-0.39051505449066992</v>
      </c>
      <c r="S559">
        <v>1.5706611333162757</v>
      </c>
      <c r="T559">
        <v>4.0072836268054246</v>
      </c>
      <c r="U559">
        <v>2.4922136478587431</v>
      </c>
      <c r="V559">
        <v>3.8198015121426945</v>
      </c>
      <c r="W559">
        <v>2.0253338949602391</v>
      </c>
      <c r="X559">
        <v>2.2161594152249733</v>
      </c>
      <c r="Y559">
        <v>2.4658240976602337</v>
      </c>
      <c r="Z559">
        <v>2.2900858882618516</v>
      </c>
    </row>
    <row r="560" spans="1:26" ht="29" x14ac:dyDescent="0.35">
      <c r="A560" s="25" t="s">
        <v>249</v>
      </c>
      <c r="B560" s="26" t="s">
        <v>139</v>
      </c>
      <c r="C560" s="25">
        <v>2.4930719093115647</v>
      </c>
      <c r="D560" s="25">
        <v>1.4817853184572518</v>
      </c>
      <c r="E560" s="25">
        <v>2.5134579370739711</v>
      </c>
      <c r="F560" s="25">
        <v>2.3808536310137587</v>
      </c>
      <c r="G560" s="25">
        <v>103.775701970922</v>
      </c>
      <c r="H560" s="25">
        <v>103.40302620157</v>
      </c>
      <c r="I560" s="25">
        <v>128.31351000000001</v>
      </c>
      <c r="J560" s="25">
        <v>90.979544162133706</v>
      </c>
      <c r="K560" s="25">
        <v>19.16</v>
      </c>
      <c r="L560" s="25">
        <v>7.96</v>
      </c>
      <c r="M560" s="25">
        <v>9.81</v>
      </c>
      <c r="N560" s="25">
        <v>0.91</v>
      </c>
      <c r="O560" s="27">
        <v>105.48634941057016</v>
      </c>
      <c r="P560" s="27">
        <v>8.5666118777806162</v>
      </c>
      <c r="Q560" s="27">
        <v>102.09395018681504</v>
      </c>
      <c r="R560">
        <v>0.20192168675972066</v>
      </c>
      <c r="S560">
        <v>2.9442809827284977</v>
      </c>
      <c r="T560">
        <v>7.0838515087176201</v>
      </c>
      <c r="U560">
        <v>4.581568075044351</v>
      </c>
      <c r="V560">
        <v>3.8813192766200175</v>
      </c>
      <c r="W560">
        <v>2.0065345159657944</v>
      </c>
      <c r="X560">
        <v>2.1229344468745257</v>
      </c>
      <c r="Y560">
        <v>2.4070713864603293</v>
      </c>
      <c r="Z560">
        <v>2.2242827340040709</v>
      </c>
    </row>
    <row r="561" spans="1:26" ht="29" x14ac:dyDescent="0.35">
      <c r="A561" s="25" t="s">
        <v>249</v>
      </c>
      <c r="B561" s="26" t="s">
        <v>138</v>
      </c>
      <c r="C561" s="25">
        <v>2.5266450312425959</v>
      </c>
      <c r="D561" s="25">
        <v>1.4450529983789899</v>
      </c>
      <c r="E561" s="25">
        <v>2.8051800856167586</v>
      </c>
      <c r="F561" s="25">
        <v>2.5547945217194492</v>
      </c>
      <c r="G561" s="25">
        <v>102.50775340827001</v>
      </c>
      <c r="H561" s="25">
        <v>103.14166297588901</v>
      </c>
      <c r="I561" s="25">
        <v>127.99984000000001</v>
      </c>
      <c r="J561" s="25">
        <v>90.997031854099006</v>
      </c>
      <c r="K561" s="25">
        <v>18.77</v>
      </c>
      <c r="L561" s="25">
        <v>7.94</v>
      </c>
      <c r="M561" s="28">
        <v>9.93</v>
      </c>
      <c r="N561" s="28">
        <v>0.94</v>
      </c>
      <c r="O561" s="27">
        <v>103.6107971310755</v>
      </c>
      <c r="P561" s="27">
        <v>9.1457979938680243</v>
      </c>
      <c r="Q561" s="27">
        <v>101.91603248523397</v>
      </c>
      <c r="R561">
        <v>1.5984536236239411</v>
      </c>
      <c r="S561">
        <v>1.4016475376366966</v>
      </c>
      <c r="T561">
        <v>0.94012342325331399</v>
      </c>
      <c r="U561">
        <v>1.1867953100968442</v>
      </c>
      <c r="V561">
        <v>3.9447938877080957</v>
      </c>
      <c r="W561">
        <v>2.0072727718423566</v>
      </c>
      <c r="X561">
        <v>2.0045238560778675</v>
      </c>
      <c r="Y561">
        <v>2.3363285695293783</v>
      </c>
      <c r="Z561">
        <v>2.1990875374774559</v>
      </c>
    </row>
    <row r="562" spans="1:26" ht="29" x14ac:dyDescent="0.35">
      <c r="A562" s="25" t="s">
        <v>249</v>
      </c>
      <c r="B562" s="26" t="s">
        <v>137</v>
      </c>
      <c r="C562" s="25">
        <v>2.5131774540692446</v>
      </c>
      <c r="D562" s="25">
        <v>1.5046701235476907</v>
      </c>
      <c r="E562" s="25">
        <v>2.7740880162753485</v>
      </c>
      <c r="F562" s="25">
        <v>2.5407678606132382</v>
      </c>
      <c r="G562" s="25">
        <v>102.55274045327999</v>
      </c>
      <c r="H562" s="25">
        <v>103.003054369586</v>
      </c>
      <c r="I562" s="25">
        <v>127.22762</v>
      </c>
      <c r="J562" s="25">
        <v>91.052276235460695</v>
      </c>
      <c r="K562" s="25">
        <v>18.64</v>
      </c>
      <c r="L562" s="25">
        <v>7.94</v>
      </c>
      <c r="M562" s="25">
        <v>9.64</v>
      </c>
      <c r="N562" s="25">
        <v>0.92</v>
      </c>
      <c r="O562" s="27">
        <v>105.40937276231395</v>
      </c>
      <c r="P562" s="27">
        <v>9.1005756385138756</v>
      </c>
      <c r="Q562" s="27">
        <v>102.89159826371311</v>
      </c>
      <c r="R562">
        <v>-0.69590045798978428</v>
      </c>
      <c r="S562">
        <v>1.4276442336589756</v>
      </c>
      <c r="T562">
        <v>0.72011259893935975</v>
      </c>
      <c r="U562">
        <v>0.39630180581307073</v>
      </c>
      <c r="V562">
        <v>3.9932530736988041</v>
      </c>
      <c r="W562">
        <v>2.0102174545532088</v>
      </c>
      <c r="X562">
        <v>1.9797132657860244</v>
      </c>
      <c r="Y562">
        <v>2.320128964415046</v>
      </c>
      <c r="Z562">
        <v>2.1453221553217143</v>
      </c>
    </row>
    <row r="563" spans="1:26" ht="29" x14ac:dyDescent="0.35">
      <c r="A563" s="25" t="s">
        <v>249</v>
      </c>
      <c r="B563" s="26" t="s">
        <v>136</v>
      </c>
      <c r="C563" s="25">
        <v>2.4996928960811515</v>
      </c>
      <c r="D563" s="25">
        <v>1.4048764245542678</v>
      </c>
      <c r="E563" s="25">
        <v>2.8564574265503975</v>
      </c>
      <c r="F563" s="25">
        <v>2.5735923146995399</v>
      </c>
      <c r="G563" s="25">
        <v>102.186517861949</v>
      </c>
      <c r="H563" s="25">
        <v>102.796138501603</v>
      </c>
      <c r="I563" s="25">
        <v>125.57064</v>
      </c>
      <c r="J563" s="25">
        <v>92.454176261531501</v>
      </c>
      <c r="K563" s="25">
        <v>18.84</v>
      </c>
      <c r="L563" s="25">
        <v>7.85</v>
      </c>
      <c r="M563" s="28">
        <v>9.33</v>
      </c>
      <c r="N563" s="28">
        <v>0.9</v>
      </c>
      <c r="O563" s="27">
        <v>103.61073221592977</v>
      </c>
      <c r="P563" s="27">
        <v>8.8816791954490046</v>
      </c>
      <c r="Q563" s="27">
        <v>103.55027848200389</v>
      </c>
      <c r="R563">
        <v>0.16788023272167329</v>
      </c>
      <c r="S563">
        <v>1.515167617589408</v>
      </c>
      <c r="T563">
        <v>2.0668937973463253</v>
      </c>
      <c r="U563">
        <v>1.4403571823460082</v>
      </c>
      <c r="V563">
        <v>4.0072484118109344</v>
      </c>
      <c r="W563">
        <v>2.0051048360664079</v>
      </c>
      <c r="X563">
        <v>1.9832224520966537</v>
      </c>
      <c r="Y563">
        <v>2.3277768650536208</v>
      </c>
      <c r="Z563">
        <v>2.1631187073796783</v>
      </c>
    </row>
    <row r="564" spans="1:26" ht="29" x14ac:dyDescent="0.35">
      <c r="A564" s="25" t="s">
        <v>249</v>
      </c>
      <c r="B564" s="26" t="s">
        <v>135</v>
      </c>
      <c r="C564" s="25">
        <v>2.3362057406257275</v>
      </c>
      <c r="D564" s="25">
        <v>1.5100301789991128</v>
      </c>
      <c r="E564" s="25">
        <v>3.0640894439107216</v>
      </c>
      <c r="F564" s="25">
        <v>2.6582574869836102</v>
      </c>
      <c r="G564" s="25">
        <v>101.266036849142</v>
      </c>
      <c r="H564" s="25">
        <v>102.530598260315</v>
      </c>
      <c r="I564" s="25">
        <v>125.89512000000001</v>
      </c>
      <c r="J564" s="25">
        <v>93.009761447270193</v>
      </c>
      <c r="K564" s="25">
        <v>18.649999999999999</v>
      </c>
      <c r="L564" s="25">
        <v>7.89</v>
      </c>
      <c r="M564" s="25">
        <v>8.98</v>
      </c>
      <c r="N564" s="25">
        <v>0.87</v>
      </c>
      <c r="O564" s="27">
        <v>104.78267357599262</v>
      </c>
      <c r="P564" s="27">
        <v>8.8146604725295141</v>
      </c>
      <c r="Q564" s="27">
        <v>103.380616359447</v>
      </c>
      <c r="R564">
        <v>0.373216910358809</v>
      </c>
      <c r="S564">
        <v>1.5768550044857887</v>
      </c>
      <c r="T564">
        <v>-0.24202774388741854</v>
      </c>
      <c r="U564">
        <v>0.15984497107668361</v>
      </c>
      <c r="V564">
        <v>4.0928542000354362</v>
      </c>
      <c r="W564">
        <v>2.0061689903780362</v>
      </c>
      <c r="X564">
        <v>1.942576976419383</v>
      </c>
      <c r="Y564">
        <v>2.3082235239392981</v>
      </c>
      <c r="Z564">
        <v>2.1241310394185176</v>
      </c>
    </row>
    <row r="565" spans="1:26" ht="29" x14ac:dyDescent="0.35">
      <c r="A565" s="25" t="s">
        <v>249</v>
      </c>
      <c r="B565" s="26" t="s">
        <v>134</v>
      </c>
      <c r="C565" s="25">
        <v>2.3254261747084928</v>
      </c>
      <c r="D565" s="25">
        <v>1.2632681986623675</v>
      </c>
      <c r="E565" s="25">
        <v>3.0443768756959773</v>
      </c>
      <c r="F565" s="25">
        <v>2.6166682758843471</v>
      </c>
      <c r="G565" s="25">
        <v>100.45005533387</v>
      </c>
      <c r="H565" s="25">
        <v>102.412742041207</v>
      </c>
      <c r="I565" s="25">
        <v>126.91464000000001</v>
      </c>
      <c r="J565" s="25">
        <v>93.909092747332494</v>
      </c>
      <c r="K565" s="25">
        <v>18.52</v>
      </c>
      <c r="L565" s="25">
        <v>8.07</v>
      </c>
      <c r="M565" s="28">
        <v>9.14</v>
      </c>
      <c r="N565" s="28">
        <v>0.91</v>
      </c>
      <c r="O565" s="27">
        <v>106.30369843304798</v>
      </c>
      <c r="P565" s="27">
        <v>8.5869593413263754</v>
      </c>
      <c r="Q565" s="27">
        <v>106.04234324256807</v>
      </c>
      <c r="R565">
        <v>-0.29004994110998217</v>
      </c>
      <c r="S565">
        <v>2.2156430562826568</v>
      </c>
      <c r="T565">
        <v>3.9134703840886242</v>
      </c>
      <c r="U565">
        <v>2.4391386687964589</v>
      </c>
      <c r="V565">
        <v>4.1849000129741443</v>
      </c>
      <c r="W565">
        <v>1.9980840053562654</v>
      </c>
      <c r="X565">
        <v>1.9894486923992274</v>
      </c>
      <c r="Y565">
        <v>2.3529091402189444</v>
      </c>
      <c r="Z565">
        <v>2.1378571420173738</v>
      </c>
    </row>
    <row r="566" spans="1:26" ht="29" x14ac:dyDescent="0.35">
      <c r="A566" s="25" t="s">
        <v>249</v>
      </c>
      <c r="B566" s="26" t="s">
        <v>133</v>
      </c>
      <c r="C566" s="25">
        <v>2.4306273648502539</v>
      </c>
      <c r="D566" s="25">
        <v>1.4627644139628908</v>
      </c>
      <c r="E566" s="25">
        <v>3.2335519884776316</v>
      </c>
      <c r="F566" s="25">
        <v>2.7755369802083529</v>
      </c>
      <c r="G566" s="25">
        <v>98.472482968044702</v>
      </c>
      <c r="H566" s="25">
        <v>102.091867769766</v>
      </c>
      <c r="I566" s="25">
        <v>125.92276</v>
      </c>
      <c r="J566" s="25">
        <v>92.734431560649597</v>
      </c>
      <c r="K566" s="25">
        <v>18.61</v>
      </c>
      <c r="L566" s="25">
        <v>8.26</v>
      </c>
      <c r="M566" s="25">
        <v>9.57</v>
      </c>
      <c r="N566" s="25">
        <v>0.97</v>
      </c>
      <c r="O566" s="27">
        <v>102.76170488658572</v>
      </c>
      <c r="P566" s="27">
        <v>8.6479695020045249</v>
      </c>
      <c r="Q566" s="27">
        <v>104.6189810273215</v>
      </c>
      <c r="R566">
        <v>1.2164275157253046</v>
      </c>
      <c r="S566">
        <v>2.6208275000617176</v>
      </c>
      <c r="T566">
        <v>3.578640082830864</v>
      </c>
      <c r="U566">
        <v>2.7388265848848237</v>
      </c>
      <c r="V566">
        <v>4.263399539435726</v>
      </c>
      <c r="W566">
        <v>2.003183376595234</v>
      </c>
      <c r="X566">
        <v>1.9852151611989555</v>
      </c>
      <c r="Y566">
        <v>2.3695368259952576</v>
      </c>
      <c r="Z566">
        <v>2.1514705193324772</v>
      </c>
    </row>
    <row r="567" spans="1:26" ht="29" x14ac:dyDescent="0.35">
      <c r="A567" s="25" t="s">
        <v>249</v>
      </c>
      <c r="B567" s="26" t="s">
        <v>132</v>
      </c>
      <c r="C567" s="25">
        <v>2.3321176569792077</v>
      </c>
      <c r="D567" s="25">
        <v>1.2020008676053557</v>
      </c>
      <c r="E567" s="25">
        <v>3.3557877502974947</v>
      </c>
      <c r="F567" s="25">
        <v>2.7795712865764428</v>
      </c>
      <c r="G567" s="25">
        <v>97.094936830322197</v>
      </c>
      <c r="H567" s="25">
        <v>101.748674685989</v>
      </c>
      <c r="I567" s="25">
        <v>124.30991</v>
      </c>
      <c r="J567" s="25">
        <v>92.189017327960201</v>
      </c>
      <c r="K567" s="25">
        <v>18.690000000000001</v>
      </c>
      <c r="L567" s="25">
        <v>8.34</v>
      </c>
      <c r="M567" s="28">
        <v>9.68</v>
      </c>
      <c r="N567" s="28">
        <v>1</v>
      </c>
      <c r="O567" s="27">
        <v>101.63177285280337</v>
      </c>
      <c r="P567" s="27">
        <v>9.2125145479369266</v>
      </c>
      <c r="Q567" s="27">
        <v>107.42958092060064</v>
      </c>
      <c r="R567">
        <v>1.1534319140210192</v>
      </c>
      <c r="S567">
        <v>1.3805581957577306</v>
      </c>
      <c r="T567">
        <v>3.3277878688884543</v>
      </c>
      <c r="U567">
        <v>2.4139476250165437</v>
      </c>
      <c r="V567">
        <v>4.2833422627073041</v>
      </c>
      <c r="W567">
        <v>2.0194116843481087</v>
      </c>
      <c r="X567">
        <v>1.9672785119250387</v>
      </c>
      <c r="Y567">
        <v>2.3662771787423198</v>
      </c>
      <c r="Z567">
        <v>2.11976060650121</v>
      </c>
    </row>
    <row r="568" spans="1:26" ht="29" x14ac:dyDescent="0.35">
      <c r="A568" s="25" t="s">
        <v>249</v>
      </c>
      <c r="B568" s="26" t="s">
        <v>131</v>
      </c>
      <c r="C568" s="25">
        <v>2.3243256293571628</v>
      </c>
      <c r="D568" s="25">
        <v>1.4032258097023418</v>
      </c>
      <c r="E568" s="25">
        <v>3.4450248831639372</v>
      </c>
      <c r="F568" s="25">
        <v>2.8459740285982171</v>
      </c>
      <c r="G568" s="25">
        <v>97.787697808452407</v>
      </c>
      <c r="H568" s="25">
        <v>101.572643896044</v>
      </c>
      <c r="I568" s="25">
        <v>124.60834</v>
      </c>
      <c r="J568" s="25">
        <v>92.636541892705196</v>
      </c>
      <c r="K568" s="25">
        <v>18.61</v>
      </c>
      <c r="L568" s="25">
        <v>8.41</v>
      </c>
      <c r="M568" s="25">
        <v>10.17</v>
      </c>
      <c r="N568" s="25">
        <v>1.07</v>
      </c>
      <c r="O568" s="27">
        <v>102.76310782983296</v>
      </c>
      <c r="P568" s="27">
        <v>9.9678947866867382</v>
      </c>
      <c r="Q568" s="27">
        <v>101.8291929304165</v>
      </c>
      <c r="R568">
        <v>1.0343409790602776</v>
      </c>
      <c r="S568">
        <v>0.74673356164511873</v>
      </c>
      <c r="T568">
        <v>-0.97513570854067533</v>
      </c>
      <c r="U568">
        <v>-0.1493577934713719</v>
      </c>
      <c r="V568">
        <v>4.3040777502555843</v>
      </c>
      <c r="W568">
        <v>2.0318251448248876</v>
      </c>
      <c r="X568">
        <v>1.9208350632775471</v>
      </c>
      <c r="Y568">
        <v>2.3376208418771696</v>
      </c>
      <c r="Z568">
        <v>2.0204543171234084</v>
      </c>
    </row>
    <row r="569" spans="1:26" ht="29" x14ac:dyDescent="0.35">
      <c r="A569" s="25" t="s">
        <v>250</v>
      </c>
      <c r="B569" s="26" t="s">
        <v>211</v>
      </c>
      <c r="C569" s="25">
        <v>7.7138305047530791</v>
      </c>
      <c r="D569" s="25">
        <v>4.7722013696285686</v>
      </c>
      <c r="E569" s="25">
        <v>0</v>
      </c>
      <c r="F569" s="25">
        <v>7.7102037640129879</v>
      </c>
      <c r="G569" s="25">
        <v>112.424867218822</v>
      </c>
      <c r="H569" s="25">
        <v>121.322594291991</v>
      </c>
      <c r="I569" s="25">
        <v>162.54284000000001</v>
      </c>
      <c r="J569" s="25">
        <v>96.850834383854604</v>
      </c>
      <c r="K569" s="25">
        <v>16.309999999999999</v>
      </c>
      <c r="L569" s="25">
        <v>6.67</v>
      </c>
      <c r="M569" s="28">
        <v>10.51</v>
      </c>
      <c r="N569" s="28">
        <v>1.57</v>
      </c>
      <c r="O569" s="27">
        <v>133.50690519155623</v>
      </c>
      <c r="P569" s="27">
        <v>15.623390343064077</v>
      </c>
      <c r="Q569" s="27">
        <v>79.055120493649923</v>
      </c>
      <c r="R569">
        <v>-2.3064942661309651</v>
      </c>
      <c r="S569">
        <v>-2.0879640267572608</v>
      </c>
      <c r="T569">
        <v>109.50102529049897</v>
      </c>
      <c r="U569">
        <v>-2.3061798422236546</v>
      </c>
      <c r="V569">
        <v>8.0626426724170592</v>
      </c>
      <c r="W569">
        <v>1.0590931587206446E-2</v>
      </c>
      <c r="X569">
        <v>1.9754504523546174E-6</v>
      </c>
      <c r="Y569">
        <v>1.454131775556704</v>
      </c>
      <c r="Z569">
        <v>1.2652703577783309</v>
      </c>
    </row>
    <row r="570" spans="1:26" ht="29" x14ac:dyDescent="0.35">
      <c r="A570" s="25" t="s">
        <v>250</v>
      </c>
      <c r="B570" s="26" t="s">
        <v>210</v>
      </c>
      <c r="C570" s="25">
        <v>7.5315291173347427</v>
      </c>
      <c r="D570" s="25">
        <v>4.0736635196124098</v>
      </c>
      <c r="E570" s="25">
        <v>0</v>
      </c>
      <c r="F570" s="25">
        <v>7.527280303608257</v>
      </c>
      <c r="G570" s="25">
        <v>112.37881568944201</v>
      </c>
      <c r="H570" s="25">
        <v>121.331944656049</v>
      </c>
      <c r="I570" s="25">
        <v>162.22398000000001</v>
      </c>
      <c r="J570" s="25">
        <v>96.185026323453798</v>
      </c>
      <c r="K570" s="25">
        <v>17.2</v>
      </c>
      <c r="L570" s="25">
        <v>6.73</v>
      </c>
      <c r="M570" s="25">
        <v>10.69</v>
      </c>
      <c r="N570" s="25">
        <v>1.59</v>
      </c>
      <c r="O570" s="27">
        <v>132.66605991850031</v>
      </c>
      <c r="P570" s="27">
        <v>15.421620979462435</v>
      </c>
      <c r="Q570" s="27">
        <v>78.119599615329932</v>
      </c>
      <c r="R570">
        <v>-3.161956767906593</v>
      </c>
      <c r="S570">
        <v>-1.3532944816616932</v>
      </c>
      <c r="T570">
        <v>-41.944444444444429</v>
      </c>
      <c r="U570">
        <v>-3.1598033625501176</v>
      </c>
      <c r="V570">
        <v>8.2962478958062853</v>
      </c>
      <c r="W570">
        <v>1.0944117280669744E-2</v>
      </c>
      <c r="X570">
        <v>9.5254328392501829E-7</v>
      </c>
      <c r="Y570">
        <v>1.5026936806581821</v>
      </c>
      <c r="Z570">
        <v>1.2917315304832266</v>
      </c>
    </row>
    <row r="571" spans="1:26" ht="29" x14ac:dyDescent="0.35">
      <c r="A571" s="25" t="s">
        <v>250</v>
      </c>
      <c r="B571" s="26" t="s">
        <v>209</v>
      </c>
      <c r="C571" s="25">
        <v>7.2998700627277184</v>
      </c>
      <c r="D571" s="25">
        <v>3.9829379327335901</v>
      </c>
      <c r="E571" s="25">
        <v>0</v>
      </c>
      <c r="F571" s="25">
        <v>7.2958669598136652</v>
      </c>
      <c r="G571" s="25">
        <v>112.822747269407</v>
      </c>
      <c r="H571" s="25">
        <v>120.86930377167999</v>
      </c>
      <c r="I571" s="25">
        <v>161.39635000000001</v>
      </c>
      <c r="J571" s="25">
        <v>96.765573454844898</v>
      </c>
      <c r="K571" s="25">
        <v>17.12</v>
      </c>
      <c r="L571" s="25">
        <v>6.81</v>
      </c>
      <c r="M571" s="28">
        <v>10.72</v>
      </c>
      <c r="N571" s="28">
        <v>1.58</v>
      </c>
      <c r="O571" s="27">
        <v>138.66096491941849</v>
      </c>
      <c r="P571" s="27">
        <v>15.206291326080157</v>
      </c>
      <c r="Q571" s="27">
        <v>78.345475962559689</v>
      </c>
      <c r="R571">
        <v>-3.1361128295126606</v>
      </c>
      <c r="S571">
        <v>-1.9077743225233257</v>
      </c>
      <c r="T571">
        <v>-52.12765957446809</v>
      </c>
      <c r="U571">
        <v>-3.134718948012849</v>
      </c>
      <c r="V571">
        <v>8.6254451565963475</v>
      </c>
      <c r="W571">
        <v>1.1166667278487244E-2</v>
      </c>
      <c r="X571">
        <v>1.6413569219999556E-6</v>
      </c>
      <c r="Y571">
        <v>1.555706088169899</v>
      </c>
      <c r="Z571">
        <v>1.3158069355725459</v>
      </c>
    </row>
    <row r="572" spans="1:26" ht="29" x14ac:dyDescent="0.35">
      <c r="A572" s="25" t="s">
        <v>250</v>
      </c>
      <c r="B572" s="26" t="s">
        <v>208</v>
      </c>
      <c r="C572" s="25">
        <v>7.026052150391096</v>
      </c>
      <c r="D572" s="25">
        <v>3.8815859617947575</v>
      </c>
      <c r="E572" s="25">
        <v>0</v>
      </c>
      <c r="F572" s="25">
        <v>7.0222995808539652</v>
      </c>
      <c r="G572" s="25">
        <v>112.97855236378</v>
      </c>
      <c r="H572" s="25">
        <v>120.668354031215</v>
      </c>
      <c r="I572" s="25">
        <v>162.5729</v>
      </c>
      <c r="J572" s="25">
        <v>97.588177978119305</v>
      </c>
      <c r="K572" s="25">
        <v>17.2</v>
      </c>
      <c r="L572" s="25">
        <v>7.01</v>
      </c>
      <c r="M572" s="25">
        <v>10.79</v>
      </c>
      <c r="N572" s="25">
        <v>1.58</v>
      </c>
      <c r="O572" s="27">
        <v>136.68856806352068</v>
      </c>
      <c r="P572" s="27">
        <v>15.350333951225103</v>
      </c>
      <c r="Q572" s="27">
        <v>79.135827951916184</v>
      </c>
      <c r="R572">
        <v>-1.1462521003145931</v>
      </c>
      <c r="S572">
        <v>-2.2421974529554189</v>
      </c>
      <c r="T572">
        <v>-9.9247091033538801</v>
      </c>
      <c r="U572">
        <v>-1.147584595065021</v>
      </c>
      <c r="V572">
        <v>8.8565756036090342</v>
      </c>
      <c r="W572">
        <v>1.1393003675398852E-2</v>
      </c>
      <c r="X572">
        <v>3.4776787324336619E-6</v>
      </c>
      <c r="Y572">
        <v>1.6195813225638951</v>
      </c>
      <c r="Z572">
        <v>1.3799073814455405</v>
      </c>
    </row>
    <row r="573" spans="1:26" ht="29" x14ac:dyDescent="0.35">
      <c r="A573" s="25" t="s">
        <v>250</v>
      </c>
      <c r="B573" s="26" t="s">
        <v>207</v>
      </c>
      <c r="C573" s="25">
        <v>6.7351361834309369</v>
      </c>
      <c r="D573" s="25">
        <v>3.8344857477071317</v>
      </c>
      <c r="E573" s="25">
        <v>0</v>
      </c>
      <c r="F573" s="25">
        <v>6.7316346548596417</v>
      </c>
      <c r="G573" s="25">
        <v>112.273166772804</v>
      </c>
      <c r="H573" s="25">
        <v>120.60173064999</v>
      </c>
      <c r="I573" s="25">
        <v>160.44946999999999</v>
      </c>
      <c r="J573" s="25">
        <v>97.495357215111696</v>
      </c>
      <c r="K573" s="25">
        <v>16.91</v>
      </c>
      <c r="L573" s="25">
        <v>7.28</v>
      </c>
      <c r="M573" s="28">
        <v>10.85</v>
      </c>
      <c r="N573" s="28">
        <v>1.57</v>
      </c>
      <c r="O573" s="27">
        <v>135.44298778922925</v>
      </c>
      <c r="P573" s="27">
        <v>15.200504069214787</v>
      </c>
      <c r="Q573" s="27">
        <v>77.931018325087763</v>
      </c>
      <c r="R573">
        <v>1.1694501658030321</v>
      </c>
      <c r="S573">
        <v>-0.75974326125441971</v>
      </c>
      <c r="T573">
        <v>968.37294332723957</v>
      </c>
      <c r="U573">
        <v>1.1672229760169683</v>
      </c>
      <c r="V573">
        <v>9.1035704280888137</v>
      </c>
      <c r="W573">
        <v>1.1735477431377041E-2</v>
      </c>
      <c r="X573">
        <v>3.8208533270458922E-6</v>
      </c>
      <c r="Y573">
        <v>1.6339376551189444</v>
      </c>
      <c r="Z573">
        <v>1.3690158538967434</v>
      </c>
    </row>
    <row r="574" spans="1:26" ht="29" x14ac:dyDescent="0.35">
      <c r="A574" s="25" t="s">
        <v>250</v>
      </c>
      <c r="B574" s="26" t="s">
        <v>206</v>
      </c>
      <c r="C574" s="25">
        <v>6.4082023826447259</v>
      </c>
      <c r="D574" s="25">
        <v>3.755337500255898</v>
      </c>
      <c r="E574" s="25">
        <v>0</v>
      </c>
      <c r="F574" s="25">
        <v>6.4049464513410275</v>
      </c>
      <c r="G574" s="25">
        <v>111.476191475533</v>
      </c>
      <c r="H574" s="25">
        <v>120.50674703704399</v>
      </c>
      <c r="I574" s="25">
        <v>158.45386999999999</v>
      </c>
      <c r="J574" s="25">
        <v>96.243881763210396</v>
      </c>
      <c r="K574" s="25">
        <v>16.77</v>
      </c>
      <c r="L574" s="25">
        <v>7.32</v>
      </c>
      <c r="M574" s="25">
        <v>10.84</v>
      </c>
      <c r="N574" s="25">
        <v>1.55</v>
      </c>
      <c r="O574" s="27">
        <v>139.84306220237227</v>
      </c>
      <c r="P574" s="27">
        <v>15.479811860894127</v>
      </c>
      <c r="Q574" s="27">
        <v>77.23568528561276</v>
      </c>
      <c r="R574">
        <v>4.129075670891158E-2</v>
      </c>
      <c r="S574">
        <v>-4.1013973184101049</v>
      </c>
      <c r="T574">
        <v>546900.00000000012</v>
      </c>
      <c r="U574">
        <v>3.6002941163637558E-2</v>
      </c>
      <c r="V574">
        <v>8.9855296709714718</v>
      </c>
      <c r="W574">
        <v>1.1923788119855753E-2</v>
      </c>
      <c r="X574">
        <v>3.5887570914756192E-7</v>
      </c>
      <c r="Y574">
        <v>1.6205801165639502</v>
      </c>
      <c r="Z574">
        <v>1.3388721716929115</v>
      </c>
    </row>
    <row r="575" spans="1:26" ht="29" x14ac:dyDescent="0.35">
      <c r="A575" s="25" t="s">
        <v>250</v>
      </c>
      <c r="B575" s="26" t="s">
        <v>205</v>
      </c>
      <c r="C575" s="25">
        <v>6.3250121528469316</v>
      </c>
      <c r="D575" s="25">
        <v>3.6054829752239383</v>
      </c>
      <c r="E575" s="25">
        <v>0</v>
      </c>
      <c r="F575" s="25">
        <v>6.3215313914337061</v>
      </c>
      <c r="G575" s="25">
        <v>110.07347137007299</v>
      </c>
      <c r="H575" s="25">
        <v>120.40111006785099</v>
      </c>
      <c r="I575" s="25">
        <v>158.21706</v>
      </c>
      <c r="J575" s="25">
        <v>96.194405397080303</v>
      </c>
      <c r="K575" s="25">
        <v>16.97</v>
      </c>
      <c r="L575" s="25">
        <v>7.35</v>
      </c>
      <c r="M575" s="28">
        <v>11.19</v>
      </c>
      <c r="N575" s="28">
        <v>1.59</v>
      </c>
      <c r="O575" s="27">
        <v>137.32466243728021</v>
      </c>
      <c r="P575" s="27">
        <v>15.569275290767322</v>
      </c>
      <c r="Q575" s="27">
        <v>73.828692094496503</v>
      </c>
      <c r="R575">
        <v>-0.77365222073292328</v>
      </c>
      <c r="S575">
        <v>-3.6853903354604145</v>
      </c>
      <c r="T575">
        <v>-99.981718464351005</v>
      </c>
      <c r="U575">
        <v>-0.77750575164992064</v>
      </c>
      <c r="V575">
        <v>8.9947914660102626</v>
      </c>
      <c r="W575">
        <v>1.2465048420925124E-2</v>
      </c>
      <c r="X575">
        <v>6.5805378676043183E-11</v>
      </c>
      <c r="Y575">
        <v>1.6242810254331059</v>
      </c>
      <c r="Z575">
        <v>1.3242131823643464</v>
      </c>
    </row>
    <row r="576" spans="1:26" ht="29" x14ac:dyDescent="0.35">
      <c r="A576" s="25" t="s">
        <v>250</v>
      </c>
      <c r="B576" s="26" t="s">
        <v>204</v>
      </c>
      <c r="C576" s="25">
        <v>6.1119193183568292</v>
      </c>
      <c r="D576" s="25">
        <v>3.4772916359814809</v>
      </c>
      <c r="E576" s="25">
        <v>0</v>
      </c>
      <c r="F576" s="25">
        <v>6.1084445375768608</v>
      </c>
      <c r="G576" s="25">
        <v>109.335538922556</v>
      </c>
      <c r="H576" s="25">
        <v>119.40207876415</v>
      </c>
      <c r="I576" s="25">
        <v>158.60836</v>
      </c>
      <c r="J576" s="25">
        <v>97.253401209432695</v>
      </c>
      <c r="K576" s="25">
        <v>17.079999999999998</v>
      </c>
      <c r="L576" s="25">
        <v>7.43</v>
      </c>
      <c r="M576" s="25">
        <v>11.61</v>
      </c>
      <c r="N576" s="25">
        <v>1.63</v>
      </c>
      <c r="O576" s="27">
        <v>138.9124804591801</v>
      </c>
      <c r="P576" s="27">
        <v>14.790680381504561</v>
      </c>
      <c r="Q576" s="27">
        <v>73.089944599340981</v>
      </c>
      <c r="R576">
        <v>-1.066206382232382</v>
      </c>
      <c r="S576">
        <v>-2.5826134200344519</v>
      </c>
      <c r="T576">
        <v>-93.646184225810202</v>
      </c>
      <c r="U576">
        <v>-1.0684438658710049</v>
      </c>
      <c r="V576">
        <v>9.0643583948498581</v>
      </c>
      <c r="W576">
        <v>1.3040450791830955E-2</v>
      </c>
      <c r="X576">
        <v>3.6008562076419348E-7</v>
      </c>
      <c r="Y576">
        <v>1.6394415122781356</v>
      </c>
      <c r="Z576">
        <v>1.3757960159790357</v>
      </c>
    </row>
    <row r="577" spans="1:26" ht="29" x14ac:dyDescent="0.35">
      <c r="A577" s="25" t="s">
        <v>250</v>
      </c>
      <c r="B577" s="26" t="s">
        <v>203</v>
      </c>
      <c r="C577" s="25">
        <v>5.9873473674315294</v>
      </c>
      <c r="D577" s="25">
        <v>3.5666295803219263</v>
      </c>
      <c r="E577" s="25">
        <v>0</v>
      </c>
      <c r="F577" s="25">
        <v>5.9840925217025216</v>
      </c>
      <c r="G577" s="25">
        <v>110.589146315299</v>
      </c>
      <c r="H577" s="25">
        <v>119.23515084946899</v>
      </c>
      <c r="I577" s="25">
        <v>159.74462</v>
      </c>
      <c r="J577" s="25">
        <v>99.653839327191406</v>
      </c>
      <c r="K577" s="25">
        <v>17.98</v>
      </c>
      <c r="L577" s="25">
        <v>7.58</v>
      </c>
      <c r="M577" s="28">
        <v>11.99</v>
      </c>
      <c r="N577" s="28">
        <v>1.68</v>
      </c>
      <c r="O577" s="27">
        <v>139.23536875896997</v>
      </c>
      <c r="P577" s="27">
        <v>14.502100463821103</v>
      </c>
      <c r="Q577" s="27">
        <v>73.28979709000879</v>
      </c>
      <c r="R577">
        <v>-2.0099204499448908</v>
      </c>
      <c r="S577">
        <v>-4.2759006753707922</v>
      </c>
      <c r="T577">
        <v>108.04736587723541</v>
      </c>
      <c r="U577">
        <v>-2.0129105790575474</v>
      </c>
      <c r="V577">
        <v>9.1935884661406462</v>
      </c>
      <c r="W577">
        <v>1.34309472651665E-2</v>
      </c>
      <c r="X577">
        <v>5.6553466928235941E-6</v>
      </c>
      <c r="Y577">
        <v>1.6568135301311282</v>
      </c>
      <c r="Z577">
        <v>1.3878300184803867</v>
      </c>
    </row>
    <row r="578" spans="1:26" ht="29" x14ac:dyDescent="0.35">
      <c r="A578" s="25" t="s">
        <v>250</v>
      </c>
      <c r="B578" s="26" t="s">
        <v>202</v>
      </c>
      <c r="C578" s="25">
        <v>5.710032275400466</v>
      </c>
      <c r="D578" s="25">
        <v>3.5499888913780948</v>
      </c>
      <c r="E578" s="25">
        <v>0</v>
      </c>
      <c r="F578" s="25">
        <v>5.707065478946812</v>
      </c>
      <c r="G578" s="25">
        <v>116.241448844896</v>
      </c>
      <c r="H578" s="25">
        <v>119.184795471859</v>
      </c>
      <c r="I578" s="25">
        <v>160.03598</v>
      </c>
      <c r="J578" s="25">
        <v>100.95809335725301</v>
      </c>
      <c r="K578" s="25">
        <v>17.91</v>
      </c>
      <c r="L578" s="25">
        <v>7.46</v>
      </c>
      <c r="M578" s="25">
        <v>12.94</v>
      </c>
      <c r="N578" s="25">
        <v>1.8</v>
      </c>
      <c r="O578" s="27">
        <v>139.72785352806426</v>
      </c>
      <c r="P578" s="27">
        <v>14.212735338043823</v>
      </c>
      <c r="Q578" s="27">
        <v>78.114467458898361</v>
      </c>
      <c r="R578">
        <v>2.4675442327301456</v>
      </c>
      <c r="S578">
        <v>-3.264254844681147</v>
      </c>
      <c r="T578">
        <v>1092.507204610951</v>
      </c>
      <c r="U578">
        <v>2.4593213632120525</v>
      </c>
      <c r="V578">
        <v>9.3520713526411399</v>
      </c>
      <c r="W578">
        <v>1.3993786093345267E-2</v>
      </c>
      <c r="X578">
        <v>2.6742678444336413E-6</v>
      </c>
      <c r="Y578">
        <v>1.6711317220045041</v>
      </c>
      <c r="Z578">
        <v>1.402827649016974</v>
      </c>
    </row>
    <row r="579" spans="1:26" ht="29" x14ac:dyDescent="0.35">
      <c r="A579" s="25" t="s">
        <v>250</v>
      </c>
      <c r="B579" s="26" t="s">
        <v>201</v>
      </c>
      <c r="C579" s="25">
        <v>5.7414795283436257</v>
      </c>
      <c r="D579" s="25">
        <v>3.5731689143210081</v>
      </c>
      <c r="E579" s="25">
        <v>0</v>
      </c>
      <c r="F579" s="25">
        <v>5.7383310402968508</v>
      </c>
      <c r="G579" s="25">
        <v>115.659115872943</v>
      </c>
      <c r="H579" s="25">
        <v>118.738204156111</v>
      </c>
      <c r="I579" s="25">
        <v>158.79732000000001</v>
      </c>
      <c r="J579" s="25">
        <v>101.48714463154</v>
      </c>
      <c r="K579" s="25">
        <v>16.96</v>
      </c>
      <c r="L579" s="25">
        <v>7.6</v>
      </c>
      <c r="M579" s="28">
        <v>13.72</v>
      </c>
      <c r="N579" s="28">
        <v>1.9</v>
      </c>
      <c r="O579" s="27">
        <v>140.57666973867191</v>
      </c>
      <c r="P579" s="27">
        <v>14.268301447266598</v>
      </c>
      <c r="Q579" s="27">
        <v>78.25077914929868</v>
      </c>
      <c r="R579">
        <v>1.3868166260311288</v>
      </c>
      <c r="S579">
        <v>-2.0518340868853846</v>
      </c>
      <c r="T579">
        <v>132.88590604026845</v>
      </c>
      <c r="U579">
        <v>1.3816545472503883</v>
      </c>
      <c r="V579">
        <v>9.1311665966174154</v>
      </c>
      <c r="W579">
        <v>1.4474932851204001E-2</v>
      </c>
      <c r="X579">
        <v>2.246072042101324E-7</v>
      </c>
      <c r="Y579">
        <v>1.633002422862095</v>
      </c>
      <c r="Z579">
        <v>1.3761132836734744</v>
      </c>
    </row>
    <row r="580" spans="1:26" ht="29" x14ac:dyDescent="0.35">
      <c r="A580" s="25" t="s">
        <v>250</v>
      </c>
      <c r="B580" s="26" t="s">
        <v>200</v>
      </c>
      <c r="C580" s="25">
        <v>5.6756084194265375</v>
      </c>
      <c r="D580" s="25">
        <v>3.5049710869210813</v>
      </c>
      <c r="E580" s="25">
        <v>0</v>
      </c>
      <c r="F580" s="25">
        <v>5.672346381535454</v>
      </c>
      <c r="G580" s="25">
        <v>115.266599109037</v>
      </c>
      <c r="H580" s="25">
        <v>118.566168264035</v>
      </c>
      <c r="I580" s="25">
        <v>157.04882000000001</v>
      </c>
      <c r="J580" s="25">
        <v>101.43254617034</v>
      </c>
      <c r="K580" s="25">
        <v>17.12</v>
      </c>
      <c r="L580" s="25">
        <v>7.58</v>
      </c>
      <c r="M580" s="25">
        <v>14.47</v>
      </c>
      <c r="N580" s="25">
        <v>2</v>
      </c>
      <c r="O580" s="27">
        <v>138.92391376977125</v>
      </c>
      <c r="P580" s="27">
        <v>14.28575823284261</v>
      </c>
      <c r="Q580" s="27">
        <v>78.000203114550857</v>
      </c>
      <c r="R580">
        <v>-1.0006755837511649</v>
      </c>
      <c r="S580">
        <v>-6.5834553164084824</v>
      </c>
      <c r="T580">
        <v>-93.48776223776224</v>
      </c>
      <c r="U580">
        <v>-1.0096207351203534</v>
      </c>
      <c r="V580">
        <v>9.1207726236492999</v>
      </c>
      <c r="W580">
        <v>1.4834003910574822E-2</v>
      </c>
      <c r="X580">
        <v>9.7699512470596561E-8</v>
      </c>
      <c r="Y580">
        <v>1.6291599413740157</v>
      </c>
      <c r="Z580">
        <v>1.3776401837233683</v>
      </c>
    </row>
    <row r="581" spans="1:26" ht="29" x14ac:dyDescent="0.35">
      <c r="A581" s="25" t="s">
        <v>250</v>
      </c>
      <c r="B581" s="26" t="s">
        <v>199</v>
      </c>
      <c r="C581" s="25">
        <v>5.5586138831071361</v>
      </c>
      <c r="D581" s="25">
        <v>3.6145269110271059</v>
      </c>
      <c r="E581" s="25">
        <v>0</v>
      </c>
      <c r="F581" s="25">
        <v>5.5555148703289001</v>
      </c>
      <c r="G581" s="25">
        <v>113.818103443333</v>
      </c>
      <c r="H581" s="25">
        <v>118.41896859000499</v>
      </c>
      <c r="I581" s="25">
        <v>157.93287000000001</v>
      </c>
      <c r="J581" s="25">
        <v>101.615130761122</v>
      </c>
      <c r="K581" s="25">
        <v>17.16</v>
      </c>
      <c r="L581" s="25">
        <v>7.76</v>
      </c>
      <c r="M581" s="28">
        <v>15.16</v>
      </c>
      <c r="N581" s="28">
        <v>2.08</v>
      </c>
      <c r="O581" s="27">
        <v>131.22358842466687</v>
      </c>
      <c r="P581" s="27">
        <v>14.537258039461969</v>
      </c>
      <c r="Q581" s="27">
        <v>78.202492378456441</v>
      </c>
      <c r="R581">
        <v>-1.3141071778898894</v>
      </c>
      <c r="S581">
        <v>-9.891050496102471</v>
      </c>
      <c r="T581">
        <v>-62.430213464696216</v>
      </c>
      <c r="U581">
        <v>-1.3291585341308254</v>
      </c>
      <c r="V581">
        <v>9.2763256219828421</v>
      </c>
      <c r="W581">
        <v>1.5760406665645987E-2</v>
      </c>
      <c r="X581">
        <v>1.4899219427425543E-6</v>
      </c>
      <c r="Y581">
        <v>1.6382770725356064</v>
      </c>
      <c r="Z581">
        <v>1.3437772832401396</v>
      </c>
    </row>
    <row r="582" spans="1:26" ht="29" x14ac:dyDescent="0.35">
      <c r="A582" s="25" t="s">
        <v>250</v>
      </c>
      <c r="B582" s="26" t="s">
        <v>198</v>
      </c>
      <c r="C582" s="25">
        <v>5.4426405436591345</v>
      </c>
      <c r="D582" s="25">
        <v>4.2155238979514014</v>
      </c>
      <c r="E582" s="25">
        <v>0</v>
      </c>
      <c r="F582" s="25">
        <v>5.4404923123424664</v>
      </c>
      <c r="G582" s="25">
        <v>112.77483835075</v>
      </c>
      <c r="H582" s="25">
        <v>118.28777454957699</v>
      </c>
      <c r="I582" s="25">
        <v>158.33634000000001</v>
      </c>
      <c r="J582" s="25">
        <v>100.101600966826</v>
      </c>
      <c r="K582" s="25">
        <v>16.649999999999999</v>
      </c>
      <c r="L582" s="25">
        <v>7.85</v>
      </c>
      <c r="M582" s="25">
        <v>15.74</v>
      </c>
      <c r="N582" s="25">
        <v>2.16</v>
      </c>
      <c r="O582" s="27">
        <v>126.87035665232931</v>
      </c>
      <c r="P582" s="27">
        <v>13.946327391085195</v>
      </c>
      <c r="Q582" s="27">
        <v>77.765369326952765</v>
      </c>
      <c r="R582">
        <v>-0.73101462237726844</v>
      </c>
      <c r="S582">
        <v>-8.8147774181094647</v>
      </c>
      <c r="T582">
        <v>138.16973015252248</v>
      </c>
      <c r="U582">
        <v>-0.74626619470611333</v>
      </c>
      <c r="V582">
        <v>9.4577239906841104</v>
      </c>
      <c r="W582">
        <v>1.752571568442389E-2</v>
      </c>
      <c r="X582">
        <v>3.9758841851124699E-6</v>
      </c>
      <c r="Y582">
        <v>1.6654937684347788</v>
      </c>
      <c r="Z582">
        <v>1.3943816074300208</v>
      </c>
    </row>
    <row r="583" spans="1:26" ht="29" x14ac:dyDescent="0.35">
      <c r="A583" s="25" t="s">
        <v>250</v>
      </c>
      <c r="B583" s="26" t="s">
        <v>197</v>
      </c>
      <c r="C583" s="25">
        <v>5.2953861591448224</v>
      </c>
      <c r="D583" s="25">
        <v>4.9274168945715884</v>
      </c>
      <c r="E583" s="25">
        <v>0</v>
      </c>
      <c r="F583" s="25">
        <v>5.2946843033358499</v>
      </c>
      <c r="G583" s="25">
        <v>113.06204728511</v>
      </c>
      <c r="H583" s="25">
        <v>118.084972274877</v>
      </c>
      <c r="I583" s="25">
        <v>157.47554</v>
      </c>
      <c r="J583" s="25">
        <v>99.334933797706</v>
      </c>
      <c r="K583" s="25">
        <v>16.350000000000001</v>
      </c>
      <c r="L583" s="25">
        <v>7.84</v>
      </c>
      <c r="M583" s="28">
        <v>16.27</v>
      </c>
      <c r="N583" s="28">
        <v>2.23</v>
      </c>
      <c r="O583" s="27">
        <v>122.62584786098694</v>
      </c>
      <c r="P583" s="27">
        <v>13.255027995499011</v>
      </c>
      <c r="Q583" s="27">
        <v>77.298644091128082</v>
      </c>
      <c r="R583">
        <v>-0.73703747658460106</v>
      </c>
      <c r="S583">
        <v>-5.5786443826699728E-2</v>
      </c>
      <c r="T583">
        <v>-45.711252653927815</v>
      </c>
      <c r="U583">
        <v>-0.73580716578285355</v>
      </c>
      <c r="V583">
        <v>9.6205484781387991</v>
      </c>
      <c r="W583">
        <v>1.9362094449271141E-2</v>
      </c>
      <c r="X583">
        <v>1.6712254416900636E-6</v>
      </c>
      <c r="Y583">
        <v>1.6841782727017129</v>
      </c>
      <c r="Z583">
        <v>1.4543733916916468</v>
      </c>
    </row>
    <row r="584" spans="1:26" ht="29" x14ac:dyDescent="0.35">
      <c r="A584" s="25" t="s">
        <v>250</v>
      </c>
      <c r="B584" s="26" t="s">
        <v>196</v>
      </c>
      <c r="C584" s="25">
        <v>5.1767509703883841</v>
      </c>
      <c r="D584" s="25">
        <v>5.0177039325058228</v>
      </c>
      <c r="E584" s="25">
        <v>0</v>
      </c>
      <c r="F584" s="25">
        <v>5.1764449603082276</v>
      </c>
      <c r="G584" s="25">
        <v>112.678341170753</v>
      </c>
      <c r="H584" s="25">
        <v>117.861849345404</v>
      </c>
      <c r="I584" s="25">
        <v>156.35706999999999</v>
      </c>
      <c r="J584" s="25">
        <v>100.11563022638801</v>
      </c>
      <c r="K584" s="25">
        <v>16.37</v>
      </c>
      <c r="L584" s="25">
        <v>7.75</v>
      </c>
      <c r="M584" s="25">
        <v>17.23</v>
      </c>
      <c r="N584" s="25">
        <v>2.38</v>
      </c>
      <c r="O584" s="27">
        <v>122.05059536557825</v>
      </c>
      <c r="P584" s="27">
        <v>13.555924901205618</v>
      </c>
      <c r="Q584" s="27">
        <v>78.034820564152213</v>
      </c>
      <c r="R584">
        <v>0.70680310364852339</v>
      </c>
      <c r="S584">
        <v>-3.7549138952459815</v>
      </c>
      <c r="T584">
        <v>93.986820428336088</v>
      </c>
      <c r="U584">
        <v>0.69806148262641088</v>
      </c>
      <c r="V584">
        <v>9.6718510328014329</v>
      </c>
      <c r="W584">
        <v>1.9520384896164807E-2</v>
      </c>
      <c r="X584">
        <v>3.1409484435560512E-6</v>
      </c>
      <c r="Y584">
        <v>1.7208056158933185</v>
      </c>
      <c r="Z584">
        <v>1.4318175116814083</v>
      </c>
    </row>
    <row r="585" spans="1:26" ht="29" x14ac:dyDescent="0.35">
      <c r="A585" s="25" t="s">
        <v>250</v>
      </c>
      <c r="B585" s="26" t="s">
        <v>195</v>
      </c>
      <c r="C585" s="25">
        <v>4.9815294620641524</v>
      </c>
      <c r="D585" s="25">
        <v>5.0909090909090908</v>
      </c>
      <c r="E585" s="25">
        <v>0</v>
      </c>
      <c r="F585" s="25">
        <v>4.9817420885833616</v>
      </c>
      <c r="G585" s="25">
        <v>111.87637630322</v>
      </c>
      <c r="H585" s="25">
        <v>117.616950059348</v>
      </c>
      <c r="I585" s="25">
        <v>155.83886999999999</v>
      </c>
      <c r="J585" s="25">
        <v>100.444002280021</v>
      </c>
      <c r="K585" s="25">
        <v>16.22</v>
      </c>
      <c r="L585" s="25">
        <v>7.65</v>
      </c>
      <c r="M585" s="28">
        <v>17.940000000000001</v>
      </c>
      <c r="N585" s="28">
        <v>2.48</v>
      </c>
      <c r="O585" s="27">
        <v>123.29233553572567</v>
      </c>
      <c r="P585" s="27">
        <v>13.810392325336821</v>
      </c>
      <c r="Q585" s="27">
        <v>76.399938149909147</v>
      </c>
      <c r="R585">
        <v>1.2013372014178403</v>
      </c>
      <c r="S585">
        <v>1.2053640830571588</v>
      </c>
      <c r="T585">
        <v>366.92307692307696</v>
      </c>
      <c r="U585">
        <v>1.2013944303427726</v>
      </c>
      <c r="V585">
        <v>9.6898597842926524</v>
      </c>
      <c r="W585">
        <v>2.0334831374890609E-2</v>
      </c>
      <c r="X585">
        <v>1.6082792921373478E-6</v>
      </c>
      <c r="Y585">
        <v>1.7047310663078536</v>
      </c>
      <c r="Z585">
        <v>1.4022945524900057</v>
      </c>
    </row>
    <row r="586" spans="1:26" ht="29" x14ac:dyDescent="0.35">
      <c r="A586" s="25" t="s">
        <v>250</v>
      </c>
      <c r="B586" s="26" t="s">
        <v>194</v>
      </c>
      <c r="C586" s="25">
        <v>4.801463325758788</v>
      </c>
      <c r="D586" s="25">
        <v>5.1993711669562765</v>
      </c>
      <c r="E586" s="25">
        <v>0</v>
      </c>
      <c r="F586" s="25">
        <v>4.8022474216445019</v>
      </c>
      <c r="G586" s="25">
        <v>111.20084420891899</v>
      </c>
      <c r="H586" s="25">
        <v>117.238687441317</v>
      </c>
      <c r="I586" s="25">
        <v>156.58989</v>
      </c>
      <c r="J586" s="25">
        <v>99.281232144026603</v>
      </c>
      <c r="K586" s="25">
        <v>15.99</v>
      </c>
      <c r="L586" s="25">
        <v>7.53</v>
      </c>
      <c r="M586" s="25">
        <v>18.63</v>
      </c>
      <c r="N586" s="25">
        <v>2.58</v>
      </c>
      <c r="O586" s="27">
        <v>124.45696805254238</v>
      </c>
      <c r="P586" s="27">
        <v>13.785161409071975</v>
      </c>
      <c r="Q586" s="27">
        <v>74.543714010820324</v>
      </c>
      <c r="R586">
        <v>0.1831678512081103</v>
      </c>
      <c r="S586">
        <v>-2.7806519769713711</v>
      </c>
      <c r="T586">
        <v>81.81818181818177</v>
      </c>
      <c r="U586">
        <v>0.17715091506986802</v>
      </c>
      <c r="V586">
        <v>9.7035231635004138</v>
      </c>
      <c r="W586">
        <v>2.038257446242657E-2</v>
      </c>
      <c r="X586">
        <v>3.4482274018060783E-7</v>
      </c>
      <c r="Y586">
        <v>1.6936532028828986</v>
      </c>
      <c r="Z586">
        <v>1.4008066583493879</v>
      </c>
    </row>
    <row r="587" spans="1:26" ht="29" x14ac:dyDescent="0.35">
      <c r="A587" s="25" t="s">
        <v>250</v>
      </c>
      <c r="B587" s="26" t="s">
        <v>193</v>
      </c>
      <c r="C587" s="25">
        <v>4.5314987137330354</v>
      </c>
      <c r="D587" s="25">
        <v>5.2511715085442594</v>
      </c>
      <c r="E587" s="25">
        <v>0</v>
      </c>
      <c r="F587" s="25">
        <v>4.5329608776456487</v>
      </c>
      <c r="G587" s="25">
        <v>109.369781833752</v>
      </c>
      <c r="H587" s="25">
        <v>117.20766276329999</v>
      </c>
      <c r="I587" s="25">
        <v>155.94654</v>
      </c>
      <c r="J587" s="25">
        <v>101.99189600958501</v>
      </c>
      <c r="K587" s="25">
        <v>16.12</v>
      </c>
      <c r="L587" s="25">
        <v>7.68</v>
      </c>
      <c r="M587" s="28">
        <v>19.100000000000001</v>
      </c>
      <c r="N587" s="28">
        <v>2.65</v>
      </c>
      <c r="O587" s="27">
        <v>118.47235790162675</v>
      </c>
      <c r="P587" s="27">
        <v>13.986803794922237</v>
      </c>
      <c r="Q587" s="27">
        <v>73.103324394718953</v>
      </c>
      <c r="R587">
        <v>0.43898942669491348</v>
      </c>
      <c r="S587">
        <v>-7.4777601140815548</v>
      </c>
      <c r="T587">
        <v>-91.037292384832341</v>
      </c>
      <c r="U587">
        <v>0.42145155601380768</v>
      </c>
      <c r="V587">
        <v>9.7306354063970932</v>
      </c>
      <c r="W587">
        <v>2.0972904572876247E-2</v>
      </c>
      <c r="X587">
        <v>1.9005171731448811E-7</v>
      </c>
      <c r="Y587">
        <v>1.6944721089220338</v>
      </c>
      <c r="Z587">
        <v>1.3832354051104014</v>
      </c>
    </row>
    <row r="588" spans="1:26" ht="29" x14ac:dyDescent="0.35">
      <c r="A588" s="25" t="s">
        <v>250</v>
      </c>
      <c r="B588" s="26" t="s">
        <v>192</v>
      </c>
      <c r="C588" s="25">
        <v>4.3799884914485974</v>
      </c>
      <c r="D588" s="25">
        <v>5.784657596360625</v>
      </c>
      <c r="E588" s="25">
        <v>0</v>
      </c>
      <c r="F588" s="25">
        <v>4.3830830891546633</v>
      </c>
      <c r="G588" s="25">
        <v>108.229783025171</v>
      </c>
      <c r="H588" s="25">
        <v>116.38760571863899</v>
      </c>
      <c r="I588" s="25">
        <v>156.71083999999999</v>
      </c>
      <c r="J588" s="25">
        <v>105.116014783095</v>
      </c>
      <c r="K588" s="25">
        <v>16.059999999999999</v>
      </c>
      <c r="L588" s="25">
        <v>8.09</v>
      </c>
      <c r="M588" s="25">
        <v>19.12</v>
      </c>
      <c r="N588" s="25">
        <v>2.67</v>
      </c>
      <c r="O588" s="27">
        <v>121.41484883142668</v>
      </c>
      <c r="P588" s="27">
        <v>13.902563670638287</v>
      </c>
      <c r="Q588" s="27">
        <v>72.298187731907689</v>
      </c>
      <c r="R588">
        <v>0.21994367041782148</v>
      </c>
      <c r="S588">
        <v>-1.8890495224174297</v>
      </c>
      <c r="T588">
        <v>-1.0542635658914778</v>
      </c>
      <c r="U588">
        <v>0.21519107723493303</v>
      </c>
      <c r="V588">
        <v>9.6891163632351542</v>
      </c>
      <c r="W588">
        <v>2.2486679382898386E-2</v>
      </c>
      <c r="X588">
        <v>2.0923603293609831E-6</v>
      </c>
      <c r="Y588">
        <v>1.6703231370131195</v>
      </c>
      <c r="Z588">
        <v>1.3479030114348378</v>
      </c>
    </row>
    <row r="589" spans="1:26" ht="29" x14ac:dyDescent="0.35">
      <c r="A589" s="25" t="s">
        <v>250</v>
      </c>
      <c r="B589" s="26" t="s">
        <v>191</v>
      </c>
      <c r="C589" s="25">
        <v>4.3507995987850583</v>
      </c>
      <c r="D589" s="25">
        <v>5.7639036591585882</v>
      </c>
      <c r="E589" s="25">
        <v>0</v>
      </c>
      <c r="F589" s="25">
        <v>4.3539796278487319</v>
      </c>
      <c r="G589" s="25">
        <v>109.729392923026</v>
      </c>
      <c r="H589" s="25">
        <v>115.785520753982</v>
      </c>
      <c r="I589" s="25">
        <v>152.99440000000001</v>
      </c>
      <c r="J589" s="25">
        <v>103.15433187285601</v>
      </c>
      <c r="K589" s="25">
        <v>16.3</v>
      </c>
      <c r="L589" s="25">
        <v>8.0500000000000007</v>
      </c>
      <c r="M589" s="28">
        <v>19.13</v>
      </c>
      <c r="N589" s="28">
        <v>2.68</v>
      </c>
      <c r="O589" s="27">
        <v>122.33257005068094</v>
      </c>
      <c r="P589" s="27">
        <v>13.646003120398131</v>
      </c>
      <c r="Q589" s="27">
        <v>72.316363767749394</v>
      </c>
      <c r="R589">
        <v>-0.75619148956532767</v>
      </c>
      <c r="S589">
        <v>-0.84142405242333407</v>
      </c>
      <c r="T589">
        <v>-36.987104337631891</v>
      </c>
      <c r="U589">
        <v>-0.75643176434050385</v>
      </c>
      <c r="V589">
        <v>9.7436483231560853</v>
      </c>
      <c r="W589">
        <v>2.3118113311076712E-2</v>
      </c>
      <c r="X589">
        <v>2.1229746555410422E-6</v>
      </c>
      <c r="Y589">
        <v>1.6756973556626906</v>
      </c>
      <c r="Z589">
        <v>1.3760898394412473</v>
      </c>
    </row>
    <row r="590" spans="1:26" ht="29" x14ac:dyDescent="0.35">
      <c r="A590" s="25" t="s">
        <v>250</v>
      </c>
      <c r="B590" s="26" t="s">
        <v>190</v>
      </c>
      <c r="C590" s="25">
        <v>4.2383443710295463</v>
      </c>
      <c r="D590" s="25">
        <v>5.6638521835166902</v>
      </c>
      <c r="E590" s="25">
        <v>0</v>
      </c>
      <c r="F590" s="25">
        <v>4.2415531396277011</v>
      </c>
      <c r="G590" s="25">
        <v>115.463213470409</v>
      </c>
      <c r="H590" s="25">
        <v>115.86254415646501</v>
      </c>
      <c r="I590" s="25">
        <v>155.20769999999999</v>
      </c>
      <c r="J590" s="25">
        <v>101.724032036305</v>
      </c>
      <c r="K590" s="25">
        <v>16.260000000000002</v>
      </c>
      <c r="L590" s="25">
        <v>7.89</v>
      </c>
      <c r="M590" s="25">
        <v>18.84</v>
      </c>
      <c r="N590" s="25">
        <v>2.66</v>
      </c>
      <c r="O590" s="27">
        <v>125.2275567848794</v>
      </c>
      <c r="P590" s="27">
        <v>13.595787771324295</v>
      </c>
      <c r="Q590" s="27">
        <v>74.732996065205171</v>
      </c>
      <c r="R590">
        <v>4.2967204221513677</v>
      </c>
      <c r="S590">
        <v>-1.090960212414005</v>
      </c>
      <c r="T590">
        <v>13.005078383749179</v>
      </c>
      <c r="U590">
        <v>4.2839221635057267</v>
      </c>
      <c r="V590">
        <v>9.8311563525136254</v>
      </c>
      <c r="W590">
        <v>2.3482290839568341E-2</v>
      </c>
      <c r="X590">
        <v>3.4054442203103257E-6</v>
      </c>
      <c r="Y590">
        <v>1.702937526064308</v>
      </c>
      <c r="Z590">
        <v>1.3589670505938187</v>
      </c>
    </row>
    <row r="591" spans="1:26" ht="29" x14ac:dyDescent="0.35">
      <c r="A591" s="25" t="s">
        <v>250</v>
      </c>
      <c r="B591" s="26" t="s">
        <v>189</v>
      </c>
      <c r="C591" s="25">
        <v>4.3038350555128542</v>
      </c>
      <c r="D591" s="25">
        <v>4.555619907805923</v>
      </c>
      <c r="E591" s="25">
        <v>0</v>
      </c>
      <c r="F591" s="25">
        <v>4.3044283896690541</v>
      </c>
      <c r="G591" s="25">
        <v>115.332213878137</v>
      </c>
      <c r="H591" s="25">
        <v>115.25639821425401</v>
      </c>
      <c r="I591" s="25">
        <v>153.16459</v>
      </c>
      <c r="J591" s="25">
        <v>101.132815027983</v>
      </c>
      <c r="K591" s="25">
        <v>16.11</v>
      </c>
      <c r="L591" s="25">
        <v>7.84</v>
      </c>
      <c r="M591" s="28">
        <v>18.600000000000001</v>
      </c>
      <c r="N591" s="28">
        <v>2.65</v>
      </c>
      <c r="O591" s="27">
        <v>120.32584607105008</v>
      </c>
      <c r="P591" s="27">
        <v>13.206748779050656</v>
      </c>
      <c r="Q591" s="27">
        <v>74.724447443655933</v>
      </c>
      <c r="R591">
        <v>2.4379414129863441</v>
      </c>
      <c r="S591">
        <v>1.4401991908449041</v>
      </c>
      <c r="T591">
        <v>23.878555798687074</v>
      </c>
      <c r="U591">
        <v>2.4355677714233082</v>
      </c>
      <c r="V591">
        <v>9.5057011702611671</v>
      </c>
      <c r="W591">
        <v>2.3968560437228739E-2</v>
      </c>
      <c r="X591">
        <v>3.0102381445754766E-6</v>
      </c>
      <c r="Y591">
        <v>1.6366985270296981</v>
      </c>
      <c r="Z591">
        <v>1.3770547206309784</v>
      </c>
    </row>
    <row r="592" spans="1:26" ht="29" x14ac:dyDescent="0.35">
      <c r="A592" s="25" t="s">
        <v>250</v>
      </c>
      <c r="B592" s="26" t="s">
        <v>188</v>
      </c>
      <c r="C592" s="25">
        <v>4.1961051738642956</v>
      </c>
      <c r="D592" s="25">
        <v>3.8169668740225213</v>
      </c>
      <c r="E592" s="25">
        <v>0</v>
      </c>
      <c r="F592" s="25">
        <v>4.1951906986202756</v>
      </c>
      <c r="G592" s="25">
        <v>115.119557093704</v>
      </c>
      <c r="H592" s="25">
        <v>115.11590908285601</v>
      </c>
      <c r="I592" s="25">
        <v>153.20364000000001</v>
      </c>
      <c r="J592" s="25">
        <v>99.0051707223178</v>
      </c>
      <c r="K592" s="25">
        <v>16.190000000000001</v>
      </c>
      <c r="L592" s="25">
        <v>7.76</v>
      </c>
      <c r="M592" s="25">
        <v>18.350000000000001</v>
      </c>
      <c r="N592" s="25">
        <v>2.63</v>
      </c>
      <c r="O592" s="27">
        <v>121.29343204500822</v>
      </c>
      <c r="P592" s="27">
        <v>13.770298867516473</v>
      </c>
      <c r="Q592" s="27">
        <v>74.462589568405264</v>
      </c>
      <c r="R592">
        <v>1.4102609509547781</v>
      </c>
      <c r="S592">
        <v>0.10152137694863228</v>
      </c>
      <c r="T592">
        <v>-47.576713507312874</v>
      </c>
      <c r="U592">
        <v>1.4069820213643114</v>
      </c>
      <c r="V592">
        <v>9.4317880343985259</v>
      </c>
      <c r="W592">
        <v>2.3972060132265719E-2</v>
      </c>
      <c r="X592">
        <v>2.4821943934004899E-6</v>
      </c>
      <c r="Y592">
        <v>1.6289060104772335</v>
      </c>
      <c r="Z592">
        <v>1.324077828852432</v>
      </c>
    </row>
    <row r="593" spans="1:26" ht="29" x14ac:dyDescent="0.35">
      <c r="A593" s="25" t="s">
        <v>250</v>
      </c>
      <c r="B593" s="26" t="s">
        <v>187</v>
      </c>
      <c r="C593" s="25">
        <v>4.1158935302758914</v>
      </c>
      <c r="D593" s="25">
        <v>3.7792631904161045</v>
      </c>
      <c r="E593" s="25">
        <v>0</v>
      </c>
      <c r="F593" s="25">
        <v>4.1150667538988186</v>
      </c>
      <c r="G593" s="25">
        <v>113.137543364821</v>
      </c>
      <c r="H593" s="25">
        <v>114.956282707673</v>
      </c>
      <c r="I593" s="25">
        <v>151.57889</v>
      </c>
      <c r="J593" s="25">
        <v>98.282372368766403</v>
      </c>
      <c r="K593" s="25">
        <v>16.170000000000002</v>
      </c>
      <c r="L593" s="25">
        <v>7.67</v>
      </c>
      <c r="M593" s="28">
        <v>18.02</v>
      </c>
      <c r="N593" s="28">
        <v>2.61</v>
      </c>
      <c r="O593" s="27">
        <v>121.10681418927653</v>
      </c>
      <c r="P593" s="27">
        <v>13.950780484647563</v>
      </c>
      <c r="Q593" s="27">
        <v>74.564443715624179</v>
      </c>
      <c r="R593">
        <v>1.6437163987679027</v>
      </c>
      <c r="S593">
        <v>-7.3515365695133505</v>
      </c>
      <c r="T593">
        <v>-9.2281660809579673</v>
      </c>
      <c r="U593">
        <v>1.619696949955296</v>
      </c>
      <c r="V593">
        <v>9.4291019618667917</v>
      </c>
      <c r="W593">
        <v>2.418729454532537E-2</v>
      </c>
      <c r="X593">
        <v>4.7638619067141461E-6</v>
      </c>
      <c r="Y593">
        <v>1.6192635142205134</v>
      </c>
      <c r="Z593">
        <v>1.3191142802188127</v>
      </c>
    </row>
    <row r="594" spans="1:26" ht="29" x14ac:dyDescent="0.35">
      <c r="A594" s="25" t="s">
        <v>250</v>
      </c>
      <c r="B594" s="26" t="s">
        <v>186</v>
      </c>
      <c r="C594" s="25">
        <v>4.0149195709255325</v>
      </c>
      <c r="D594" s="25">
        <v>3.5728020658089235</v>
      </c>
      <c r="E594" s="25">
        <v>0</v>
      </c>
      <c r="F594" s="25">
        <v>4.0137313796363827</v>
      </c>
      <c r="G594" s="25">
        <v>112.16145610987</v>
      </c>
      <c r="H594" s="25">
        <v>114.89050064662401</v>
      </c>
      <c r="I594" s="25">
        <v>150.19956999999999</v>
      </c>
      <c r="J594" s="25">
        <v>99.066706583626001</v>
      </c>
      <c r="K594" s="25">
        <v>16.21</v>
      </c>
      <c r="L594" s="25">
        <v>7.59</v>
      </c>
      <c r="M594" s="25">
        <v>18.04</v>
      </c>
      <c r="N594" s="25">
        <v>2.65</v>
      </c>
      <c r="O594" s="27">
        <v>128.08767911829486</v>
      </c>
      <c r="P594" s="27">
        <v>14.126575419162876</v>
      </c>
      <c r="Q594" s="27">
        <v>73.833680507914337</v>
      </c>
      <c r="R594">
        <v>1.3793806078963078</v>
      </c>
      <c r="S594">
        <v>-0.72026241735319019</v>
      </c>
      <c r="T594">
        <v>35.886098337460211</v>
      </c>
      <c r="U594">
        <v>1.3737179524888177</v>
      </c>
      <c r="V594">
        <v>9.3776798502319636</v>
      </c>
      <c r="W594">
        <v>2.6329108303587308E-2</v>
      </c>
      <c r="X594">
        <v>5.3197920397545106E-6</v>
      </c>
      <c r="Y594">
        <v>1.613113660061904</v>
      </c>
      <c r="Z594">
        <v>1.3174541300886553</v>
      </c>
    </row>
    <row r="595" spans="1:26" ht="29" x14ac:dyDescent="0.35">
      <c r="A595" s="25" t="s">
        <v>250</v>
      </c>
      <c r="B595" s="26" t="s">
        <v>185</v>
      </c>
      <c r="C595" s="25">
        <v>3.9732327046619726</v>
      </c>
      <c r="D595" s="25">
        <v>3.5341290969380212</v>
      </c>
      <c r="E595" s="25">
        <v>0</v>
      </c>
      <c r="F595" s="25">
        <v>3.9720301520093968</v>
      </c>
      <c r="G595" s="25">
        <v>112.688991116666</v>
      </c>
      <c r="H595" s="25">
        <v>114.791881765196</v>
      </c>
      <c r="I595" s="25">
        <v>151.37379999999999</v>
      </c>
      <c r="J595" s="25">
        <v>97.825367628724194</v>
      </c>
      <c r="K595" s="25">
        <v>16.21</v>
      </c>
      <c r="L595" s="25">
        <v>7.73</v>
      </c>
      <c r="M595" s="28">
        <v>18.010000000000002</v>
      </c>
      <c r="N595" s="28">
        <v>2.68</v>
      </c>
      <c r="O595" s="27">
        <v>128.83706867369443</v>
      </c>
      <c r="P595" s="27">
        <v>14.204082251635301</v>
      </c>
      <c r="Q595" s="27">
        <v>73.73372467161029</v>
      </c>
      <c r="R595">
        <v>0.57259657401000918</v>
      </c>
      <c r="S595">
        <v>-0.97211078090466696</v>
      </c>
      <c r="T595">
        <v>-15.130591413989801</v>
      </c>
      <c r="U595">
        <v>0.56829313013071481</v>
      </c>
      <c r="V595">
        <v>9.3985987904522776</v>
      </c>
      <c r="W595">
        <v>2.6866227036740714E-2</v>
      </c>
      <c r="X595">
        <v>4.0080505001965991E-6</v>
      </c>
      <c r="Y595">
        <v>1.624181730657331</v>
      </c>
      <c r="Z595">
        <v>1.3258280411655248</v>
      </c>
    </row>
    <row r="596" spans="1:26" ht="29" x14ac:dyDescent="0.35">
      <c r="A596" s="25" t="s">
        <v>250</v>
      </c>
      <c r="B596" s="26" t="s">
        <v>184</v>
      </c>
      <c r="C596" s="25">
        <v>3.9207216762486992</v>
      </c>
      <c r="D596" s="25">
        <v>3.4625002932512445</v>
      </c>
      <c r="E596" s="25">
        <v>0</v>
      </c>
      <c r="F596" s="25">
        <v>3.9194465340903881</v>
      </c>
      <c r="G596" s="25">
        <v>112.680060082615</v>
      </c>
      <c r="H596" s="25">
        <v>114.11814002515599</v>
      </c>
      <c r="I596" s="25">
        <v>150.81197</v>
      </c>
      <c r="J596" s="25">
        <v>97.641652221260998</v>
      </c>
      <c r="K596" s="25">
        <v>16.29</v>
      </c>
      <c r="L596" s="25">
        <v>7.75</v>
      </c>
      <c r="M596" s="25">
        <v>17.89</v>
      </c>
      <c r="N596" s="25">
        <v>2.69</v>
      </c>
      <c r="O596" s="27">
        <v>129.19716646545479</v>
      </c>
      <c r="P596" s="27">
        <v>14.0007381315905</v>
      </c>
      <c r="Q596" s="27">
        <v>76.515698431572389</v>
      </c>
      <c r="R596">
        <v>2.4332145392923055</v>
      </c>
      <c r="S596">
        <v>-0.84931308519812232</v>
      </c>
      <c r="T596">
        <v>-59.193923802523571</v>
      </c>
      <c r="U596">
        <v>2.4235347298244614</v>
      </c>
      <c r="V596">
        <v>9.3242523278115375</v>
      </c>
      <c r="W596">
        <v>2.7229925735366277E-2</v>
      </c>
      <c r="X596">
        <v>4.7823400066270377E-6</v>
      </c>
      <c r="Y596">
        <v>1.6288491118533133</v>
      </c>
      <c r="Z596">
        <v>1.3448205871193188</v>
      </c>
    </row>
    <row r="597" spans="1:26" ht="29" x14ac:dyDescent="0.35">
      <c r="A597" s="25" t="s">
        <v>250</v>
      </c>
      <c r="B597" s="26" t="s">
        <v>183</v>
      </c>
      <c r="C597" s="25">
        <v>3.8919784637190133</v>
      </c>
      <c r="D597" s="25">
        <v>3.4427205222446737</v>
      </c>
      <c r="E597" s="25">
        <v>0</v>
      </c>
      <c r="F597" s="25">
        <v>3.8906757568200825</v>
      </c>
      <c r="G597" s="25">
        <v>112.048370146157</v>
      </c>
      <c r="H597" s="25">
        <v>113.823815614647</v>
      </c>
      <c r="I597" s="25">
        <v>148.54805999999999</v>
      </c>
      <c r="J597" s="25">
        <v>97.291036970105395</v>
      </c>
      <c r="K597" s="25">
        <v>16.14</v>
      </c>
      <c r="L597" s="25">
        <v>7.59</v>
      </c>
      <c r="M597" s="28">
        <v>17.91</v>
      </c>
      <c r="N597" s="28">
        <v>2.72</v>
      </c>
      <c r="O597" s="27">
        <v>126.06929702304703</v>
      </c>
      <c r="P597" s="27">
        <v>13.838546861687245</v>
      </c>
      <c r="Q597" s="27">
        <v>76.228617974477331</v>
      </c>
      <c r="R597">
        <v>4.0176514929981311</v>
      </c>
      <c r="S597">
        <v>-0.74522940229768686</v>
      </c>
      <c r="T597">
        <v>184.72270666201612</v>
      </c>
      <c r="U597">
        <v>4.003711443929947</v>
      </c>
      <c r="V597">
        <v>9.2459138067621467</v>
      </c>
      <c r="W597">
        <v>2.7650055157362564E-2</v>
      </c>
      <c r="X597">
        <v>1.1758636448590399E-5</v>
      </c>
      <c r="Y597">
        <v>1.5999124052457019</v>
      </c>
      <c r="Z597">
        <v>1.3909618187220636</v>
      </c>
    </row>
    <row r="598" spans="1:26" ht="29" x14ac:dyDescent="0.35">
      <c r="A598" s="25" t="s">
        <v>250</v>
      </c>
      <c r="B598" s="26" t="s">
        <v>182</v>
      </c>
      <c r="C598" s="25">
        <v>3.6890964103681161</v>
      </c>
      <c r="D598" s="25">
        <v>3.4188450968303341</v>
      </c>
      <c r="E598" s="25">
        <v>0</v>
      </c>
      <c r="F598" s="25">
        <v>3.6882806527458345</v>
      </c>
      <c r="G598" s="25">
        <v>111.24111916192901</v>
      </c>
      <c r="H598" s="25">
        <v>113.543176785303</v>
      </c>
      <c r="I598" s="25">
        <v>151.34717000000001</v>
      </c>
      <c r="J598" s="25">
        <v>96.401604769001494</v>
      </c>
      <c r="K598" s="25">
        <v>15.95</v>
      </c>
      <c r="L598" s="25">
        <v>7.62</v>
      </c>
      <c r="M598" s="25">
        <v>18.02</v>
      </c>
      <c r="N598" s="25">
        <v>2.78</v>
      </c>
      <c r="O598" s="27">
        <v>127.31203241944473</v>
      </c>
      <c r="P598" s="27">
        <v>14.40146420614602</v>
      </c>
      <c r="Q598" s="27">
        <v>76.306688383111947</v>
      </c>
      <c r="R598">
        <v>2.757514798969396</v>
      </c>
      <c r="S598">
        <v>-0.12536411585571949</v>
      </c>
      <c r="T598">
        <v>-27.874213836477978</v>
      </c>
      <c r="U598">
        <v>2.7485567807807865</v>
      </c>
      <c r="V598">
        <v>9.0909608765528649</v>
      </c>
      <c r="W598">
        <v>2.8139006942799433E-2</v>
      </c>
      <c r="X598">
        <v>4.1810753291051704E-6</v>
      </c>
      <c r="Y598">
        <v>1.5595342939846961</v>
      </c>
      <c r="Z598">
        <v>1.3329888972497108</v>
      </c>
    </row>
    <row r="599" spans="1:26" ht="29" x14ac:dyDescent="0.35">
      <c r="A599" s="25" t="s">
        <v>250</v>
      </c>
      <c r="B599" s="26" t="s">
        <v>181</v>
      </c>
      <c r="C599" s="25">
        <v>3.9018207290030866</v>
      </c>
      <c r="D599" s="25">
        <v>3.4562713026711016</v>
      </c>
      <c r="E599" s="25">
        <v>0</v>
      </c>
      <c r="F599" s="25">
        <v>3.9004383733900028</v>
      </c>
      <c r="G599" s="25">
        <v>108.6</v>
      </c>
      <c r="H599" s="25">
        <v>113.154132726274</v>
      </c>
      <c r="I599" s="25">
        <v>149.92724999999999</v>
      </c>
      <c r="J599" s="25">
        <v>95.706569399173503</v>
      </c>
      <c r="K599" s="25">
        <v>16.260000000000002</v>
      </c>
      <c r="L599" s="25">
        <v>7.66</v>
      </c>
      <c r="M599" s="28">
        <v>18.149999999999999</v>
      </c>
      <c r="N599" s="28">
        <v>2.84</v>
      </c>
      <c r="O599" s="27">
        <v>126.27184802618163</v>
      </c>
      <c r="P599" s="27">
        <v>14.95974954728517</v>
      </c>
      <c r="Q599" s="27">
        <v>74.443699870812637</v>
      </c>
      <c r="R599">
        <v>2.7854789374483824</v>
      </c>
      <c r="S599">
        <v>-2.1266021142047897</v>
      </c>
      <c r="T599">
        <v>54.219204655674069</v>
      </c>
      <c r="U599">
        <v>2.7696775361789827</v>
      </c>
      <c r="V599">
        <v>8.9995291518450014</v>
      </c>
      <c r="W599">
        <v>2.8432999125264806E-2</v>
      </c>
      <c r="X599">
        <v>5.9204759888586873E-6</v>
      </c>
      <c r="Y599">
        <v>1.5460233635769629</v>
      </c>
      <c r="Z599">
        <v>1.3123542427921162</v>
      </c>
    </row>
    <row r="600" spans="1:26" ht="29" x14ac:dyDescent="0.35">
      <c r="A600" s="25" t="s">
        <v>250</v>
      </c>
      <c r="B600" s="26" t="s">
        <v>180</v>
      </c>
      <c r="C600" s="25">
        <v>3.5489984062547477</v>
      </c>
      <c r="D600" s="25">
        <v>3.4032333444183993</v>
      </c>
      <c r="E600" s="25">
        <v>0</v>
      </c>
      <c r="F600" s="25">
        <v>3.5485209384435357</v>
      </c>
      <c r="G600" s="25">
        <v>107.6</v>
      </c>
      <c r="H600" s="25">
        <v>112.136123088915</v>
      </c>
      <c r="I600" s="25">
        <v>147.65932000000001</v>
      </c>
      <c r="J600" s="25">
        <v>95.4598539219445</v>
      </c>
      <c r="K600" s="25">
        <v>15.68</v>
      </c>
      <c r="L600" s="25">
        <v>7.82</v>
      </c>
      <c r="M600" s="25">
        <v>18.22</v>
      </c>
      <c r="N600" s="25">
        <v>2.87</v>
      </c>
      <c r="O600" s="27">
        <v>128.14231202084227</v>
      </c>
      <c r="P600" s="27">
        <v>14.894191591122297</v>
      </c>
      <c r="Q600" s="27">
        <v>72.970968856022594</v>
      </c>
      <c r="R600">
        <v>0.3582715432433492</v>
      </c>
      <c r="S600">
        <v>-0.75397020297545136</v>
      </c>
      <c r="T600">
        <v>103000</v>
      </c>
      <c r="U600">
        <v>0.3548029687597376</v>
      </c>
      <c r="V600">
        <v>8.9854766565729562</v>
      </c>
      <c r="W600">
        <v>2.936428480787999E-2</v>
      </c>
      <c r="X600">
        <v>3.9916349566462347E-6</v>
      </c>
      <c r="Y600">
        <v>1.5532119243514408</v>
      </c>
      <c r="Z600">
        <v>1.3364056444927197</v>
      </c>
    </row>
    <row r="601" spans="1:26" ht="29" x14ac:dyDescent="0.35">
      <c r="A601" s="25" t="s">
        <v>250</v>
      </c>
      <c r="B601" s="26" t="s">
        <v>179</v>
      </c>
      <c r="C601" s="25">
        <v>3.6713424392775953</v>
      </c>
      <c r="D601" s="25">
        <v>3.3558287982327446</v>
      </c>
      <c r="E601" s="25">
        <v>0</v>
      </c>
      <c r="F601" s="25">
        <v>3.6703104987309594</v>
      </c>
      <c r="G601" s="25">
        <v>108.9</v>
      </c>
      <c r="H601" s="25">
        <v>111.96055060499199</v>
      </c>
      <c r="I601" s="25">
        <v>147.93875</v>
      </c>
      <c r="J601" s="25">
        <v>93.074840817797096</v>
      </c>
      <c r="K601" s="25">
        <v>16.149999999999999</v>
      </c>
      <c r="L601" s="25">
        <v>7.63</v>
      </c>
      <c r="M601" s="28">
        <v>18.260000000000002</v>
      </c>
      <c r="N601" s="28">
        <v>2.91</v>
      </c>
      <c r="O601" s="27">
        <v>126.72672222617709</v>
      </c>
      <c r="P601" s="27">
        <v>14.559112313975062</v>
      </c>
      <c r="Q601" s="27">
        <v>74.764956364096292</v>
      </c>
      <c r="R601">
        <v>0.2292386295704496</v>
      </c>
      <c r="S601">
        <v>0.76539863002289543</v>
      </c>
      <c r="T601">
        <v>-99.509322865554466</v>
      </c>
      <c r="U601">
        <v>0.2309494560839731</v>
      </c>
      <c r="V601">
        <v>9.0690443241394938</v>
      </c>
      <c r="W601">
        <v>2.9925684869500729E-2</v>
      </c>
      <c r="X601">
        <v>3.8828244270220701E-9</v>
      </c>
      <c r="Y601">
        <v>1.5571051020042481</v>
      </c>
      <c r="Z601">
        <v>1.3740998640674691</v>
      </c>
    </row>
    <row r="602" spans="1:26" ht="29" x14ac:dyDescent="0.35">
      <c r="A602" s="25" t="s">
        <v>250</v>
      </c>
      <c r="B602" s="26" t="s">
        <v>178</v>
      </c>
      <c r="C602" s="25">
        <v>3.5717437889486634</v>
      </c>
      <c r="D602" s="25">
        <v>2.5927972209793269</v>
      </c>
      <c r="E602" s="25">
        <v>0</v>
      </c>
      <c r="F602" s="25">
        <v>3.5685577814786438</v>
      </c>
      <c r="G602" s="25">
        <v>115.08935220001599</v>
      </c>
      <c r="H602" s="25">
        <v>111.956012542739</v>
      </c>
      <c r="I602" s="25">
        <v>146.22519</v>
      </c>
      <c r="J602" s="25">
        <v>92.302022462518906</v>
      </c>
      <c r="K602" s="25">
        <v>16.260000000000002</v>
      </c>
      <c r="L602" s="25">
        <v>7.6</v>
      </c>
      <c r="M602" s="25">
        <v>18.55</v>
      </c>
      <c r="N602" s="25">
        <v>2.99</v>
      </c>
      <c r="O602" s="27">
        <v>130.24741046911112</v>
      </c>
      <c r="P602" s="27">
        <v>14.442890500641054</v>
      </c>
      <c r="Q602" s="27">
        <v>72.734507798288249</v>
      </c>
      <c r="R602">
        <v>4.0888117342182895</v>
      </c>
      <c r="S602">
        <v>5.2787788634178767E-2</v>
      </c>
      <c r="T602">
        <v>281.64794007490627</v>
      </c>
      <c r="U602">
        <v>4.075178846147387</v>
      </c>
      <c r="V602">
        <v>9.1238526617852873</v>
      </c>
      <c r="W602">
        <v>3.0061932003202993E-2</v>
      </c>
      <c r="X602">
        <v>8.0251622518650854E-7</v>
      </c>
      <c r="Y602">
        <v>1.5734450876493908</v>
      </c>
      <c r="Z602">
        <v>1.3995223158922858</v>
      </c>
    </row>
    <row r="603" spans="1:26" ht="29" x14ac:dyDescent="0.35">
      <c r="A603" s="25" t="s">
        <v>250</v>
      </c>
      <c r="B603" s="26" t="s">
        <v>177</v>
      </c>
      <c r="C603" s="25">
        <v>3.6598219334814321</v>
      </c>
      <c r="D603" s="25">
        <v>3.1513692117475864</v>
      </c>
      <c r="E603" s="25">
        <v>0</v>
      </c>
      <c r="F603" s="25">
        <v>3.6581009469399843</v>
      </c>
      <c r="G603" s="25">
        <v>114.43182238423</v>
      </c>
      <c r="H603" s="25">
        <v>111.40661080305399</v>
      </c>
      <c r="I603" s="25">
        <v>146.94864000000001</v>
      </c>
      <c r="J603" s="25">
        <v>91.896488159102105</v>
      </c>
      <c r="K603" s="25">
        <v>15.65</v>
      </c>
      <c r="L603" s="25">
        <v>7.48</v>
      </c>
      <c r="M603" s="28">
        <v>18.48</v>
      </c>
      <c r="N603" s="28">
        <v>3.01</v>
      </c>
      <c r="O603" s="27">
        <v>128.69916849030758</v>
      </c>
      <c r="P603" s="27">
        <v>14.772960343686847</v>
      </c>
      <c r="Q603" s="27">
        <v>73.218449019911517</v>
      </c>
      <c r="R603">
        <v>4.0945879902257953</v>
      </c>
      <c r="S603">
        <v>-1.121829915838235</v>
      </c>
      <c r="T603">
        <v>-97.821652933017873</v>
      </c>
      <c r="U603">
        <v>4.0755617286838852</v>
      </c>
      <c r="V603">
        <v>8.8650160400745754</v>
      </c>
      <c r="W603">
        <v>3.0436216607423537E-2</v>
      </c>
      <c r="X603">
        <v>2.1488396105137432E-7</v>
      </c>
      <c r="Y603">
        <v>1.5398887603427363</v>
      </c>
      <c r="Z603">
        <v>1.3737913329999585</v>
      </c>
    </row>
    <row r="604" spans="1:26" ht="29" x14ac:dyDescent="0.35">
      <c r="A604" s="25" t="s">
        <v>250</v>
      </c>
      <c r="B604" s="26" t="s">
        <v>176</v>
      </c>
      <c r="C604" s="25">
        <v>3.6591885404604239</v>
      </c>
      <c r="D604" s="25">
        <v>3.7235097069997574</v>
      </c>
      <c r="E604" s="25">
        <v>0</v>
      </c>
      <c r="F604" s="25">
        <v>3.6594016549792641</v>
      </c>
      <c r="G604" s="25">
        <v>113.542743341072</v>
      </c>
      <c r="H604" s="25">
        <v>111.262039080908</v>
      </c>
      <c r="I604" s="25">
        <v>147.86577</v>
      </c>
      <c r="J604" s="25">
        <v>91.657080131293299</v>
      </c>
      <c r="K604" s="25">
        <v>15.64</v>
      </c>
      <c r="L604" s="25">
        <v>7.53</v>
      </c>
      <c r="M604" s="25">
        <v>18.93</v>
      </c>
      <c r="N604" s="25">
        <v>3.12</v>
      </c>
      <c r="O604" s="27">
        <v>128.20267323613555</v>
      </c>
      <c r="P604" s="27">
        <v>15.618802827453088</v>
      </c>
      <c r="Q604" s="27">
        <v>72.948637681159425</v>
      </c>
      <c r="R604">
        <v>4.9225542968749592</v>
      </c>
      <c r="S604">
        <v>-0.42489323830821046</v>
      </c>
      <c r="T604">
        <v>385.42574257425741</v>
      </c>
      <c r="U604">
        <v>4.9028471529755313</v>
      </c>
      <c r="V604">
        <v>8.6510886797488418</v>
      </c>
      <c r="W604">
        <v>3.1151191811308203E-2</v>
      </c>
      <c r="X604">
        <v>9.9269347311129574E-6</v>
      </c>
      <c r="Y604">
        <v>1.4927982705711018</v>
      </c>
      <c r="Z604">
        <v>1.2874714352966727</v>
      </c>
    </row>
    <row r="605" spans="1:26" ht="29" x14ac:dyDescent="0.35">
      <c r="A605" s="25" t="s">
        <v>250</v>
      </c>
      <c r="B605" s="26" t="s">
        <v>175</v>
      </c>
      <c r="C605" s="25">
        <v>3.7624094820750584</v>
      </c>
      <c r="D605" s="25">
        <v>3.8290839855318755</v>
      </c>
      <c r="E605" s="25">
        <v>0</v>
      </c>
      <c r="F605" s="25">
        <v>3.7626561276282797</v>
      </c>
      <c r="G605" s="25">
        <v>112.313623208537</v>
      </c>
      <c r="H605" s="25">
        <v>111.128075185572</v>
      </c>
      <c r="I605" s="25">
        <v>147.11212</v>
      </c>
      <c r="J605" s="25">
        <v>90.900114253945304</v>
      </c>
      <c r="K605" s="25">
        <v>15.65</v>
      </c>
      <c r="L605" s="25">
        <v>7.57</v>
      </c>
      <c r="M605" s="28">
        <v>19.649999999999999</v>
      </c>
      <c r="N605" s="28">
        <v>3.28</v>
      </c>
      <c r="O605" s="27">
        <v>136.29847126488949</v>
      </c>
      <c r="P605" s="27">
        <v>16.832658817394808</v>
      </c>
      <c r="Q605" s="27">
        <v>71.786761302268161</v>
      </c>
      <c r="R605">
        <v>4.2525249957406697</v>
      </c>
      <c r="S605">
        <v>0.3435862658345723</v>
      </c>
      <c r="T605">
        <v>-51.598031717186821</v>
      </c>
      <c r="U605">
        <v>4.2371736823463291</v>
      </c>
      <c r="V605">
        <v>8.3720344009950143</v>
      </c>
      <c r="W605">
        <v>3.1704906398924121E-2</v>
      </c>
      <c r="X605">
        <v>2.0678205969408834E-6</v>
      </c>
      <c r="Y605">
        <v>1.4404970669918109</v>
      </c>
      <c r="Z605">
        <v>1.1911344358636045</v>
      </c>
    </row>
    <row r="606" spans="1:26" ht="29" x14ac:dyDescent="0.35">
      <c r="A606" s="25" t="s">
        <v>250</v>
      </c>
      <c r="B606" s="26" t="s">
        <v>174</v>
      </c>
      <c r="C606" s="25">
        <v>3.8457969261338638</v>
      </c>
      <c r="D606" s="25">
        <v>3.7993304630425815</v>
      </c>
      <c r="E606" s="25">
        <v>0</v>
      </c>
      <c r="F606" s="25">
        <v>3.8456079681389692</v>
      </c>
      <c r="G606" s="25">
        <v>111.068125224694</v>
      </c>
      <c r="H606" s="25">
        <v>111.02384785728199</v>
      </c>
      <c r="I606" s="25">
        <v>146.30584999999999</v>
      </c>
      <c r="J606" s="25">
        <v>89.405794815815398</v>
      </c>
      <c r="K606" s="25">
        <v>15.88</v>
      </c>
      <c r="L606" s="25">
        <v>7.4</v>
      </c>
      <c r="M606" s="25">
        <v>20.03</v>
      </c>
      <c r="N606" s="25">
        <v>3.35</v>
      </c>
      <c r="O606" s="27">
        <v>138.84156830597249</v>
      </c>
      <c r="P606" s="27">
        <v>16.807770649032342</v>
      </c>
      <c r="Q606" s="27">
        <v>70.831547795375911</v>
      </c>
      <c r="R606">
        <v>0.55772983022543965</v>
      </c>
      <c r="S606">
        <v>0.56025849094889502</v>
      </c>
      <c r="T606">
        <v>100415.0289017341</v>
      </c>
      <c r="U606">
        <v>0.55794406170122102</v>
      </c>
      <c r="V606">
        <v>8.1346184893893128</v>
      </c>
      <c r="W606">
        <v>3.2153161449769756E-2</v>
      </c>
      <c r="X606">
        <v>4.3063270157697878E-6</v>
      </c>
      <c r="Y606">
        <v>1.3964138834458213</v>
      </c>
      <c r="Z606">
        <v>1.2171219050097113</v>
      </c>
    </row>
    <row r="607" spans="1:26" ht="29" x14ac:dyDescent="0.35">
      <c r="A607" s="25" t="s">
        <v>250</v>
      </c>
      <c r="B607" s="26" t="s">
        <v>173</v>
      </c>
      <c r="C607" s="25">
        <v>3.8079342753133063</v>
      </c>
      <c r="D607" s="25">
        <v>3.3455320569499931</v>
      </c>
      <c r="E607" s="25">
        <v>0</v>
      </c>
      <c r="F607" s="25">
        <v>3.8061317888373294</v>
      </c>
      <c r="G607" s="25">
        <v>111.90565155577499</v>
      </c>
      <c r="H607" s="25">
        <v>111.05801371197801</v>
      </c>
      <c r="I607" s="25">
        <v>145.92404999999999</v>
      </c>
      <c r="J607" s="25">
        <v>88.576425116529194</v>
      </c>
      <c r="K607" s="25">
        <v>16.32</v>
      </c>
      <c r="L607" s="25">
        <v>7.3</v>
      </c>
      <c r="M607" s="28">
        <v>20.420000000000002</v>
      </c>
      <c r="N607" s="28">
        <v>3.43</v>
      </c>
      <c r="O607" s="27">
        <v>130.99950322543856</v>
      </c>
      <c r="P607" s="27">
        <v>16.348877292946284</v>
      </c>
      <c r="Q607" s="27">
        <v>70.155076722167806</v>
      </c>
      <c r="R607">
        <v>-1.3125559542760845</v>
      </c>
      <c r="S607">
        <v>-2.0844004233268931</v>
      </c>
      <c r="T607">
        <v>-95.068415051311291</v>
      </c>
      <c r="U607">
        <v>-1.3155921043274899</v>
      </c>
      <c r="V607">
        <v>8.1695140549203487</v>
      </c>
      <c r="W607">
        <v>3.245293579382065E-2</v>
      </c>
      <c r="X607">
        <v>4.3165679344809166E-9</v>
      </c>
      <c r="Y607">
        <v>1.4014336278359034</v>
      </c>
      <c r="Z607">
        <v>1.2449975564508846</v>
      </c>
    </row>
    <row r="608" spans="1:26" ht="29" x14ac:dyDescent="0.35">
      <c r="A608" s="25" t="s">
        <v>250</v>
      </c>
      <c r="B608" s="26" t="s">
        <v>172</v>
      </c>
      <c r="C608" s="25">
        <v>3.7700387061629268</v>
      </c>
      <c r="D608" s="25">
        <v>3.2569373265093278</v>
      </c>
      <c r="E608" s="25">
        <v>0</v>
      </c>
      <c r="F608" s="25">
        <v>3.7680227403993927</v>
      </c>
      <c r="G608" s="25">
        <v>112.170629317641</v>
      </c>
      <c r="H608" s="25">
        <v>110.79615373713401</v>
      </c>
      <c r="I608" s="25">
        <v>144.74494000000001</v>
      </c>
      <c r="J608" s="25">
        <v>89.255066756568795</v>
      </c>
      <c r="K608" s="25">
        <v>16.46</v>
      </c>
      <c r="L608" s="25">
        <v>7.28</v>
      </c>
      <c r="M608" s="25">
        <v>20.46</v>
      </c>
      <c r="N608" s="25">
        <v>3.44</v>
      </c>
      <c r="O608" s="27">
        <v>131.31355480005487</v>
      </c>
      <c r="P608" s="27">
        <v>16.158798096814852</v>
      </c>
      <c r="Q608" s="27">
        <v>71.536629063059877</v>
      </c>
      <c r="R608">
        <v>2.1913705532225602</v>
      </c>
      <c r="S608">
        <v>-1.6591121417718457</v>
      </c>
      <c r="T608">
        <v>-97.648042158240898</v>
      </c>
      <c r="U608">
        <v>2.1754767244602347</v>
      </c>
      <c r="V608">
        <v>8.2534690667785746</v>
      </c>
      <c r="W608">
        <v>3.3277084647135267E-2</v>
      </c>
      <c r="X608">
        <v>8.8430866903408916E-8</v>
      </c>
      <c r="Y608">
        <v>1.4299861699133358</v>
      </c>
      <c r="Z608">
        <v>1.2399033686282817</v>
      </c>
    </row>
    <row r="609" spans="1:26" ht="29" x14ac:dyDescent="0.35">
      <c r="A609" s="25" t="s">
        <v>250</v>
      </c>
      <c r="B609" s="26" t="s">
        <v>171</v>
      </c>
      <c r="C609" s="25">
        <v>3.8214638102595186</v>
      </c>
      <c r="D609" s="25">
        <v>3.1550888634474408</v>
      </c>
      <c r="E609" s="25">
        <v>0</v>
      </c>
      <c r="F609" s="25">
        <v>3.8187369912247839</v>
      </c>
      <c r="G609" s="25">
        <v>111.064890124412</v>
      </c>
      <c r="H609" s="25">
        <v>110.67716707708099</v>
      </c>
      <c r="I609" s="25">
        <v>146.15055000000001</v>
      </c>
      <c r="J609" s="25">
        <v>88.999080226739395</v>
      </c>
      <c r="K609" s="25">
        <v>15.68</v>
      </c>
      <c r="L609" s="25">
        <v>7.45</v>
      </c>
      <c r="M609" s="28">
        <v>20.62</v>
      </c>
      <c r="N609" s="28">
        <v>3.48</v>
      </c>
      <c r="O609" s="27">
        <v>136.62451351357191</v>
      </c>
      <c r="P609" s="27">
        <v>16.662471850178378</v>
      </c>
      <c r="Q609" s="27">
        <v>70.347826903748796</v>
      </c>
      <c r="R609">
        <v>2.3315798394417886</v>
      </c>
      <c r="S609">
        <v>-3.3084599736915465</v>
      </c>
      <c r="T609">
        <v>2.5915158407351591</v>
      </c>
      <c r="U609">
        <v>2.3072213000697062</v>
      </c>
      <c r="V609">
        <v>8.1839925846143071</v>
      </c>
      <c r="W609">
        <v>3.4425888980454164E-2</v>
      </c>
      <c r="X609">
        <v>3.8418005443825409E-6</v>
      </c>
      <c r="Y609">
        <v>1.4269231115521923</v>
      </c>
      <c r="Z609">
        <v>1.2526754043393395</v>
      </c>
    </row>
    <row r="610" spans="1:26" ht="29" x14ac:dyDescent="0.35">
      <c r="A610" s="25" t="s">
        <v>250</v>
      </c>
      <c r="B610" s="26" t="s">
        <v>170</v>
      </c>
      <c r="C610" s="25">
        <v>3.6781354498460268</v>
      </c>
      <c r="D610" s="25">
        <v>3.0883736718074979</v>
      </c>
      <c r="E610" s="25">
        <v>0</v>
      </c>
      <c r="F610" s="25">
        <v>3.6755818138317631</v>
      </c>
      <c r="G610" s="25">
        <v>109.99574293574</v>
      </c>
      <c r="H610" s="25">
        <v>110.51873474232499</v>
      </c>
      <c r="I610" s="25">
        <v>145.48129</v>
      </c>
      <c r="J610" s="25">
        <v>89.124881547861506</v>
      </c>
      <c r="K610" s="25">
        <v>15.61</v>
      </c>
      <c r="L610" s="25">
        <v>7.47</v>
      </c>
      <c r="M610" s="25">
        <v>20.79</v>
      </c>
      <c r="N610" s="25">
        <v>3.53</v>
      </c>
      <c r="O610" s="27">
        <v>139.536793785231</v>
      </c>
      <c r="P610" s="27">
        <v>16.823444093925179</v>
      </c>
      <c r="Q610" s="27">
        <v>70.355964864577302</v>
      </c>
      <c r="R610">
        <v>1.130732062939277</v>
      </c>
      <c r="S610">
        <v>-1.9803230744701583</v>
      </c>
      <c r="T610">
        <v>-74.285692387420241</v>
      </c>
      <c r="U610">
        <v>1.1163478513213754</v>
      </c>
      <c r="V610">
        <v>8.1196907842089452</v>
      </c>
      <c r="W610">
        <v>3.5814018843048606E-2</v>
      </c>
      <c r="X610">
        <v>3.7435962445349623E-6</v>
      </c>
      <c r="Y610">
        <v>1.399504717597065</v>
      </c>
      <c r="Z610">
        <v>1.216284545880697</v>
      </c>
    </row>
    <row r="611" spans="1:26" ht="29" x14ac:dyDescent="0.35">
      <c r="A611" s="25" t="s">
        <v>250</v>
      </c>
      <c r="B611" s="26" t="s">
        <v>169</v>
      </c>
      <c r="C611" s="25">
        <v>3.7683668860789514</v>
      </c>
      <c r="D611" s="25">
        <v>3.046901107534842</v>
      </c>
      <c r="E611" s="25">
        <v>0</v>
      </c>
      <c r="F611" s="25">
        <v>3.7651263314397809</v>
      </c>
      <c r="G611" s="25">
        <v>107.509375138625</v>
      </c>
      <c r="H611" s="25">
        <v>110.302991478732</v>
      </c>
      <c r="I611" s="25">
        <v>145.87069</v>
      </c>
      <c r="J611" s="25">
        <v>89.564496320340496</v>
      </c>
      <c r="K611" s="25">
        <v>15.49</v>
      </c>
      <c r="L611" s="25">
        <v>7.7</v>
      </c>
      <c r="M611" s="28">
        <v>20.89</v>
      </c>
      <c r="N611" s="28">
        <v>3.57</v>
      </c>
      <c r="O611" s="27">
        <v>131.02594969138647</v>
      </c>
      <c r="P611" s="27">
        <v>16.066599349265118</v>
      </c>
      <c r="Q611" s="27">
        <v>70.529070824800144</v>
      </c>
      <c r="R611">
        <v>-0.27866865034091859</v>
      </c>
      <c r="S611">
        <v>-0.96576966982468981</v>
      </c>
      <c r="T611">
        <v>457.31625172913448</v>
      </c>
      <c r="U611">
        <v>-0.28118303475853645</v>
      </c>
      <c r="V611">
        <v>8.0876624625710072</v>
      </c>
      <c r="W611">
        <v>3.6797862731391275E-2</v>
      </c>
      <c r="X611">
        <v>1.4770522041714635E-5</v>
      </c>
      <c r="Y611">
        <v>1.4007403296871879</v>
      </c>
      <c r="Z611">
        <v>1.2493293317565741</v>
      </c>
    </row>
    <row r="612" spans="1:26" ht="29" x14ac:dyDescent="0.35">
      <c r="A612" s="25" t="s">
        <v>250</v>
      </c>
      <c r="B612" s="26" t="s">
        <v>168</v>
      </c>
      <c r="C612" s="25">
        <v>3.6113629572149364</v>
      </c>
      <c r="D612" s="25">
        <v>2.5306846543848938</v>
      </c>
      <c r="E612" s="25">
        <v>0</v>
      </c>
      <c r="F612" s="25">
        <v>3.6065103514966732</v>
      </c>
      <c r="G612" s="25">
        <v>106.515529994467</v>
      </c>
      <c r="H612" s="25">
        <v>109.452447605719</v>
      </c>
      <c r="I612" s="25">
        <v>145.94543999999999</v>
      </c>
      <c r="J612" s="25">
        <v>89.652685303665393</v>
      </c>
      <c r="K612" s="25">
        <v>15.73</v>
      </c>
      <c r="L612" s="25">
        <v>7.87</v>
      </c>
      <c r="M612" s="25">
        <v>21.21</v>
      </c>
      <c r="N612" s="25">
        <v>3.64</v>
      </c>
      <c r="O612" s="27">
        <v>140.16893265278466</v>
      </c>
      <c r="P612" s="27">
        <v>16.945880349527375</v>
      </c>
      <c r="Q612" s="27">
        <v>69.376729163945512</v>
      </c>
      <c r="R612">
        <v>-0.43435855615372443</v>
      </c>
      <c r="S612">
        <v>-2.1617488694477771</v>
      </c>
      <c r="T612">
        <v>216.74680487906417</v>
      </c>
      <c r="U612">
        <v>-0.4421594055763145</v>
      </c>
      <c r="V612">
        <v>8.1541428524049451</v>
      </c>
      <c r="W612">
        <v>3.7658345676821164E-2</v>
      </c>
      <c r="X612">
        <v>2.6887758861428466E-6</v>
      </c>
      <c r="Y612">
        <v>1.4226206852527643</v>
      </c>
      <c r="Z612">
        <v>1.2100265850275631</v>
      </c>
    </row>
    <row r="613" spans="1:26" ht="29" x14ac:dyDescent="0.35">
      <c r="A613" s="25" t="s">
        <v>250</v>
      </c>
      <c r="B613" s="26" t="s">
        <v>167</v>
      </c>
      <c r="C613" s="25">
        <v>3.9004076909410204</v>
      </c>
      <c r="D613" s="25">
        <v>2.5112554022142262</v>
      </c>
      <c r="E613" s="25">
        <v>0</v>
      </c>
      <c r="F613" s="25">
        <v>3.8940646427862524</v>
      </c>
      <c r="G613" s="25">
        <v>107.64606669768</v>
      </c>
      <c r="H613" s="25">
        <v>109.248177405354</v>
      </c>
      <c r="I613" s="25">
        <v>145.23015000000001</v>
      </c>
      <c r="J613" s="25">
        <v>89.740273562943997</v>
      </c>
      <c r="K613" s="25">
        <v>15.98</v>
      </c>
      <c r="L613" s="25">
        <v>7.95</v>
      </c>
      <c r="M613" s="28">
        <v>21.89</v>
      </c>
      <c r="N613" s="28">
        <v>3.78</v>
      </c>
      <c r="O613" s="27">
        <v>141.27377352969864</v>
      </c>
      <c r="P613" s="27">
        <v>16.526941306166869</v>
      </c>
      <c r="Q613" s="27">
        <v>71.433130400628443</v>
      </c>
      <c r="R613">
        <v>-1.4755774070158378</v>
      </c>
      <c r="S613">
        <v>-0.49046318906356134</v>
      </c>
      <c r="U613">
        <v>-1.4710861985332113</v>
      </c>
      <c r="V613">
        <v>8.2492749999122381</v>
      </c>
      <c r="W613">
        <v>3.8816642167535123E-2</v>
      </c>
      <c r="X613">
        <v>8.5247079181854598E-7</v>
      </c>
      <c r="Y613">
        <v>1.4367707282121476</v>
      </c>
      <c r="Z613">
        <v>1.232302548827624</v>
      </c>
    </row>
    <row r="614" spans="1:26" ht="29" x14ac:dyDescent="0.35">
      <c r="A614" s="25" t="s">
        <v>250</v>
      </c>
      <c r="B614" s="26" t="s">
        <v>166</v>
      </c>
      <c r="C614" s="25">
        <v>3.8453343459767417</v>
      </c>
      <c r="D614" s="25">
        <v>2.4675603412223528</v>
      </c>
      <c r="E614" s="25"/>
      <c r="F614" s="25">
        <v>3.8391067431148862</v>
      </c>
      <c r="G614" s="25">
        <v>113.143134475823</v>
      </c>
      <c r="H614" s="25">
        <v>109.217377539993</v>
      </c>
      <c r="I614" s="25">
        <v>146.05754999999999</v>
      </c>
      <c r="J614" s="25">
        <v>88.934764798286494</v>
      </c>
      <c r="K614" s="25">
        <v>16.02</v>
      </c>
      <c r="L614" s="25">
        <v>7.96</v>
      </c>
      <c r="M614" s="25">
        <v>21.31</v>
      </c>
      <c r="N614" s="25">
        <v>3.7</v>
      </c>
      <c r="O614" s="27">
        <v>140.40587223710074</v>
      </c>
      <c r="P614" s="27">
        <v>16.296785459689765</v>
      </c>
      <c r="Q614" s="27">
        <v>68.266716624162498</v>
      </c>
      <c r="R614">
        <v>4.3977143398112206</v>
      </c>
      <c r="S614">
        <v>-1.90705860709659</v>
      </c>
      <c r="T614">
        <v>-100</v>
      </c>
      <c r="U614">
        <v>4.2801773485353412</v>
      </c>
      <c r="V614">
        <v>8.4097049786327496</v>
      </c>
      <c r="W614">
        <v>3.9513169536492636E-2</v>
      </c>
      <c r="X614">
        <v>0</v>
      </c>
      <c r="Y614">
        <v>1.4739606336636428</v>
      </c>
      <c r="Z614">
        <v>1.2501516507333448</v>
      </c>
    </row>
    <row r="615" spans="1:26" ht="29" x14ac:dyDescent="0.35">
      <c r="A615" s="25" t="s">
        <v>250</v>
      </c>
      <c r="B615" s="26" t="s">
        <v>165</v>
      </c>
      <c r="C615" s="25">
        <v>3.8745081607454441</v>
      </c>
      <c r="D615" s="25">
        <v>2.4265485260096096</v>
      </c>
      <c r="E615" s="25">
        <v>0</v>
      </c>
      <c r="F615" s="25">
        <v>3.8643127033991433</v>
      </c>
      <c r="G615" s="25">
        <v>112.71144110745399</v>
      </c>
      <c r="H615" s="25">
        <v>108.693742271511</v>
      </c>
      <c r="I615" s="25">
        <v>146.50470000000001</v>
      </c>
      <c r="J615" s="25">
        <v>89.501702922309093</v>
      </c>
      <c r="K615" s="25">
        <v>16.190000000000001</v>
      </c>
      <c r="L615" s="25">
        <v>8.0500000000000007</v>
      </c>
      <c r="M615" s="28">
        <v>22.33</v>
      </c>
      <c r="N615" s="28">
        <v>3.89</v>
      </c>
      <c r="O615" s="27">
        <v>147.32553900779413</v>
      </c>
      <c r="P615" s="27">
        <v>16.957405991907663</v>
      </c>
      <c r="Q615" s="27">
        <v>65.978123919854596</v>
      </c>
      <c r="R615">
        <v>1.3335630106340757</v>
      </c>
      <c r="S615">
        <v>-0.19459514262666344</v>
      </c>
      <c r="T615">
        <v>7.6468039065491489E-2</v>
      </c>
      <c r="U615">
        <v>1.3250445588605553</v>
      </c>
      <c r="V615">
        <v>8.1846128865998917</v>
      </c>
      <c r="W615">
        <v>4.0485428318726778E-2</v>
      </c>
      <c r="X615">
        <v>1.8070423295282617E-3</v>
      </c>
      <c r="Y615">
        <v>1.4232257369851387</v>
      </c>
      <c r="Z615">
        <v>1.1866407464136755</v>
      </c>
    </row>
    <row r="616" spans="1:26" ht="29" x14ac:dyDescent="0.35">
      <c r="A616" s="25" t="s">
        <v>250</v>
      </c>
      <c r="B616" s="26" t="s">
        <v>164</v>
      </c>
      <c r="C616" s="25">
        <v>3.7448914828251976</v>
      </c>
      <c r="D616" s="25">
        <v>2.402182405879616</v>
      </c>
      <c r="E616" s="25">
        <v>0</v>
      </c>
      <c r="F616" s="25">
        <v>3.7351728052632893</v>
      </c>
      <c r="G616" s="25">
        <v>111.89222741629401</v>
      </c>
      <c r="H616" s="25">
        <v>108.484135737949</v>
      </c>
      <c r="I616" s="25">
        <v>144.84863999999999</v>
      </c>
      <c r="J616" s="25">
        <v>88.561482929919705</v>
      </c>
      <c r="K616" s="25">
        <v>16.809999999999999</v>
      </c>
      <c r="L616" s="25">
        <v>8.1300000000000008</v>
      </c>
      <c r="M616" s="25">
        <v>22.46</v>
      </c>
      <c r="N616" s="25">
        <v>3.93</v>
      </c>
      <c r="O616" s="27">
        <v>154.30257712320403</v>
      </c>
      <c r="P616" s="27">
        <v>17.844086176101023</v>
      </c>
      <c r="Q616" s="27">
        <v>65.602617079889797</v>
      </c>
      <c r="R616">
        <v>0.44924034238666977</v>
      </c>
      <c r="S616">
        <v>-1.9654725586753297</v>
      </c>
      <c r="T616">
        <v>5.3765890941792627E-2</v>
      </c>
      <c r="U616">
        <v>0.43683606914906026</v>
      </c>
      <c r="V616">
        <v>8.1984964876378914</v>
      </c>
      <c r="W616">
        <v>4.1354331589654618E-2</v>
      </c>
      <c r="X616">
        <v>1.8622921245620855E-3</v>
      </c>
      <c r="Y616">
        <v>1.4418210130745308</v>
      </c>
      <c r="Z616">
        <v>1.1875503078901044</v>
      </c>
    </row>
    <row r="617" spans="1:26" ht="29" x14ac:dyDescent="0.35">
      <c r="A617" s="25" t="s">
        <v>250</v>
      </c>
      <c r="B617" s="26" t="s">
        <v>163</v>
      </c>
      <c r="C617" s="25">
        <v>3.6712347677713439</v>
      </c>
      <c r="D617" s="25">
        <v>2.3703963624045628</v>
      </c>
      <c r="E617" s="25">
        <v>0</v>
      </c>
      <c r="F617" s="25">
        <v>3.6616152718359296</v>
      </c>
      <c r="G617" s="25">
        <v>109.932511793789</v>
      </c>
      <c r="H617" s="25">
        <v>108.34141601856599</v>
      </c>
      <c r="I617" s="25">
        <v>143.39095</v>
      </c>
      <c r="J617" s="25">
        <v>89.127325651337699</v>
      </c>
      <c r="K617" s="25">
        <v>17.53</v>
      </c>
      <c r="L617" s="25">
        <v>8.19</v>
      </c>
      <c r="M617" s="28">
        <v>22.33</v>
      </c>
      <c r="N617" s="28">
        <v>3.9</v>
      </c>
      <c r="O617" s="27">
        <v>155.88710339367654</v>
      </c>
      <c r="P617" s="27">
        <v>17.64645183916263</v>
      </c>
      <c r="Q617" s="27">
        <v>66.159338960818332</v>
      </c>
      <c r="R617">
        <v>-0.12256329180155845</v>
      </c>
      <c r="S617">
        <v>-2.1256683150681965</v>
      </c>
      <c r="T617">
        <v>-0.1278744864699255</v>
      </c>
      <c r="U617">
        <v>-0.13278287594471472</v>
      </c>
      <c r="V617">
        <v>8.53830308909256</v>
      </c>
      <c r="W617">
        <v>4.3653826615678626E-2</v>
      </c>
      <c r="X617">
        <v>1.8999416771426614E-3</v>
      </c>
      <c r="Y617">
        <v>1.4750284889909819</v>
      </c>
      <c r="Z617">
        <v>1.1904704173472593</v>
      </c>
    </row>
    <row r="618" spans="1:26" ht="29" x14ac:dyDescent="0.35">
      <c r="A618" s="25" t="s">
        <v>250</v>
      </c>
      <c r="B618" s="26" t="s">
        <v>162</v>
      </c>
      <c r="C618" s="25">
        <v>3.6090130471101443</v>
      </c>
      <c r="D618" s="25">
        <v>2.3271654289674406</v>
      </c>
      <c r="E618" s="25">
        <v>0</v>
      </c>
      <c r="F618" s="25">
        <v>3.5994110150329148</v>
      </c>
      <c r="G618" s="25">
        <v>109.491814762338</v>
      </c>
      <c r="H618" s="25">
        <v>108.256465711198</v>
      </c>
      <c r="I618" s="25">
        <v>143.94665000000001</v>
      </c>
      <c r="J618" s="25">
        <v>89.863684759126699</v>
      </c>
      <c r="K618" s="25">
        <v>17.86</v>
      </c>
      <c r="L618" s="25">
        <v>8.4</v>
      </c>
      <c r="M618" s="25">
        <v>22.31</v>
      </c>
      <c r="N618" s="25">
        <v>3.89</v>
      </c>
      <c r="O618" s="27">
        <v>160.08826865933062</v>
      </c>
      <c r="P618" s="27">
        <v>17.576387061946722</v>
      </c>
      <c r="Q618" s="27">
        <v>65.57244888961668</v>
      </c>
      <c r="R618">
        <v>0.67610316298025719</v>
      </c>
      <c r="S618">
        <v>-1.2355803714217517</v>
      </c>
      <c r="T618">
        <v>-5.392170271131258E-2</v>
      </c>
      <c r="U618">
        <v>0.66554218241499097</v>
      </c>
      <c r="V618">
        <v>8.6278029691069325</v>
      </c>
      <c r="W618">
        <v>4.4968671027774604E-2</v>
      </c>
      <c r="X618">
        <v>1.9106486840324455E-3</v>
      </c>
      <c r="Y618">
        <v>1.485614955554948</v>
      </c>
      <c r="Z618">
        <v>1.1664844898576943</v>
      </c>
    </row>
    <row r="619" spans="1:26" ht="29" x14ac:dyDescent="0.35">
      <c r="A619" s="25" t="s">
        <v>250</v>
      </c>
      <c r="B619" s="26" t="s">
        <v>161</v>
      </c>
      <c r="C619" s="25">
        <v>3.6008933266154273</v>
      </c>
      <c r="D619" s="25">
        <v>2.2857750540972379</v>
      </c>
      <c r="E619" s="25">
        <v>0</v>
      </c>
      <c r="F619" s="25">
        <v>3.5909774125118936</v>
      </c>
      <c r="G619" s="25">
        <v>109.795736734728</v>
      </c>
      <c r="H619" s="25">
        <v>108.107555760271</v>
      </c>
      <c r="I619" s="25">
        <v>143.30457999999999</v>
      </c>
      <c r="J619" s="25">
        <v>89.436994932204101</v>
      </c>
      <c r="K619" s="25">
        <v>18.309999999999999</v>
      </c>
      <c r="L619" s="25">
        <v>8.49</v>
      </c>
      <c r="M619" s="28">
        <v>22.33</v>
      </c>
      <c r="N619" s="28">
        <v>3.88</v>
      </c>
      <c r="O619" s="27">
        <v>154.80817778811661</v>
      </c>
      <c r="P619" s="27">
        <v>17.081811616700413</v>
      </c>
      <c r="Q619" s="27">
        <v>65.406776340137725</v>
      </c>
      <c r="R619">
        <v>-1.3854254687627354</v>
      </c>
      <c r="S619">
        <v>-1.4486306331751742</v>
      </c>
      <c r="T619">
        <v>3.436812870187822E-2</v>
      </c>
      <c r="U619">
        <v>-1.3845569399870472</v>
      </c>
      <c r="V619">
        <v>8.6631003952226759</v>
      </c>
      <c r="W619">
        <v>4.6197152659449355E-2</v>
      </c>
      <c r="X619">
        <v>1.9605441100005441E-3</v>
      </c>
      <c r="Y619">
        <v>1.5070329712914645</v>
      </c>
      <c r="Z619">
        <v>1.1966014544416737</v>
      </c>
    </row>
    <row r="620" spans="1:26" ht="29" x14ac:dyDescent="0.35">
      <c r="A620" s="25" t="s">
        <v>250</v>
      </c>
      <c r="B620" s="26" t="s">
        <v>160</v>
      </c>
      <c r="C620" s="25">
        <v>3.6378653885117731</v>
      </c>
      <c r="D620" s="25">
        <v>2.2507073529993602</v>
      </c>
      <c r="E620" s="25">
        <v>0</v>
      </c>
      <c r="F620" s="25">
        <v>3.62758285319457</v>
      </c>
      <c r="G620" s="25">
        <v>109.59456429959501</v>
      </c>
      <c r="H620" s="25">
        <v>107.80575070419999</v>
      </c>
      <c r="I620" s="25">
        <v>143.41798</v>
      </c>
      <c r="J620" s="25">
        <v>88.946350159356399</v>
      </c>
      <c r="K620" s="25">
        <v>18.77</v>
      </c>
      <c r="L620" s="25">
        <v>8.52</v>
      </c>
      <c r="M620" s="25">
        <v>22.31</v>
      </c>
      <c r="N620" s="25">
        <v>3.88</v>
      </c>
      <c r="O620" s="27">
        <v>164.90311589715679</v>
      </c>
      <c r="P620" s="27">
        <v>16.785373435497505</v>
      </c>
      <c r="Q620" s="27">
        <v>66.937365694171618</v>
      </c>
      <c r="R620">
        <v>2.7780633640257735</v>
      </c>
      <c r="S620">
        <v>0.83204137331152062</v>
      </c>
      <c r="T620">
        <v>0.13433988937818775</v>
      </c>
      <c r="U620">
        <v>2.7654597603859132</v>
      </c>
      <c r="V620">
        <v>8.7891426956513676</v>
      </c>
      <c r="W620">
        <v>4.7407922026213155E-2</v>
      </c>
      <c r="X620">
        <v>2.0073988332605492E-3</v>
      </c>
      <c r="Y620">
        <v>1.5554985961802503</v>
      </c>
      <c r="Z620">
        <v>1.2073868631523925</v>
      </c>
    </row>
    <row r="621" spans="1:26" ht="29" x14ac:dyDescent="0.35">
      <c r="A621" s="25" t="s">
        <v>250</v>
      </c>
      <c r="B621" s="26" t="s">
        <v>159</v>
      </c>
      <c r="C621" s="25">
        <v>3.6631804763285807</v>
      </c>
      <c r="D621" s="25">
        <v>2.2341527474452039</v>
      </c>
      <c r="E621" s="25">
        <v>0</v>
      </c>
      <c r="F621" s="25">
        <v>3.6524351374268549</v>
      </c>
      <c r="G621" s="25">
        <v>108.613318223235</v>
      </c>
      <c r="H621" s="25">
        <v>107.638844402714</v>
      </c>
      <c r="I621" s="25">
        <v>141.50435999999999</v>
      </c>
      <c r="J621" s="25">
        <v>85.626835766851102</v>
      </c>
      <c r="K621" s="25">
        <v>18.98</v>
      </c>
      <c r="L621" s="25">
        <v>8.6300000000000008</v>
      </c>
      <c r="M621" s="28">
        <v>22.39</v>
      </c>
      <c r="N621" s="28">
        <v>3.91</v>
      </c>
      <c r="O621" s="27">
        <v>169.09032786177707</v>
      </c>
      <c r="P621" s="27">
        <v>17.680499422200139</v>
      </c>
      <c r="Q621" s="27">
        <v>66.997432076847474</v>
      </c>
      <c r="R621">
        <v>3.29288829089458</v>
      </c>
      <c r="S621">
        <v>2.3622946489771479</v>
      </c>
      <c r="T621">
        <v>-2.1300089157905155E-3</v>
      </c>
      <c r="U621">
        <v>3.2849655134597366</v>
      </c>
      <c r="V621">
        <v>8.6762594959356623</v>
      </c>
      <c r="W621">
        <v>4.8065432960110718E-2</v>
      </c>
      <c r="X621">
        <v>2.0151554893044293E-3</v>
      </c>
      <c r="Y621">
        <v>1.5283727607947062</v>
      </c>
      <c r="Z621">
        <v>1.1974985995645808</v>
      </c>
    </row>
    <row r="622" spans="1:26" ht="29" x14ac:dyDescent="0.35">
      <c r="A622" s="25" t="s">
        <v>250</v>
      </c>
      <c r="B622" s="26" t="s">
        <v>158</v>
      </c>
      <c r="C622" s="25">
        <v>3.6294430002231435</v>
      </c>
      <c r="D622" s="25">
        <v>2.2027637343116258</v>
      </c>
      <c r="E622" s="25">
        <v>0</v>
      </c>
      <c r="F622" s="25">
        <v>3.6185678888477089</v>
      </c>
      <c r="G622" s="25">
        <v>108.02237234144</v>
      </c>
      <c r="H622" s="25">
        <v>107.477586939961</v>
      </c>
      <c r="I622" s="25">
        <v>141.93529000000001</v>
      </c>
      <c r="J622" s="25">
        <v>84.121678145932606</v>
      </c>
      <c r="K622" s="25">
        <v>19.02</v>
      </c>
      <c r="L622" s="25">
        <v>8.7100000000000009</v>
      </c>
      <c r="M622" s="25">
        <v>22.24</v>
      </c>
      <c r="N622" s="25">
        <v>3.9</v>
      </c>
      <c r="O622" s="27">
        <v>170.53908898046771</v>
      </c>
      <c r="P622" s="27">
        <v>18.024847667803407</v>
      </c>
      <c r="Q622" s="27">
        <v>66.813835184699855</v>
      </c>
      <c r="R622">
        <v>1.4217299640249648</v>
      </c>
      <c r="S622">
        <v>1.2846520902759728</v>
      </c>
      <c r="T622">
        <v>-9.1357379812584405E-2</v>
      </c>
      <c r="U622">
        <v>1.4196228356563534</v>
      </c>
      <c r="V622">
        <v>8.5555174489227692</v>
      </c>
      <c r="W622">
        <v>4.8423069959547864E-2</v>
      </c>
      <c r="X622">
        <v>2.0604114667773944E-3</v>
      </c>
      <c r="Y622">
        <v>1.5141315268006779</v>
      </c>
      <c r="Z622">
        <v>1.1566993702506678</v>
      </c>
    </row>
    <row r="623" spans="1:26" ht="29" x14ac:dyDescent="0.35">
      <c r="A623" s="25" t="s">
        <v>250</v>
      </c>
      <c r="B623" s="26" t="s">
        <v>157</v>
      </c>
      <c r="C623" s="25">
        <v>3.6742474811295658</v>
      </c>
      <c r="D623" s="25">
        <v>2.2168684426805507</v>
      </c>
      <c r="E623" s="25">
        <v>0</v>
      </c>
      <c r="F623" s="25">
        <v>3.6631080586893328</v>
      </c>
      <c r="G623" s="25">
        <v>105.68677910834801</v>
      </c>
      <c r="H623" s="25">
        <v>107.31706326288401</v>
      </c>
      <c r="I623" s="25">
        <v>138.65629999999999</v>
      </c>
      <c r="J623" s="25">
        <v>84.306293401993102</v>
      </c>
      <c r="K623" s="25">
        <v>19.2</v>
      </c>
      <c r="L623" s="25">
        <v>8.7100000000000009</v>
      </c>
      <c r="M623" s="28">
        <v>22.26</v>
      </c>
      <c r="N623" s="28">
        <v>3.91</v>
      </c>
      <c r="O623" s="27">
        <v>163.33778940402647</v>
      </c>
      <c r="P623" s="27">
        <v>17.323292483639669</v>
      </c>
      <c r="Q623" s="27">
        <v>65.692173081606697</v>
      </c>
      <c r="R623">
        <v>-0.73079288629444017</v>
      </c>
      <c r="S623">
        <v>-0.82613265995801211</v>
      </c>
      <c r="T623">
        <v>1.0386685383156902E-2</v>
      </c>
      <c r="U623">
        <v>-0.73063643999363714</v>
      </c>
      <c r="V623">
        <v>8.5269101799029468</v>
      </c>
      <c r="W623">
        <v>4.9114335557245301E-2</v>
      </c>
      <c r="X623">
        <v>2.0932698591004241E-3</v>
      </c>
      <c r="Y623">
        <v>1.5172882662570071</v>
      </c>
      <c r="Z623">
        <v>1.1951352615943247</v>
      </c>
    </row>
    <row r="624" spans="1:26" ht="29" x14ac:dyDescent="0.35">
      <c r="A624" s="25" t="s">
        <v>250</v>
      </c>
      <c r="B624" s="26" t="s">
        <v>156</v>
      </c>
      <c r="C624" s="25">
        <v>3.2679477724416559</v>
      </c>
      <c r="D624" s="25">
        <v>2.1910227599458616</v>
      </c>
      <c r="E624" s="25">
        <v>0</v>
      </c>
      <c r="F624" s="25">
        <v>3.2592310774420605</v>
      </c>
      <c r="G624" s="25">
        <v>104.420036921985</v>
      </c>
      <c r="H624" s="25">
        <v>106.303287685794</v>
      </c>
      <c r="I624" s="25">
        <v>139.02339000000001</v>
      </c>
      <c r="J624" s="25">
        <v>84.328304069282197</v>
      </c>
      <c r="K624" s="25">
        <v>19.25</v>
      </c>
      <c r="L624" s="25">
        <v>8.57</v>
      </c>
      <c r="M624" s="25">
        <v>22.02</v>
      </c>
      <c r="N624" s="25">
        <v>3.91</v>
      </c>
      <c r="O624" s="27">
        <v>158.49845378944585</v>
      </c>
      <c r="P624" s="27">
        <v>18.31630407339302</v>
      </c>
      <c r="Q624" s="27">
        <v>65.425842650834838</v>
      </c>
      <c r="R624">
        <v>-0.42922025562434074</v>
      </c>
      <c r="S624">
        <v>-0.8347115728427501</v>
      </c>
      <c r="T624">
        <v>-0.51982611680667645</v>
      </c>
      <c r="U624">
        <v>-0.43148459528683514</v>
      </c>
      <c r="V624">
        <v>8.5756670672098085</v>
      </c>
      <c r="W624">
        <v>5.0321267663256515E-2</v>
      </c>
      <c r="X624">
        <v>2.1263601763395973E-3</v>
      </c>
      <c r="Y624">
        <v>1.5480176776105221</v>
      </c>
      <c r="Z624">
        <v>1.1522518686862349</v>
      </c>
    </row>
    <row r="625" spans="1:26" ht="29" x14ac:dyDescent="0.35">
      <c r="A625" s="25" t="s">
        <v>250</v>
      </c>
      <c r="B625" s="26" t="s">
        <v>155</v>
      </c>
      <c r="C625" s="25">
        <v>3.4044346055958088</v>
      </c>
      <c r="D625" s="25">
        <v>2.4272936052715788</v>
      </c>
      <c r="E625" s="25">
        <v>0</v>
      </c>
      <c r="F625" s="25">
        <v>3.3961058953482399</v>
      </c>
      <c r="G625" s="25">
        <v>105.413800012671</v>
      </c>
      <c r="H625" s="25">
        <v>106.115989689443</v>
      </c>
      <c r="I625" s="25">
        <v>139.27798000000001</v>
      </c>
      <c r="J625" s="25">
        <v>82.722902522353394</v>
      </c>
      <c r="K625" s="25">
        <v>19.579999999999998</v>
      </c>
      <c r="L625" s="25">
        <v>8.43</v>
      </c>
      <c r="M625" s="28">
        <v>21.82</v>
      </c>
      <c r="N625" s="28">
        <v>3.9</v>
      </c>
      <c r="O625" s="27">
        <v>149.26052088800338</v>
      </c>
      <c r="P625" s="27">
        <v>17.37550802726437</v>
      </c>
      <c r="Q625" s="27">
        <v>77.945030575902152</v>
      </c>
      <c r="R625">
        <v>-2.3256011787087694</v>
      </c>
      <c r="S625">
        <v>-0.73572320118051593</v>
      </c>
      <c r="T625">
        <v>0.39590788168817337</v>
      </c>
      <c r="U625">
        <v>-2.3147922698402712</v>
      </c>
      <c r="V625">
        <v>8.6636106390670591</v>
      </c>
      <c r="W625">
        <v>5.125439741144671E-2</v>
      </c>
      <c r="X625">
        <v>2.1585950811103768E-3</v>
      </c>
      <c r="Y625">
        <v>1.5690224660469443</v>
      </c>
      <c r="Z625">
        <v>1.2182602096644077</v>
      </c>
    </row>
    <row r="626" spans="1:26" ht="29" x14ac:dyDescent="0.35">
      <c r="A626" s="25" t="s">
        <v>250</v>
      </c>
      <c r="B626" s="26" t="s">
        <v>154</v>
      </c>
      <c r="C626" s="25">
        <v>3.3848427661437577</v>
      </c>
      <c r="D626" s="25">
        <v>2.4543798371199363</v>
      </c>
      <c r="E626" s="25">
        <v>0</v>
      </c>
      <c r="F626" s="25">
        <v>3.3769450336241089</v>
      </c>
      <c r="G626" s="25">
        <v>111.148916286746</v>
      </c>
      <c r="H626" s="25">
        <v>106.06830903325201</v>
      </c>
      <c r="I626" s="25">
        <v>136.62748999999999</v>
      </c>
      <c r="J626" s="25">
        <v>83.058895813053198</v>
      </c>
      <c r="K626" s="25">
        <v>19.059999999999999</v>
      </c>
      <c r="L626" s="25">
        <v>8.19</v>
      </c>
      <c r="M626" s="25">
        <v>22.52</v>
      </c>
      <c r="N626" s="25">
        <v>4.08</v>
      </c>
      <c r="O626" s="27">
        <v>158.73792577970619</v>
      </c>
      <c r="P626" s="27">
        <v>16.709000078716247</v>
      </c>
      <c r="Q626" s="27">
        <v>67.471182506396559</v>
      </c>
      <c r="R626">
        <v>2.9979234669196497</v>
      </c>
      <c r="S626">
        <v>-2.1684045790143602</v>
      </c>
      <c r="T626">
        <v>0.17239019211241491</v>
      </c>
      <c r="U626">
        <v>2.9665728440624761</v>
      </c>
      <c r="V626">
        <v>8.9068223573037049</v>
      </c>
      <c r="W626">
        <v>5.2580530758001925E-2</v>
      </c>
      <c r="X626">
        <v>2.149255186658287E-3</v>
      </c>
      <c r="Y626">
        <v>1.6117784404141622</v>
      </c>
      <c r="Z626">
        <v>1.2981249819268581</v>
      </c>
    </row>
    <row r="627" spans="1:26" ht="29" x14ac:dyDescent="0.35">
      <c r="A627" s="25" t="s">
        <v>250</v>
      </c>
      <c r="B627" s="26" t="s">
        <v>153</v>
      </c>
      <c r="C627" s="25">
        <v>3.3748560730368209</v>
      </c>
      <c r="D627" s="25">
        <v>2.457586439332363</v>
      </c>
      <c r="E627" s="25">
        <v>0</v>
      </c>
      <c r="F627" s="25">
        <v>3.3666993826006686</v>
      </c>
      <c r="G627" s="25">
        <v>110.347242542868</v>
      </c>
      <c r="H627" s="25">
        <v>105.644828423123</v>
      </c>
      <c r="I627" s="25">
        <v>136.8192</v>
      </c>
      <c r="J627" s="25">
        <v>84.531047390963195</v>
      </c>
      <c r="K627" s="25">
        <v>19.28</v>
      </c>
      <c r="L627" s="25">
        <v>8.15</v>
      </c>
      <c r="M627" s="28">
        <v>22.14</v>
      </c>
      <c r="N627" s="28">
        <v>4.0599999999999996</v>
      </c>
      <c r="O627" s="27">
        <v>156.26779914711943</v>
      </c>
      <c r="P627" s="27">
        <v>17.672424962540337</v>
      </c>
      <c r="Q627" s="27">
        <v>67.624911516835169</v>
      </c>
      <c r="R627">
        <v>1.5544499942979906</v>
      </c>
      <c r="S627">
        <v>-1.6089090688219954</v>
      </c>
      <c r="T627">
        <v>5.6868415677047146E-2</v>
      </c>
      <c r="U627">
        <v>1.5348800732004397</v>
      </c>
      <c r="V627">
        <v>8.7337692470569053</v>
      </c>
      <c r="W627">
        <v>5.4424034361896662E-2</v>
      </c>
      <c r="X627">
        <v>2.1683832717790444E-3</v>
      </c>
      <c r="Y627">
        <v>1.5823077113602584</v>
      </c>
      <c r="Z627">
        <v>1.1976355570404218</v>
      </c>
    </row>
    <row r="628" spans="1:26" ht="29" x14ac:dyDescent="0.35">
      <c r="A628" s="25" t="s">
        <v>250</v>
      </c>
      <c r="B628" s="26" t="s">
        <v>152</v>
      </c>
      <c r="C628" s="25">
        <v>3.1632439723828383</v>
      </c>
      <c r="D628" s="25">
        <v>2.8135611037897119</v>
      </c>
      <c r="E628" s="25">
        <v>0</v>
      </c>
      <c r="F628" s="25">
        <v>3.1583380403796997</v>
      </c>
      <c r="G628" s="25">
        <v>109.25966510178201</v>
      </c>
      <c r="H628" s="25">
        <v>105.573387779687</v>
      </c>
      <c r="I628" s="25">
        <v>136.96317999999999</v>
      </c>
      <c r="J628" s="25">
        <v>84.456866832584893</v>
      </c>
      <c r="K628" s="25">
        <v>19.43</v>
      </c>
      <c r="L628" s="25">
        <v>8.14</v>
      </c>
      <c r="M628" s="25">
        <v>21.9</v>
      </c>
      <c r="N628" s="25">
        <v>4.04</v>
      </c>
      <c r="O628" s="27">
        <v>156.43134642260895</v>
      </c>
      <c r="P628" s="27">
        <v>17.529406684352921</v>
      </c>
      <c r="Q628" s="27">
        <v>67.624646779933556</v>
      </c>
      <c r="R628">
        <v>1.6446541396646808</v>
      </c>
      <c r="S628">
        <v>-1.0640985924425417</v>
      </c>
      <c r="T628">
        <v>-0.13428405383550945</v>
      </c>
      <c r="U628">
        <v>1.6269896867650679</v>
      </c>
      <c r="V628">
        <v>8.7156648251808555</v>
      </c>
      <c r="W628">
        <v>5.6530486036091204E-2</v>
      </c>
      <c r="X628">
        <v>2.1959578399010763E-3</v>
      </c>
      <c r="Y628">
        <v>1.5813265216409376</v>
      </c>
      <c r="Z628">
        <v>1.237504490457479</v>
      </c>
    </row>
    <row r="629" spans="1:26" ht="29" x14ac:dyDescent="0.35">
      <c r="A629" s="25" t="s">
        <v>250</v>
      </c>
      <c r="B629" s="26" t="s">
        <v>151</v>
      </c>
      <c r="C629" s="25">
        <v>3.0262034436907519</v>
      </c>
      <c r="D629" s="25">
        <v>2.783016159500308</v>
      </c>
      <c r="E629" s="25">
        <v>0</v>
      </c>
      <c r="F629" s="25">
        <v>3.0219487063640269</v>
      </c>
      <c r="G629" s="25">
        <v>107.82249186214401</v>
      </c>
      <c r="H629" s="25">
        <v>105.61681435683001</v>
      </c>
      <c r="I629" s="25">
        <v>136.69863000000001</v>
      </c>
      <c r="J629" s="25">
        <v>84.847231967682006</v>
      </c>
      <c r="K629" s="25">
        <v>19.38</v>
      </c>
      <c r="L629" s="25">
        <v>8.19</v>
      </c>
      <c r="M629" s="28">
        <v>22.09</v>
      </c>
      <c r="N629" s="28">
        <v>4.0999999999999996</v>
      </c>
      <c r="O629" s="27">
        <v>159.98494623336015</v>
      </c>
      <c r="P629" s="27">
        <v>17.517654673741017</v>
      </c>
      <c r="Q629" s="27">
        <v>68.042040349452122</v>
      </c>
      <c r="R629">
        <v>1.3432763771389578</v>
      </c>
      <c r="S629">
        <v>-1.9809980074392608</v>
      </c>
      <c r="T629">
        <v>2.5765235536634457E-2</v>
      </c>
      <c r="U629">
        <v>1.321726078164831</v>
      </c>
      <c r="V629">
        <v>8.6843510817300622</v>
      </c>
      <c r="W629">
        <v>5.788631448545227E-2</v>
      </c>
      <c r="X629">
        <v>2.1998265669181676E-3</v>
      </c>
      <c r="Y629">
        <v>1.563248561690479</v>
      </c>
      <c r="Z629">
        <v>1.2341987759694426</v>
      </c>
    </row>
    <row r="630" spans="1:26" ht="29" x14ac:dyDescent="0.35">
      <c r="A630" s="25" t="s">
        <v>250</v>
      </c>
      <c r="B630" s="26" t="s">
        <v>150</v>
      </c>
      <c r="C630" s="25">
        <v>2.9758101677478792</v>
      </c>
      <c r="D630" s="25">
        <v>2.3798087123436424</v>
      </c>
      <c r="E630" s="25">
        <v>0</v>
      </c>
      <c r="F630" s="25">
        <v>2.969362711946534</v>
      </c>
      <c r="G630" s="25">
        <v>106.940660481012</v>
      </c>
      <c r="H630" s="25">
        <v>105.654991762184</v>
      </c>
      <c r="I630" s="25">
        <v>136.30629999999999</v>
      </c>
      <c r="J630" s="25">
        <v>85.358669273259295</v>
      </c>
      <c r="K630" s="25">
        <v>19.45</v>
      </c>
      <c r="L630" s="25">
        <v>8.27</v>
      </c>
      <c r="M630" s="25">
        <v>22.62</v>
      </c>
      <c r="N630" s="25">
        <v>4.26</v>
      </c>
      <c r="O630" s="27">
        <v>156.22130124567312</v>
      </c>
      <c r="P630" s="27">
        <v>16.888807481581285</v>
      </c>
      <c r="Q630" s="27">
        <v>67.766882045487705</v>
      </c>
      <c r="R630">
        <v>2.0480222315065744</v>
      </c>
      <c r="S630">
        <v>-1.8540755852516244</v>
      </c>
      <c r="T630">
        <v>99.121208700984425</v>
      </c>
      <c r="U630">
        <v>2.0701608869844401</v>
      </c>
      <c r="V630">
        <v>8.6532123297956129</v>
      </c>
      <c r="W630">
        <v>6.0197776420582501E-2</v>
      </c>
      <c r="X630">
        <v>2.2162924758214247E-3</v>
      </c>
      <c r="Y630">
        <v>1.5581983180098224</v>
      </c>
      <c r="Z630">
        <v>1.2722846746270349</v>
      </c>
    </row>
    <row r="631" spans="1:26" ht="29" x14ac:dyDescent="0.35">
      <c r="A631" s="25" t="s">
        <v>250</v>
      </c>
      <c r="B631" s="26" t="s">
        <v>149</v>
      </c>
      <c r="C631" s="25">
        <v>3.0474117193456225</v>
      </c>
      <c r="D631" s="25">
        <v>2.8036418369453564</v>
      </c>
      <c r="E631" s="25">
        <v>0</v>
      </c>
      <c r="F631" s="25">
        <v>3.0443897544916343</v>
      </c>
      <c r="G631" s="25">
        <v>107.10093842207</v>
      </c>
      <c r="H631" s="25">
        <v>105.495607383918</v>
      </c>
      <c r="I631" s="25">
        <v>135.87661</v>
      </c>
      <c r="J631" s="25">
        <v>85.939824786912396</v>
      </c>
      <c r="K631" s="25">
        <v>19.57</v>
      </c>
      <c r="L631" s="25">
        <v>8.11</v>
      </c>
      <c r="M631" s="28">
        <v>22.85</v>
      </c>
      <c r="N631" s="28">
        <v>4.37</v>
      </c>
      <c r="O631" s="27">
        <v>154.00665517486493</v>
      </c>
      <c r="P631" s="27">
        <v>17.067803709544481</v>
      </c>
      <c r="Q631" s="27">
        <v>67.418091795641018</v>
      </c>
      <c r="R631">
        <v>0.60507652322414618</v>
      </c>
      <c r="S631">
        <v>-3.6649248119099309</v>
      </c>
      <c r="T631">
        <v>0.37053987584445558</v>
      </c>
      <c r="U631">
        <v>0.5766403874253534</v>
      </c>
      <c r="V631">
        <v>8.6216270528246817</v>
      </c>
      <c r="W631">
        <v>6.2453418363184895E-2</v>
      </c>
      <c r="X631">
        <v>1.1197638686499952E-3</v>
      </c>
      <c r="Y631">
        <v>1.5416444720860201</v>
      </c>
      <c r="Z631">
        <v>1.2669172428896942</v>
      </c>
    </row>
    <row r="632" spans="1:26" ht="29" x14ac:dyDescent="0.35">
      <c r="A632" s="25" t="s">
        <v>250</v>
      </c>
      <c r="B632" s="26" t="s">
        <v>148</v>
      </c>
      <c r="C632" s="25">
        <v>3.184635661638513</v>
      </c>
      <c r="D632" s="25">
        <v>3.5583053233008672</v>
      </c>
      <c r="E632" s="25">
        <v>0</v>
      </c>
      <c r="F632" s="25">
        <v>3.1855714251158553</v>
      </c>
      <c r="G632" s="25">
        <v>106.579436595499</v>
      </c>
      <c r="H632" s="25">
        <v>105.326997891828</v>
      </c>
      <c r="I632" s="25">
        <v>134.97398999999999</v>
      </c>
      <c r="J632" s="25">
        <v>87.319533307776197</v>
      </c>
      <c r="K632" s="25">
        <v>19.7</v>
      </c>
      <c r="L632" s="25">
        <v>8.0399999999999991</v>
      </c>
      <c r="M632" s="25">
        <v>23.06</v>
      </c>
      <c r="N632" s="25">
        <v>4.4400000000000004</v>
      </c>
      <c r="O632" s="27">
        <v>165.6805312088398</v>
      </c>
      <c r="P632" s="27">
        <v>17.788946471427082</v>
      </c>
      <c r="Q632" s="27">
        <v>68.753697237476501</v>
      </c>
      <c r="R632">
        <v>4.9140118005449596</v>
      </c>
      <c r="S632">
        <v>-3.4817555134734168</v>
      </c>
      <c r="T632">
        <v>0.15916139148055564</v>
      </c>
      <c r="U632">
        <v>4.8511043123786513</v>
      </c>
      <c r="V632">
        <v>8.5862412803435806</v>
      </c>
      <c r="W632">
        <v>6.5633294735728501E-2</v>
      </c>
      <c r="X632">
        <v>1.121123147814856E-3</v>
      </c>
      <c r="Y632">
        <v>1.541317909131859</v>
      </c>
      <c r="Z632">
        <v>1.2313119685166525</v>
      </c>
    </row>
    <row r="633" spans="1:26" ht="29" x14ac:dyDescent="0.35">
      <c r="A633" s="25" t="s">
        <v>250</v>
      </c>
      <c r="B633" s="26" t="s">
        <v>147</v>
      </c>
      <c r="C633" s="25">
        <v>3.2988494175110414</v>
      </c>
      <c r="D633" s="25">
        <v>3.4855777661940408</v>
      </c>
      <c r="E633" s="25">
        <v>0</v>
      </c>
      <c r="F633" s="25">
        <v>3.2985219554381806</v>
      </c>
      <c r="G633" s="25">
        <v>105.386648123586</v>
      </c>
      <c r="H633" s="25">
        <v>105.188732970751</v>
      </c>
      <c r="I633" s="25">
        <v>134.93286000000001</v>
      </c>
      <c r="J633" s="25">
        <v>87.3730500454582</v>
      </c>
      <c r="K633" s="25">
        <v>19.579999999999998</v>
      </c>
      <c r="L633" s="25">
        <v>8.0500000000000007</v>
      </c>
      <c r="M633" s="28">
        <v>23.6</v>
      </c>
      <c r="N633" s="28">
        <v>4.6100000000000003</v>
      </c>
      <c r="O633" s="27">
        <v>172.18830973815992</v>
      </c>
      <c r="P633" s="27">
        <v>18.729353228773849</v>
      </c>
      <c r="Q633" s="27">
        <v>68.834683265836702</v>
      </c>
      <c r="R633">
        <v>6.1164661351780669</v>
      </c>
      <c r="S633">
        <v>-0.27827920708300979</v>
      </c>
      <c r="T633">
        <v>-0.12881860720138638</v>
      </c>
      <c r="U633">
        <v>6.0640943107132639</v>
      </c>
      <c r="V633">
        <v>8.3149317635911419</v>
      </c>
      <c r="W633">
        <v>6.8859691581330845E-2</v>
      </c>
      <c r="X633">
        <v>1.1353658090374832E-3</v>
      </c>
      <c r="Y633">
        <v>1.4911014351201231</v>
      </c>
      <c r="Z633">
        <v>1.1494102356542562</v>
      </c>
    </row>
    <row r="634" spans="1:26" ht="29" x14ac:dyDescent="0.35">
      <c r="A634" s="25" t="s">
        <v>250</v>
      </c>
      <c r="B634" s="26" t="s">
        <v>146</v>
      </c>
      <c r="C634" s="25">
        <v>3.374766206547275</v>
      </c>
      <c r="D634" s="25">
        <v>3.2587289084092039</v>
      </c>
      <c r="E634" s="25">
        <v>0</v>
      </c>
      <c r="F634" s="25">
        <v>3.3720593480057883</v>
      </c>
      <c r="G634" s="25">
        <v>103.90496010630901</v>
      </c>
      <c r="H634" s="25">
        <v>104.948214431236</v>
      </c>
      <c r="I634" s="25">
        <v>130.88523000000001</v>
      </c>
      <c r="J634" s="25">
        <v>87.1086034026021</v>
      </c>
      <c r="K634" s="25">
        <v>19.25</v>
      </c>
      <c r="L634" s="25">
        <v>7.98</v>
      </c>
      <c r="M634" s="25">
        <v>24.4</v>
      </c>
      <c r="N634" s="25">
        <v>4.79</v>
      </c>
      <c r="O634" s="27">
        <v>165.61168263377593</v>
      </c>
      <c r="P634" s="27">
        <v>18.091220937196397</v>
      </c>
      <c r="Q634" s="27">
        <v>67.46619534359921</v>
      </c>
      <c r="R634">
        <v>2.3654435611702773</v>
      </c>
      <c r="S634">
        <v>-1.8024347603716961</v>
      </c>
      <c r="T634">
        <v>-0.17979474779342697</v>
      </c>
      <c r="U634">
        <v>2.3307519021294354</v>
      </c>
      <c r="V634">
        <v>8.0531394953798383</v>
      </c>
      <c r="W634">
        <v>7.1418109411543446E-2</v>
      </c>
      <c r="X634">
        <v>1.1676831902174762E-3</v>
      </c>
      <c r="Y634">
        <v>1.445711997892275</v>
      </c>
      <c r="Z634">
        <v>1.2020149275335794</v>
      </c>
    </row>
    <row r="635" spans="1:26" ht="29" x14ac:dyDescent="0.35">
      <c r="A635" s="25" t="s">
        <v>250</v>
      </c>
      <c r="B635" s="26" t="s">
        <v>145</v>
      </c>
      <c r="C635" s="25">
        <v>3.4401641683383728</v>
      </c>
      <c r="D635" s="25">
        <v>3.2424499928752675</v>
      </c>
      <c r="E635" s="25">
        <v>0</v>
      </c>
      <c r="F635" s="25">
        <v>3.4366857534959037</v>
      </c>
      <c r="G635" s="25">
        <v>101.81362233132501</v>
      </c>
      <c r="H635" s="25">
        <v>104.611061349585</v>
      </c>
      <c r="I635" s="25">
        <v>133.47534999999999</v>
      </c>
      <c r="J635" s="25">
        <v>87.766977314189106</v>
      </c>
      <c r="K635" s="25">
        <v>19.170000000000002</v>
      </c>
      <c r="L635" s="25">
        <v>7.98</v>
      </c>
      <c r="M635" s="28">
        <v>24.7</v>
      </c>
      <c r="N635" s="28">
        <v>4.91</v>
      </c>
      <c r="O635" s="27">
        <v>168.46817781486118</v>
      </c>
      <c r="P635" s="27">
        <v>19.934051831800399</v>
      </c>
      <c r="Q635" s="27">
        <v>66.028503909137285</v>
      </c>
      <c r="R635">
        <v>1.5348926323679457</v>
      </c>
      <c r="S635">
        <v>-2.2800555993228611</v>
      </c>
      <c r="T635">
        <v>0.32895487817254931</v>
      </c>
      <c r="U635">
        <v>1.5025719139825533</v>
      </c>
      <c r="V635">
        <v>7.9400380639385162</v>
      </c>
      <c r="W635">
        <v>7.3590562501143375E-2</v>
      </c>
      <c r="X635">
        <v>1.1711738182748992E-3</v>
      </c>
      <c r="Y635">
        <v>1.4188034090525388</v>
      </c>
      <c r="Z635">
        <v>1.1312804181239726</v>
      </c>
    </row>
    <row r="636" spans="1:26" ht="29" x14ac:dyDescent="0.35">
      <c r="A636" s="25" t="s">
        <v>250</v>
      </c>
      <c r="B636" s="26" t="s">
        <v>144</v>
      </c>
      <c r="C636" s="25">
        <v>3.0753930348130174</v>
      </c>
      <c r="D636" s="25">
        <v>2.8830905996265752</v>
      </c>
      <c r="E636" s="25">
        <v>0</v>
      </c>
      <c r="F636" s="25">
        <v>3.0720799264766638</v>
      </c>
      <c r="G636" s="25">
        <v>100.547417806593</v>
      </c>
      <c r="H636" s="25">
        <v>104.016389002073</v>
      </c>
      <c r="I636" s="25">
        <v>132.57084</v>
      </c>
      <c r="J636" s="25">
        <v>88.1842411956045</v>
      </c>
      <c r="K636" s="25">
        <v>18.88</v>
      </c>
      <c r="L636" s="25">
        <v>7.88</v>
      </c>
      <c r="M636" s="25">
        <v>25.38</v>
      </c>
      <c r="N636" s="25">
        <v>5.1100000000000003</v>
      </c>
      <c r="O636" s="27">
        <v>181.70958839595917</v>
      </c>
      <c r="P636" s="27">
        <v>20.109219345130452</v>
      </c>
      <c r="Q636" s="27">
        <v>61.502685510246948</v>
      </c>
      <c r="R636">
        <v>0.3771706122346119</v>
      </c>
      <c r="S636">
        <v>-2.0009240358211056</v>
      </c>
      <c r="T636">
        <v>-1.4839548729383978E-3</v>
      </c>
      <c r="U636">
        <v>0.3567561246632156</v>
      </c>
      <c r="V636">
        <v>7.9027340488002293</v>
      </c>
      <c r="W636">
        <v>7.6934422753035858E-2</v>
      </c>
      <c r="X636">
        <v>1.1819385955605241E-3</v>
      </c>
      <c r="Y636">
        <v>1.4167498427182215</v>
      </c>
      <c r="Z636">
        <v>1.1352490304826883</v>
      </c>
    </row>
    <row r="637" spans="1:26" ht="29" x14ac:dyDescent="0.35">
      <c r="A637" s="25" t="s">
        <v>250</v>
      </c>
      <c r="B637" s="26" t="s">
        <v>143</v>
      </c>
      <c r="C637" s="25">
        <v>3.1307218815776845</v>
      </c>
      <c r="D637" s="25">
        <v>2.454655885408525</v>
      </c>
      <c r="E637" s="25">
        <v>0</v>
      </c>
      <c r="F637" s="25">
        <v>3.1232235899707943</v>
      </c>
      <c r="G637" s="25">
        <v>101.623597057415</v>
      </c>
      <c r="H637" s="25">
        <v>103.94217761794199</v>
      </c>
      <c r="I637" s="25">
        <v>131.16289</v>
      </c>
      <c r="J637" s="25">
        <v>88.382785706243695</v>
      </c>
      <c r="K637" s="25">
        <v>18.809999999999999</v>
      </c>
      <c r="L637" s="25">
        <v>7.79</v>
      </c>
      <c r="M637" s="28">
        <v>24.8</v>
      </c>
      <c r="N637" s="28">
        <v>5.03</v>
      </c>
      <c r="O637" s="27">
        <v>199.77725591380508</v>
      </c>
      <c r="P637" s="27">
        <v>20.564414396978798</v>
      </c>
      <c r="Q637" s="27">
        <v>62.482240394026455</v>
      </c>
      <c r="R637">
        <v>-1.2833456611901828</v>
      </c>
      <c r="S637">
        <v>-1.3493908216828832</v>
      </c>
      <c r="T637">
        <v>7.7998236460707915E-4</v>
      </c>
      <c r="U637">
        <v>-1.2831964858939782</v>
      </c>
      <c r="V637">
        <v>7.9775706456648745</v>
      </c>
      <c r="W637">
        <v>7.9470138120884534E-2</v>
      </c>
      <c r="X637">
        <v>1.1656911784992461E-3</v>
      </c>
      <c r="Y637">
        <v>1.4044674434489863</v>
      </c>
      <c r="Z637">
        <v>1.1061864694377381</v>
      </c>
    </row>
    <row r="638" spans="1:26" ht="29" x14ac:dyDescent="0.35">
      <c r="A638" s="25" t="s">
        <v>250</v>
      </c>
      <c r="B638" s="26" t="s">
        <v>142</v>
      </c>
      <c r="C638" s="25">
        <v>3.018978047135489</v>
      </c>
      <c r="D638" s="25">
        <v>2.4252549197796589</v>
      </c>
      <c r="E638" s="25">
        <v>0</v>
      </c>
      <c r="F638" s="25">
        <v>3.0122602555872775</v>
      </c>
      <c r="G638" s="25">
        <v>106.85755955166999</v>
      </c>
      <c r="H638" s="25">
        <v>104.08131309015501</v>
      </c>
      <c r="I638" s="25">
        <v>132.69163</v>
      </c>
      <c r="J638" s="25">
        <v>88.024090572438098</v>
      </c>
      <c r="K638" s="25">
        <v>19.11</v>
      </c>
      <c r="L638" s="25">
        <v>7.7</v>
      </c>
      <c r="M638" s="25">
        <v>25.42</v>
      </c>
      <c r="N638" s="25">
        <v>5.19</v>
      </c>
      <c r="O638" s="27">
        <v>199.68088292005388</v>
      </c>
      <c r="P638" s="27">
        <v>18.9131352851083</v>
      </c>
      <c r="Q638" s="27">
        <v>62.184499219624868</v>
      </c>
      <c r="R638">
        <v>4.6079007829116225</v>
      </c>
      <c r="S638">
        <v>-1.3748301357787041</v>
      </c>
      <c r="T638">
        <v>7.0998898806795552E-4</v>
      </c>
      <c r="U638">
        <v>4.5513211001021014</v>
      </c>
      <c r="V638">
        <v>8.1375723314980934</v>
      </c>
      <c r="W638">
        <v>8.1773057725543191E-2</v>
      </c>
      <c r="X638">
        <v>1.1707188604518108E-3</v>
      </c>
      <c r="Y638">
        <v>1.4318085320098066</v>
      </c>
      <c r="Z638">
        <v>1.2136388648699474</v>
      </c>
    </row>
    <row r="639" spans="1:26" ht="29" x14ac:dyDescent="0.35">
      <c r="A639" s="25" t="s">
        <v>250</v>
      </c>
      <c r="B639" s="26" t="s">
        <v>141</v>
      </c>
      <c r="C639" s="25">
        <v>2.9253826735742239</v>
      </c>
      <c r="D639" s="25">
        <v>2.5695983707287411</v>
      </c>
      <c r="E639" s="25">
        <v>0</v>
      </c>
      <c r="F639" s="25">
        <v>2.920483953369343</v>
      </c>
      <c r="G639" s="25">
        <v>105.795731411972</v>
      </c>
      <c r="H639" s="25">
        <v>103.655204528141</v>
      </c>
      <c r="I639" s="25">
        <v>129.36615</v>
      </c>
      <c r="J639" s="25">
        <v>88.765941078416603</v>
      </c>
      <c r="K639" s="25">
        <v>18.88</v>
      </c>
      <c r="L639" s="25">
        <v>7.8</v>
      </c>
      <c r="M639" s="28">
        <v>25.85</v>
      </c>
      <c r="N639" s="28">
        <v>5.35</v>
      </c>
      <c r="O639" s="27">
        <v>183.58197699860224</v>
      </c>
      <c r="P639" s="27">
        <v>19.408602150537636</v>
      </c>
      <c r="Q639" s="27">
        <v>62.190392656582702</v>
      </c>
      <c r="R639">
        <v>2.5047657533981083</v>
      </c>
      <c r="S639">
        <v>-1.4369009987317827</v>
      </c>
      <c r="T639">
        <v>1.5510000000107382E-3</v>
      </c>
      <c r="U639">
        <v>2.466354283947414</v>
      </c>
      <c r="V639">
        <v>7.9307356709561923</v>
      </c>
      <c r="W639">
        <v>8.4374061606845005E-2</v>
      </c>
      <c r="X639">
        <v>1.1998275041749703E-3</v>
      </c>
      <c r="Y639">
        <v>1.4007653705395151</v>
      </c>
      <c r="Z639">
        <v>1.1778565296693011</v>
      </c>
    </row>
    <row r="640" spans="1:26" ht="29" x14ac:dyDescent="0.35">
      <c r="A640" s="25" t="s">
        <v>250</v>
      </c>
      <c r="B640" s="26" t="s">
        <v>140</v>
      </c>
      <c r="C640" s="25">
        <v>2.6858829923118019</v>
      </c>
      <c r="D640" s="25">
        <v>2.5445370524449777</v>
      </c>
      <c r="E640" s="25">
        <v>0</v>
      </c>
      <c r="F640" s="25">
        <v>2.6829665320235105</v>
      </c>
      <c r="G640" s="25">
        <v>105.228534888562</v>
      </c>
      <c r="H640" s="25">
        <v>103.511986996652</v>
      </c>
      <c r="I640" s="25">
        <v>128.24376000000001</v>
      </c>
      <c r="J640" s="25">
        <v>90.110570187430596</v>
      </c>
      <c r="K640" s="25">
        <v>19.03</v>
      </c>
      <c r="L640" s="25">
        <v>7.83</v>
      </c>
      <c r="M640" s="25">
        <v>26.55</v>
      </c>
      <c r="N640" s="25">
        <v>5.57</v>
      </c>
      <c r="O640" s="27">
        <v>157.87825439121113</v>
      </c>
      <c r="P640" s="27">
        <v>18.793638470982557</v>
      </c>
      <c r="Q640" s="27">
        <v>61.175571375046836</v>
      </c>
      <c r="R640">
        <v>0.60027162537130696</v>
      </c>
      <c r="S640">
        <v>-3.3695446524455552</v>
      </c>
      <c r="T640">
        <v>28.205128205128215</v>
      </c>
      <c r="U640">
        <v>0.57440038072578137</v>
      </c>
      <c r="V640">
        <v>7.9138977962259025</v>
      </c>
      <c r="W640">
        <v>8.7425999932352366E-2</v>
      </c>
      <c r="X640">
        <v>1.2113734180832065E-3</v>
      </c>
      <c r="Y640">
        <v>1.385725288078552</v>
      </c>
      <c r="Z640">
        <v>1.2453037320539153</v>
      </c>
    </row>
    <row r="641" spans="1:26" ht="29" x14ac:dyDescent="0.35">
      <c r="A641" s="25" t="s">
        <v>250</v>
      </c>
      <c r="B641" s="26" t="s">
        <v>139</v>
      </c>
      <c r="C641" s="25">
        <v>2.5619461488408586</v>
      </c>
      <c r="D641" s="25">
        <v>2.516169494518719</v>
      </c>
      <c r="E641" s="25">
        <v>0</v>
      </c>
      <c r="F641" s="25">
        <v>2.5603083272092508</v>
      </c>
      <c r="G641" s="25">
        <v>103.775701970922</v>
      </c>
      <c r="H641" s="25">
        <v>103.40302620157</v>
      </c>
      <c r="I641" s="25">
        <v>128.31351000000001</v>
      </c>
      <c r="J641" s="25">
        <v>90.979544162133706</v>
      </c>
      <c r="K641" s="25">
        <v>19.16</v>
      </c>
      <c r="L641" s="25">
        <v>7.96</v>
      </c>
      <c r="M641" s="28">
        <v>27.14</v>
      </c>
      <c r="N641" s="28">
        <v>5.77</v>
      </c>
      <c r="O641" s="27">
        <v>168.08662885089495</v>
      </c>
      <c r="P641" s="27">
        <v>20.968180838586211</v>
      </c>
      <c r="Q641" s="27">
        <v>60.495414303133124</v>
      </c>
      <c r="R641">
        <v>5.2861336381671009E-2</v>
      </c>
      <c r="S641">
        <v>0.30841467941953304</v>
      </c>
      <c r="T641">
        <v>0</v>
      </c>
      <c r="U641">
        <v>5.5322319443695811E-2</v>
      </c>
      <c r="V641">
        <v>7.9621535981068927</v>
      </c>
      <c r="W641">
        <v>9.1042644767265118E-2</v>
      </c>
      <c r="X641">
        <v>9.4139520692549403E-4</v>
      </c>
      <c r="Y641">
        <v>1.3785021300935312</v>
      </c>
      <c r="Z641">
        <v>1.07954204046664</v>
      </c>
    </row>
    <row r="642" spans="1:26" ht="29" x14ac:dyDescent="0.35">
      <c r="A642" s="25" t="s">
        <v>250</v>
      </c>
      <c r="B642" s="26" t="s">
        <v>138</v>
      </c>
      <c r="C642" s="25">
        <v>2.3995562210048553</v>
      </c>
      <c r="D642" s="25">
        <v>2.4931681270012187</v>
      </c>
      <c r="E642" s="25">
        <v>0</v>
      </c>
      <c r="F642" s="25">
        <v>2.399350159880258</v>
      </c>
      <c r="G642" s="25">
        <v>102.50775340827001</v>
      </c>
      <c r="H642" s="25">
        <v>103.14166297588901</v>
      </c>
      <c r="I642" s="25">
        <v>127.99984000000001</v>
      </c>
      <c r="J642" s="25">
        <v>90.997031854099006</v>
      </c>
      <c r="K642" s="25">
        <v>18.77</v>
      </c>
      <c r="L642" s="25">
        <v>7.94</v>
      </c>
      <c r="M642" s="25">
        <v>27.57</v>
      </c>
      <c r="N642" s="25">
        <v>5.94</v>
      </c>
      <c r="O642" s="27">
        <v>183.0526113478368</v>
      </c>
      <c r="P642" s="27">
        <v>20.163780163643573</v>
      </c>
      <c r="Q642" s="27">
        <v>60.10132806824744</v>
      </c>
      <c r="R642">
        <v>0.95090226288832014</v>
      </c>
      <c r="S642">
        <v>-1.4838562689738488</v>
      </c>
      <c r="T642">
        <v>0</v>
      </c>
      <c r="U642">
        <v>0.92619525519483936</v>
      </c>
      <c r="V642">
        <v>8.1044218000075929</v>
      </c>
      <c r="W642">
        <v>9.3469405859547924E-2</v>
      </c>
      <c r="X642">
        <v>9.5185459586697482E-4</v>
      </c>
      <c r="Y642">
        <v>1.3985156956336626</v>
      </c>
      <c r="Z642">
        <v>1.114546250249808</v>
      </c>
    </row>
    <row r="643" spans="1:26" ht="29" x14ac:dyDescent="0.35">
      <c r="A643" s="25" t="s">
        <v>250</v>
      </c>
      <c r="B643" s="26" t="s">
        <v>137</v>
      </c>
      <c r="C643" s="25">
        <v>2.34600329141439</v>
      </c>
      <c r="D643" s="25">
        <v>2.4561169002885745</v>
      </c>
      <c r="E643" s="25">
        <v>0</v>
      </c>
      <c r="F643" s="25">
        <v>2.3459987390053976</v>
      </c>
      <c r="G643" s="25">
        <v>102.55274045327999</v>
      </c>
      <c r="H643" s="25">
        <v>103.003054369586</v>
      </c>
      <c r="I643" s="25">
        <v>127.22762</v>
      </c>
      <c r="J643" s="25">
        <v>91.052276235460695</v>
      </c>
      <c r="K643" s="25">
        <v>18.64</v>
      </c>
      <c r="L643" s="25">
        <v>7.94</v>
      </c>
      <c r="M643" s="28">
        <v>27.86</v>
      </c>
      <c r="N643" s="28">
        <v>6.09</v>
      </c>
      <c r="O643" s="27">
        <v>165.30268980192244</v>
      </c>
      <c r="P643" s="27">
        <v>18.189831825333052</v>
      </c>
      <c r="Q643" s="27">
        <v>60.586394418222852</v>
      </c>
      <c r="R643">
        <v>0.67970291661498816</v>
      </c>
      <c r="S643">
        <v>-1.6581709988556015</v>
      </c>
      <c r="T643">
        <v>0</v>
      </c>
      <c r="U643">
        <v>0.65553848947945692</v>
      </c>
      <c r="V643">
        <v>8.2566038371416575</v>
      </c>
      <c r="W643">
        <v>9.6348228912150904E-2</v>
      </c>
      <c r="X643">
        <v>9.4891105574009568E-4</v>
      </c>
      <c r="Y643">
        <v>1.3924047338600163</v>
      </c>
      <c r="Z643">
        <v>1.2115303767268855</v>
      </c>
    </row>
    <row r="644" spans="1:26" ht="29" x14ac:dyDescent="0.35">
      <c r="A644" s="25" t="s">
        <v>250</v>
      </c>
      <c r="B644" s="26" t="s">
        <v>136</v>
      </c>
      <c r="C644" s="25">
        <v>2.3027696323083933</v>
      </c>
      <c r="D644" s="25">
        <v>2.4273140337437562</v>
      </c>
      <c r="E644" s="25">
        <v>0</v>
      </c>
      <c r="F644" s="25">
        <v>2.3029512826829865</v>
      </c>
      <c r="G644" s="25">
        <v>102.186517861949</v>
      </c>
      <c r="H644" s="25">
        <v>102.796138501603</v>
      </c>
      <c r="I644" s="25">
        <v>125.57064</v>
      </c>
      <c r="J644" s="25">
        <v>92.454176261531501</v>
      </c>
      <c r="K644" s="25">
        <v>18.84</v>
      </c>
      <c r="L644" s="25">
        <v>7.85</v>
      </c>
      <c r="M644" s="25">
        <v>28.46</v>
      </c>
      <c r="N644" s="25">
        <v>6.33</v>
      </c>
      <c r="O644" s="27">
        <v>173.43924909474083</v>
      </c>
      <c r="P644" s="27">
        <v>20.889850051759304</v>
      </c>
      <c r="Q644" s="27">
        <v>61.935008982205453</v>
      </c>
      <c r="R644">
        <v>5.1008637831720716</v>
      </c>
      <c r="S644">
        <v>-1.3701337935123292</v>
      </c>
      <c r="T644">
        <v>0</v>
      </c>
      <c r="U644">
        <v>5.0280548171886652</v>
      </c>
      <c r="V644">
        <v>8.1723344230394659</v>
      </c>
      <c r="W644">
        <v>9.9118754933410477E-2</v>
      </c>
      <c r="X644">
        <v>9.5743841033108206E-4</v>
      </c>
      <c r="Y644">
        <v>1.3933966168200707</v>
      </c>
      <c r="Z644">
        <v>1.0719677109046781</v>
      </c>
    </row>
    <row r="645" spans="1:26" ht="29" x14ac:dyDescent="0.35">
      <c r="A645" s="25" t="s">
        <v>250</v>
      </c>
      <c r="B645" s="26" t="s">
        <v>135</v>
      </c>
      <c r="C645" s="25">
        <v>2.3743598763436267</v>
      </c>
      <c r="D645" s="25">
        <v>2.4060683958252964</v>
      </c>
      <c r="E645" s="25">
        <v>0</v>
      </c>
      <c r="F645" s="25">
        <v>2.3735254306727689</v>
      </c>
      <c r="G645" s="25">
        <v>101.266036849142</v>
      </c>
      <c r="H645" s="25">
        <v>102.530598260315</v>
      </c>
      <c r="I645" s="25">
        <v>125.89512000000001</v>
      </c>
      <c r="J645" s="25">
        <v>93.009761447270193</v>
      </c>
      <c r="K645" s="25">
        <v>18.649999999999999</v>
      </c>
      <c r="L645" s="25">
        <v>7.89</v>
      </c>
      <c r="M645" s="28">
        <v>28.43</v>
      </c>
      <c r="N645" s="28">
        <v>6.44</v>
      </c>
      <c r="O645" s="27">
        <v>179.79487719410679</v>
      </c>
      <c r="P645" s="27">
        <v>19.90741735709641</v>
      </c>
      <c r="Q645" s="27">
        <v>61.226626683684216</v>
      </c>
      <c r="R645">
        <v>6.6039845889994009</v>
      </c>
      <c r="S645">
        <v>-2.739262737073378</v>
      </c>
      <c r="T645">
        <v>0</v>
      </c>
      <c r="U645">
        <v>6.4893952631170482</v>
      </c>
      <c r="V645">
        <v>7.9551493361056185</v>
      </c>
      <c r="W645">
        <v>0.10207250165375924</v>
      </c>
      <c r="X645">
        <v>9.5719969424517496E-4</v>
      </c>
      <c r="Y645">
        <v>1.3344942734451437</v>
      </c>
      <c r="Z645">
        <v>1.1025073628669932</v>
      </c>
    </row>
    <row r="646" spans="1:26" ht="29" x14ac:dyDescent="0.35">
      <c r="A646" s="25" t="s">
        <v>250</v>
      </c>
      <c r="B646" s="26" t="s">
        <v>134</v>
      </c>
      <c r="C646" s="25">
        <v>2.2925522629526949</v>
      </c>
      <c r="D646" s="25">
        <v>2.1741916249805113</v>
      </c>
      <c r="E646" s="25">
        <v>0</v>
      </c>
      <c r="F646" s="25">
        <v>2.2899328169010502</v>
      </c>
      <c r="G646" s="25">
        <v>100.45005533387</v>
      </c>
      <c r="H646" s="25">
        <v>102.412742041207</v>
      </c>
      <c r="I646" s="25">
        <v>126.91464000000001</v>
      </c>
      <c r="J646" s="25">
        <v>93.909092747332494</v>
      </c>
      <c r="K646" s="25">
        <v>18.52</v>
      </c>
      <c r="L646" s="25">
        <v>8.07</v>
      </c>
      <c r="M646" s="25">
        <v>28.81</v>
      </c>
      <c r="N646" s="25">
        <v>6.64</v>
      </c>
      <c r="O646" s="27">
        <v>183.61703425195429</v>
      </c>
      <c r="P646" s="27">
        <v>21.499467558312453</v>
      </c>
      <c r="Q646" s="27">
        <v>62.23521972810623</v>
      </c>
      <c r="R646">
        <v>3.8854942255060809</v>
      </c>
      <c r="S646">
        <v>-0.54078937090650259</v>
      </c>
      <c r="T646">
        <v>0</v>
      </c>
      <c r="U646">
        <v>3.8284176034742545</v>
      </c>
      <c r="V646">
        <v>7.6586382127765154</v>
      </c>
      <c r="W646">
        <v>0.10617253672257952</v>
      </c>
      <c r="X646">
        <v>9.7792302162976125E-4</v>
      </c>
      <c r="Y646">
        <v>1.2794734884660495</v>
      </c>
      <c r="Z646">
        <v>1.071754631572762</v>
      </c>
    </row>
    <row r="647" spans="1:26" ht="29" x14ac:dyDescent="0.35">
      <c r="A647" s="25" t="s">
        <v>250</v>
      </c>
      <c r="B647" s="26" t="s">
        <v>133</v>
      </c>
      <c r="C647" s="25">
        <v>2.4509010222183862</v>
      </c>
      <c r="D647" s="25">
        <v>2.1588230889311002</v>
      </c>
      <c r="E647" s="25">
        <v>0</v>
      </c>
      <c r="F647" s="25">
        <v>2.4459300605199483</v>
      </c>
      <c r="G647" s="25">
        <v>98.472482968044702</v>
      </c>
      <c r="H647" s="25">
        <v>102.091867769766</v>
      </c>
      <c r="I647" s="25">
        <v>125.92276</v>
      </c>
      <c r="J647" s="25">
        <v>92.734431560649597</v>
      </c>
      <c r="K647" s="25">
        <v>18.61</v>
      </c>
      <c r="L647" s="25">
        <v>8.26</v>
      </c>
      <c r="M647" s="28">
        <v>29.27</v>
      </c>
      <c r="N647" s="28">
        <v>6.84</v>
      </c>
      <c r="O647" s="27">
        <v>176.08250079928226</v>
      </c>
      <c r="P647" s="27">
        <v>23.066808909666637</v>
      </c>
      <c r="Q647" s="27">
        <v>61.377412204678919</v>
      </c>
      <c r="R647">
        <v>2.8296713802192786</v>
      </c>
      <c r="S647">
        <v>5.9280503905401183E-2</v>
      </c>
      <c r="T647">
        <v>0</v>
      </c>
      <c r="U647">
        <v>2.7927462029010641</v>
      </c>
      <c r="V647">
        <v>7.4886940972856388</v>
      </c>
      <c r="W647">
        <v>0.10939349939552162</v>
      </c>
      <c r="X647">
        <v>1.0140312971386861E-3</v>
      </c>
      <c r="Y647">
        <v>1.2712743375763871</v>
      </c>
      <c r="Z647">
        <v>0.98387205772313258</v>
      </c>
    </row>
    <row r="648" spans="1:26" ht="29" x14ac:dyDescent="0.35">
      <c r="A648" s="25" t="s">
        <v>250</v>
      </c>
      <c r="B648" s="26" t="s">
        <v>132</v>
      </c>
      <c r="C648" s="25">
        <v>2.3893945433482169</v>
      </c>
      <c r="D648" s="25">
        <v>2.6312155150941452</v>
      </c>
      <c r="E648" s="25">
        <v>0</v>
      </c>
      <c r="F648" s="25">
        <v>2.3911300394061872</v>
      </c>
      <c r="G648" s="25">
        <v>97.094936830322197</v>
      </c>
      <c r="H648" s="25">
        <v>101.748674685989</v>
      </c>
      <c r="I648" s="25">
        <v>124.30991</v>
      </c>
      <c r="J648" s="25">
        <v>92.189017327960201</v>
      </c>
      <c r="K648" s="25">
        <v>18.690000000000001</v>
      </c>
      <c r="L648" s="25">
        <v>8.34</v>
      </c>
      <c r="M648" s="25">
        <v>29.38</v>
      </c>
      <c r="N648" s="25">
        <v>6.93</v>
      </c>
      <c r="O648" s="27">
        <v>169.44802993918756</v>
      </c>
      <c r="P648" s="27">
        <v>22.502029491507795</v>
      </c>
      <c r="Q648" s="27">
        <v>61.771434971121387</v>
      </c>
      <c r="R648">
        <v>2.2775177458643547</v>
      </c>
      <c r="S648">
        <v>-0.78012085942622544</v>
      </c>
      <c r="T648">
        <v>0</v>
      </c>
      <c r="U648">
        <v>2.2360270714886443</v>
      </c>
      <c r="V648">
        <v>7.4056876644345158</v>
      </c>
      <c r="W648">
        <v>0.11310291785534207</v>
      </c>
      <c r="X648">
        <v>1.0408300661071787E-3</v>
      </c>
      <c r="Y648">
        <v>1.268859586604439</v>
      </c>
      <c r="Z648">
        <v>1.0046056284734726</v>
      </c>
    </row>
    <row r="649" spans="1:26" ht="29" x14ac:dyDescent="0.35">
      <c r="A649" s="25" t="s">
        <v>250</v>
      </c>
      <c r="B649" s="26" t="s">
        <v>131</v>
      </c>
      <c r="C649" s="25">
        <v>2.7812980044877373</v>
      </c>
      <c r="D649" s="25">
        <v>2.6230821582711088</v>
      </c>
      <c r="E649" s="25">
        <v>0</v>
      </c>
      <c r="F649" s="25">
        <v>2.7776146020127803</v>
      </c>
      <c r="G649" s="25">
        <v>97.787697808452407</v>
      </c>
      <c r="H649" s="25">
        <v>101.572643896044</v>
      </c>
      <c r="I649" s="25">
        <v>124.60834</v>
      </c>
      <c r="J649" s="25">
        <v>92.636541892705196</v>
      </c>
      <c r="K649" s="25">
        <v>18.61</v>
      </c>
      <c r="L649" s="25">
        <v>8.41</v>
      </c>
      <c r="M649" s="28">
        <v>31.21</v>
      </c>
      <c r="N649" s="28">
        <v>7.41</v>
      </c>
      <c r="O649" s="27">
        <v>160.93930589396177</v>
      </c>
      <c r="P649" s="27">
        <v>22.10557873210173</v>
      </c>
      <c r="Q649" s="27">
        <v>55.933671945025395</v>
      </c>
      <c r="R649">
        <v>0.59401483711816194</v>
      </c>
      <c r="S649">
        <v>-3.5686217003764509</v>
      </c>
      <c r="T649">
        <v>0</v>
      </c>
      <c r="U649">
        <v>0.53664550370471353</v>
      </c>
      <c r="V649">
        <v>7.3597517264706491</v>
      </c>
      <c r="W649">
        <v>0.11627631489421775</v>
      </c>
      <c r="X649">
        <v>1.0500770994822822E-3</v>
      </c>
      <c r="Y649">
        <v>1.2556747553506336</v>
      </c>
      <c r="Z649">
        <v>1.0258398370937598</v>
      </c>
    </row>
    <row r="650" spans="1:26" x14ac:dyDescent="0.35">
      <c r="A650" s="25" t="s">
        <v>251</v>
      </c>
      <c r="B650" s="26" t="s">
        <v>211</v>
      </c>
      <c r="C650" s="25"/>
      <c r="D650" s="25"/>
      <c r="E650" s="25">
        <v>0</v>
      </c>
      <c r="F650" s="25">
        <v>0</v>
      </c>
      <c r="G650" s="25">
        <v>112.424867218822</v>
      </c>
      <c r="H650" s="25">
        <v>121.322594291991</v>
      </c>
      <c r="I650" s="25">
        <v>162.54284000000001</v>
      </c>
      <c r="J650" s="25">
        <v>96.850834383854604</v>
      </c>
      <c r="K650" s="25">
        <v>16.309999999999999</v>
      </c>
      <c r="L650" s="25">
        <v>6.67</v>
      </c>
      <c r="M650" s="28">
        <v>16.649999999999999</v>
      </c>
      <c r="N650" s="28">
        <v>3.02</v>
      </c>
      <c r="O650" s="27">
        <v>59.189380549004426</v>
      </c>
      <c r="P650" s="27">
        <v>26.161964917814895</v>
      </c>
      <c r="Q650" s="27">
        <v>66.202410430466387</v>
      </c>
      <c r="T650">
        <v>-0.17650434738195608</v>
      </c>
      <c r="U650">
        <v>-0.17650434738195608</v>
      </c>
      <c r="V650">
        <v>0</v>
      </c>
      <c r="W650">
        <v>0</v>
      </c>
      <c r="X650">
        <v>1.1982898524067584</v>
      </c>
      <c r="Y650">
        <v>0.77997781757837081</v>
      </c>
      <c r="Z650">
        <v>1.3469565995284725</v>
      </c>
    </row>
    <row r="651" spans="1:26" x14ac:dyDescent="0.35">
      <c r="A651" s="25" t="s">
        <v>251</v>
      </c>
      <c r="B651" s="26" t="s">
        <v>210</v>
      </c>
      <c r="C651" s="25"/>
      <c r="D651" s="25"/>
      <c r="E651" s="25">
        <v>0</v>
      </c>
      <c r="F651" s="25">
        <v>0</v>
      </c>
      <c r="G651" s="25">
        <v>112.37881568944201</v>
      </c>
      <c r="H651" s="25">
        <v>121.331944656049</v>
      </c>
      <c r="I651" s="25">
        <v>162.22398000000001</v>
      </c>
      <c r="J651" s="25">
        <v>96.185026323453798</v>
      </c>
      <c r="K651" s="25">
        <v>17.2</v>
      </c>
      <c r="L651" s="25">
        <v>6.73</v>
      </c>
      <c r="M651" s="25">
        <v>16.510000000000002</v>
      </c>
      <c r="N651" s="25">
        <v>2.89</v>
      </c>
      <c r="O651" s="27">
        <v>48.871718587352888</v>
      </c>
      <c r="P651" s="27">
        <v>22.239754673705253</v>
      </c>
      <c r="Q651" s="27">
        <v>67.890349992517358</v>
      </c>
      <c r="T651">
        <v>1.7627248891204816</v>
      </c>
      <c r="U651">
        <v>1.7627248891204816</v>
      </c>
      <c r="V651">
        <v>0</v>
      </c>
      <c r="W651">
        <v>0</v>
      </c>
      <c r="X651">
        <v>1.2126454405836233</v>
      </c>
      <c r="Y651">
        <v>0.78882972083218028</v>
      </c>
      <c r="Z651">
        <v>1.5748543644118489</v>
      </c>
    </row>
    <row r="652" spans="1:26" x14ac:dyDescent="0.35">
      <c r="A652" s="25" t="s">
        <v>251</v>
      </c>
      <c r="B652" s="26" t="s">
        <v>209</v>
      </c>
      <c r="C652" s="25"/>
      <c r="D652" s="25"/>
      <c r="E652" s="25">
        <v>1.1804813259926681</v>
      </c>
      <c r="F652" s="25">
        <v>1.1804813259926681</v>
      </c>
      <c r="G652" s="25">
        <v>112.822747269407</v>
      </c>
      <c r="H652" s="25">
        <v>120.86930377167999</v>
      </c>
      <c r="I652" s="25">
        <v>161.39635000000001</v>
      </c>
      <c r="J652" s="25">
        <v>96.765573454844898</v>
      </c>
      <c r="K652" s="25">
        <v>17.12</v>
      </c>
      <c r="L652" s="25">
        <v>6.81</v>
      </c>
      <c r="M652" s="28">
        <v>16.36</v>
      </c>
      <c r="N652" s="28">
        <v>2.79</v>
      </c>
      <c r="O652" s="27">
        <v>47.250856090115619</v>
      </c>
      <c r="P652" s="27">
        <v>21.197699073669014</v>
      </c>
      <c r="Q652" s="27">
        <v>69.557936531991643</v>
      </c>
      <c r="T652">
        <v>-3.0252455855818483</v>
      </c>
      <c r="U652">
        <v>-3.0252455855818483</v>
      </c>
      <c r="V652">
        <v>0</v>
      </c>
      <c r="W652">
        <v>0</v>
      </c>
      <c r="X652">
        <v>1.1920849573756551</v>
      </c>
      <c r="Y652">
        <v>0.77715436666722038</v>
      </c>
      <c r="Z652">
        <v>1.6629726678797168</v>
      </c>
    </row>
    <row r="653" spans="1:26" x14ac:dyDescent="0.35">
      <c r="A653" s="25" t="s">
        <v>251</v>
      </c>
      <c r="B653" s="26" t="s">
        <v>208</v>
      </c>
      <c r="C653" s="25"/>
      <c r="D653" s="25"/>
      <c r="E653" s="25">
        <v>1.1490074119387896</v>
      </c>
      <c r="F653" s="25">
        <v>1.1490074119387894</v>
      </c>
      <c r="G653" s="25">
        <v>112.97855236378</v>
      </c>
      <c r="H653" s="25">
        <v>120.668354031215</v>
      </c>
      <c r="I653" s="25">
        <v>162.5729</v>
      </c>
      <c r="J653" s="25">
        <v>97.588177978119305</v>
      </c>
      <c r="K653" s="25">
        <v>17.2</v>
      </c>
      <c r="L653" s="25">
        <v>7.01</v>
      </c>
      <c r="M653" s="25">
        <v>15.38</v>
      </c>
      <c r="N653" s="25">
        <v>2.57</v>
      </c>
      <c r="O653" s="27">
        <v>46.091792249645458</v>
      </c>
      <c r="P653" s="27">
        <v>20.443797172361183</v>
      </c>
      <c r="Q653" s="27">
        <v>70.285238802498071</v>
      </c>
      <c r="T653">
        <v>-2.387447866978043</v>
      </c>
      <c r="U653">
        <v>-2.387447866978043</v>
      </c>
      <c r="V653">
        <v>0</v>
      </c>
      <c r="W653">
        <v>0</v>
      </c>
      <c r="X653">
        <v>1.2468654984925716</v>
      </c>
      <c r="Y653">
        <v>0.80814995753327024</v>
      </c>
      <c r="Z653">
        <v>1.6938787933284325</v>
      </c>
    </row>
    <row r="654" spans="1:26" x14ac:dyDescent="0.35">
      <c r="A654" s="25" t="s">
        <v>251</v>
      </c>
      <c r="B654" s="26" t="s">
        <v>207</v>
      </c>
      <c r="C654" s="25"/>
      <c r="D654" s="25"/>
      <c r="E654" s="25">
        <v>1.8241202392977836</v>
      </c>
      <c r="F654" s="25">
        <v>1.8241202392977836</v>
      </c>
      <c r="G654" s="25">
        <v>112.273166772804</v>
      </c>
      <c r="H654" s="25">
        <v>120.60173064999</v>
      </c>
      <c r="I654" s="25">
        <v>160.44946999999999</v>
      </c>
      <c r="J654" s="25">
        <v>97.495357215111696</v>
      </c>
      <c r="K654" s="25">
        <v>16.91</v>
      </c>
      <c r="L654" s="25">
        <v>7.28</v>
      </c>
      <c r="M654" s="28">
        <v>14.84</v>
      </c>
      <c r="N654" s="28">
        <v>2.4300000000000002</v>
      </c>
      <c r="O654" s="27">
        <v>42.672060291836644</v>
      </c>
      <c r="P654" s="27">
        <v>19.063003220611915</v>
      </c>
      <c r="Q654" s="27">
        <v>72.559080644800673</v>
      </c>
      <c r="T654">
        <v>-7.158157865972214</v>
      </c>
      <c r="U654">
        <v>-7.158157865972214</v>
      </c>
      <c r="V654">
        <v>0</v>
      </c>
      <c r="W654">
        <v>0</v>
      </c>
      <c r="X654">
        <v>1.2641264563055226</v>
      </c>
      <c r="Y654">
        <v>0.82566959841151621</v>
      </c>
      <c r="Z654">
        <v>1.7849977026474597</v>
      </c>
    </row>
    <row r="655" spans="1:26" x14ac:dyDescent="0.35">
      <c r="A655" s="25" t="s">
        <v>251</v>
      </c>
      <c r="B655" s="26" t="s">
        <v>206</v>
      </c>
      <c r="C655" s="25"/>
      <c r="D655" s="25"/>
      <c r="E655" s="25">
        <v>0</v>
      </c>
      <c r="F655" s="25">
        <v>0</v>
      </c>
      <c r="G655" s="25">
        <v>111.476191475533</v>
      </c>
      <c r="H655" s="25">
        <v>120.50674703704399</v>
      </c>
      <c r="I655" s="25">
        <v>158.45386999999999</v>
      </c>
      <c r="J655" s="25">
        <v>96.243881763210396</v>
      </c>
      <c r="K655" s="25">
        <v>16.77</v>
      </c>
      <c r="L655" s="25">
        <v>7.32</v>
      </c>
      <c r="M655" s="25">
        <v>15.2</v>
      </c>
      <c r="N655" s="25">
        <v>2.4500000000000002</v>
      </c>
      <c r="O655" s="27">
        <v>43.984479018119636</v>
      </c>
      <c r="P655" s="27">
        <v>17.491477297624161</v>
      </c>
      <c r="Q655" s="27">
        <v>74.097184761849221</v>
      </c>
      <c r="T655">
        <v>1.969139577228729</v>
      </c>
      <c r="U655">
        <v>1.969139577228729</v>
      </c>
      <c r="V655">
        <v>0</v>
      </c>
      <c r="W655">
        <v>0</v>
      </c>
      <c r="X655">
        <v>1.3663229074037955</v>
      </c>
      <c r="Y655">
        <v>0.8923544596460673</v>
      </c>
      <c r="Z655">
        <v>1.932771752761115</v>
      </c>
    </row>
    <row r="656" spans="1:26" x14ac:dyDescent="0.35">
      <c r="A656" s="25" t="s">
        <v>251</v>
      </c>
      <c r="B656" s="26" t="s">
        <v>205</v>
      </c>
      <c r="C656" s="25"/>
      <c r="D656" s="25"/>
      <c r="E656" s="25">
        <v>0</v>
      </c>
      <c r="F656" s="25">
        <v>0</v>
      </c>
      <c r="G656" s="25">
        <v>110.07347137007299</v>
      </c>
      <c r="H656" s="25">
        <v>120.40111006785099</v>
      </c>
      <c r="I656" s="25">
        <v>158.21706</v>
      </c>
      <c r="J656" s="25">
        <v>96.194405397080303</v>
      </c>
      <c r="K656" s="25">
        <v>16.97</v>
      </c>
      <c r="L656" s="25">
        <v>7.35</v>
      </c>
      <c r="M656" s="28">
        <v>15.45</v>
      </c>
      <c r="N656" s="28">
        <v>2.4500000000000002</v>
      </c>
      <c r="O656" s="27">
        <v>40.295624507116564</v>
      </c>
      <c r="P656" s="27">
        <v>17.279018776539772</v>
      </c>
      <c r="Q656" s="27">
        <v>78.175551836799755</v>
      </c>
      <c r="T656">
        <v>-2.6347820441474212</v>
      </c>
      <c r="U656">
        <v>-2.6347820441474212</v>
      </c>
      <c r="V656">
        <v>0</v>
      </c>
      <c r="W656">
        <v>0</v>
      </c>
      <c r="X656">
        <v>1.3439689963384418</v>
      </c>
      <c r="Y656">
        <v>0.8774363844809171</v>
      </c>
      <c r="Z656">
        <v>1.9366897101158025</v>
      </c>
    </row>
    <row r="657" spans="1:26" x14ac:dyDescent="0.35">
      <c r="A657" s="25" t="s">
        <v>251</v>
      </c>
      <c r="B657" s="26" t="s">
        <v>204</v>
      </c>
      <c r="C657" s="25"/>
      <c r="D657" s="25"/>
      <c r="E657" s="25">
        <v>0</v>
      </c>
      <c r="F657" s="25">
        <v>0</v>
      </c>
      <c r="G657" s="25">
        <v>109.335538922556</v>
      </c>
      <c r="H657" s="25">
        <v>119.40207876415</v>
      </c>
      <c r="I657" s="25">
        <v>158.60836</v>
      </c>
      <c r="J657" s="25">
        <v>97.253401209432695</v>
      </c>
      <c r="K657" s="25">
        <v>17.079999999999998</v>
      </c>
      <c r="L657" s="25">
        <v>7.43</v>
      </c>
      <c r="M657" s="25">
        <v>13.31</v>
      </c>
      <c r="N657" s="25">
        <v>2.09</v>
      </c>
      <c r="O657" s="27">
        <v>40.382834957003837</v>
      </c>
      <c r="P657" s="27">
        <v>16.245327616803813</v>
      </c>
      <c r="Q657" s="27">
        <v>92.938853329701757</v>
      </c>
      <c r="T657">
        <v>-2.875302671958857</v>
      </c>
      <c r="U657">
        <v>-2.875302671958857</v>
      </c>
      <c r="V657">
        <v>0</v>
      </c>
      <c r="W657">
        <v>0</v>
      </c>
      <c r="X657">
        <v>1.3808371729987357</v>
      </c>
      <c r="Y657">
        <v>0.90251971097011996</v>
      </c>
      <c r="Z657">
        <v>2.0162537155002402</v>
      </c>
    </row>
    <row r="658" spans="1:26" x14ac:dyDescent="0.35">
      <c r="A658" s="25" t="s">
        <v>251</v>
      </c>
      <c r="B658" s="26" t="s">
        <v>203</v>
      </c>
      <c r="C658" s="25"/>
      <c r="D658" s="25"/>
      <c r="E658" s="25">
        <v>0</v>
      </c>
      <c r="F658" s="25">
        <v>0</v>
      </c>
      <c r="G658" s="25">
        <v>110.589146315299</v>
      </c>
      <c r="H658" s="25">
        <v>119.23515084946899</v>
      </c>
      <c r="I658" s="25">
        <v>159.74462</v>
      </c>
      <c r="J658" s="25">
        <v>99.653839327191406</v>
      </c>
      <c r="K658" s="25">
        <v>17.98</v>
      </c>
      <c r="L658" s="25">
        <v>7.58</v>
      </c>
      <c r="M658" s="28">
        <v>14.1</v>
      </c>
      <c r="N658" s="28">
        <v>2.2000000000000002</v>
      </c>
      <c r="O658" s="27">
        <v>38.027052548415838</v>
      </c>
      <c r="P658" s="27">
        <v>14.660978190260412</v>
      </c>
      <c r="Q658" s="27">
        <v>93.480075901328277</v>
      </c>
      <c r="T658">
        <v>-3.5051184020298276</v>
      </c>
      <c r="U658">
        <v>-3.5051184020298276</v>
      </c>
      <c r="V658">
        <v>0</v>
      </c>
      <c r="W658">
        <v>0</v>
      </c>
      <c r="X658">
        <v>1.4187336345569683</v>
      </c>
      <c r="Y658">
        <v>0.92905101557794656</v>
      </c>
      <c r="Z658">
        <v>2.2179106274110714</v>
      </c>
    </row>
    <row r="659" spans="1:26" x14ac:dyDescent="0.35">
      <c r="A659" s="25" t="s">
        <v>251</v>
      </c>
      <c r="B659" s="26" t="s">
        <v>202</v>
      </c>
      <c r="C659" s="25"/>
      <c r="D659" s="25"/>
      <c r="E659" s="25">
        <v>0</v>
      </c>
      <c r="F659" s="25">
        <v>0</v>
      </c>
      <c r="G659" s="25">
        <v>116.241448844896</v>
      </c>
      <c r="H659" s="25">
        <v>119.184795471859</v>
      </c>
      <c r="I659" s="25">
        <v>160.03598</v>
      </c>
      <c r="J659" s="25">
        <v>100.95809335725301</v>
      </c>
      <c r="K659" s="25">
        <v>17.91</v>
      </c>
      <c r="L659" s="25">
        <v>7.46</v>
      </c>
      <c r="M659" s="25">
        <v>14.55</v>
      </c>
      <c r="N659" s="25">
        <v>2.29</v>
      </c>
      <c r="O659" s="27">
        <v>44.985904180587283</v>
      </c>
      <c r="P659" s="27">
        <v>16.443863280827014</v>
      </c>
      <c r="Q659" s="27">
        <v>76.227463805819156</v>
      </c>
      <c r="T659">
        <v>-13.758067843537901</v>
      </c>
      <c r="U659">
        <v>-13.758067843537901</v>
      </c>
      <c r="V659">
        <v>0</v>
      </c>
      <c r="W659">
        <v>0</v>
      </c>
      <c r="X659">
        <v>1.4464535020552394</v>
      </c>
      <c r="Y659">
        <v>0.95157098952489882</v>
      </c>
      <c r="Z659">
        <v>1.9548406071552262</v>
      </c>
    </row>
    <row r="660" spans="1:26" x14ac:dyDescent="0.35">
      <c r="A660" s="25" t="s">
        <v>251</v>
      </c>
      <c r="B660" s="26" t="s">
        <v>201</v>
      </c>
      <c r="C660" s="25"/>
      <c r="D660" s="25"/>
      <c r="E660" s="25">
        <v>0</v>
      </c>
      <c r="F660" s="25">
        <v>0</v>
      </c>
      <c r="G660" s="25">
        <v>115.659115872943</v>
      </c>
      <c r="H660" s="25">
        <v>118.738204156111</v>
      </c>
      <c r="I660" s="25">
        <v>158.79732000000001</v>
      </c>
      <c r="J660" s="25">
        <v>101.48714463154</v>
      </c>
      <c r="K660" s="25">
        <v>16.96</v>
      </c>
      <c r="L660" s="25">
        <v>7.6</v>
      </c>
      <c r="M660" s="28">
        <v>11.24</v>
      </c>
      <c r="N660" s="28">
        <v>1.76</v>
      </c>
      <c r="O660" s="27">
        <v>51.49481977039283</v>
      </c>
      <c r="P660" s="27">
        <v>15.6122612184625</v>
      </c>
      <c r="Q660" s="27">
        <v>72.544253560197205</v>
      </c>
      <c r="T660">
        <v>8.021745465681974</v>
      </c>
      <c r="U660">
        <v>8.021745465681974</v>
      </c>
      <c r="V660">
        <v>0</v>
      </c>
      <c r="W660">
        <v>0</v>
      </c>
      <c r="X660">
        <v>1.6798317699673226</v>
      </c>
      <c r="Y660">
        <v>1.104715217064522</v>
      </c>
      <c r="Z660">
        <v>1.9496115108214394</v>
      </c>
    </row>
    <row r="661" spans="1:26" x14ac:dyDescent="0.35">
      <c r="A661" s="25" t="s">
        <v>251</v>
      </c>
      <c r="B661" s="26" t="s">
        <v>200</v>
      </c>
      <c r="C661" s="25"/>
      <c r="D661" s="25"/>
      <c r="E661" s="25">
        <v>0</v>
      </c>
      <c r="F661" s="25">
        <v>0</v>
      </c>
      <c r="G661" s="25">
        <v>115.266599109037</v>
      </c>
      <c r="H661" s="25">
        <v>118.566168264035</v>
      </c>
      <c r="I661" s="25">
        <v>157.04882000000001</v>
      </c>
      <c r="J661" s="25">
        <v>101.43254617034</v>
      </c>
      <c r="K661" s="25">
        <v>17.12</v>
      </c>
      <c r="L661" s="25">
        <v>7.58</v>
      </c>
      <c r="M661" s="25">
        <v>11.31</v>
      </c>
      <c r="N661" s="25">
        <v>1.78</v>
      </c>
      <c r="O661" s="27">
        <v>48.793477530165347</v>
      </c>
      <c r="P661" s="27">
        <v>15.624553182097529</v>
      </c>
      <c r="Q661" s="27">
        <v>72.888808486474815</v>
      </c>
      <c r="T661">
        <v>-2.5510885049129239</v>
      </c>
      <c r="U661">
        <v>-2.5510885049129239</v>
      </c>
      <c r="V661">
        <v>0</v>
      </c>
      <c r="W661">
        <v>0</v>
      </c>
      <c r="X661">
        <v>1.5753117814309299</v>
      </c>
      <c r="Y661">
        <v>1.0343688044875277</v>
      </c>
      <c r="Z661">
        <v>1.9483611263261209</v>
      </c>
    </row>
    <row r="662" spans="1:26" x14ac:dyDescent="0.35">
      <c r="A662" s="25" t="s">
        <v>251</v>
      </c>
      <c r="B662" s="26" t="s">
        <v>199</v>
      </c>
      <c r="C662" s="25"/>
      <c r="D662" s="25"/>
      <c r="E662" s="25">
        <v>0</v>
      </c>
      <c r="F662" s="25">
        <v>0</v>
      </c>
      <c r="G662" s="25">
        <v>113.818103443333</v>
      </c>
      <c r="H662" s="25">
        <v>118.41896859000499</v>
      </c>
      <c r="I662" s="25">
        <v>157.93287000000001</v>
      </c>
      <c r="J662" s="25">
        <v>101.615130761122</v>
      </c>
      <c r="K662" s="25">
        <v>17.16</v>
      </c>
      <c r="L662" s="25">
        <v>7.76</v>
      </c>
      <c r="M662" s="28">
        <v>11.29</v>
      </c>
      <c r="N662" s="28">
        <v>1.76</v>
      </c>
      <c r="O662" s="27">
        <v>50.006034288143653</v>
      </c>
      <c r="P662" s="27">
        <v>16.357777278016012</v>
      </c>
      <c r="Q662" s="27">
        <v>71.100766673670705</v>
      </c>
      <c r="T662">
        <v>0.50937980934224747</v>
      </c>
      <c r="U662">
        <v>0.50937980934224747</v>
      </c>
      <c r="V662">
        <v>0</v>
      </c>
      <c r="W662">
        <v>0</v>
      </c>
      <c r="X662">
        <v>1.6054282344737922</v>
      </c>
      <c r="Y662">
        <v>1.0566107878966156</v>
      </c>
      <c r="Z662">
        <v>1.8388564025568921</v>
      </c>
    </row>
    <row r="663" spans="1:26" x14ac:dyDescent="0.35">
      <c r="A663" s="25" t="s">
        <v>251</v>
      </c>
      <c r="B663" s="26" t="s">
        <v>198</v>
      </c>
      <c r="C663" s="25"/>
      <c r="D663" s="25"/>
      <c r="E663" s="25">
        <v>0</v>
      </c>
      <c r="F663" s="25">
        <v>0</v>
      </c>
      <c r="G663" s="25">
        <v>112.77483835075</v>
      </c>
      <c r="H663" s="25">
        <v>118.28777454957699</v>
      </c>
      <c r="I663" s="25">
        <v>158.33634000000001</v>
      </c>
      <c r="J663" s="25">
        <v>100.101600966826</v>
      </c>
      <c r="K663" s="25">
        <v>16.649999999999999</v>
      </c>
      <c r="L663" s="25">
        <v>7.85</v>
      </c>
      <c r="M663" s="25">
        <v>11.13</v>
      </c>
      <c r="N663" s="25">
        <v>1.71</v>
      </c>
      <c r="O663" s="27">
        <v>49.701211162618044</v>
      </c>
      <c r="P663" s="27">
        <v>15.991911799054433</v>
      </c>
      <c r="Q663" s="27">
        <v>76.85938559432536</v>
      </c>
      <c r="T663">
        <v>-5.8545854319870028</v>
      </c>
      <c r="U663">
        <v>-5.8545854319870028</v>
      </c>
      <c r="V663">
        <v>0</v>
      </c>
      <c r="W663">
        <v>0</v>
      </c>
      <c r="X663">
        <v>1.6013757213754114</v>
      </c>
      <c r="Y663">
        <v>1.0545154275660062</v>
      </c>
      <c r="Z663">
        <v>1.8558473234289572</v>
      </c>
    </row>
    <row r="664" spans="1:26" x14ac:dyDescent="0.35">
      <c r="A664" s="25" t="s">
        <v>251</v>
      </c>
      <c r="B664" s="26" t="s">
        <v>197</v>
      </c>
      <c r="C664" s="25"/>
      <c r="D664" s="25"/>
      <c r="E664" s="25">
        <v>0</v>
      </c>
      <c r="F664" s="25">
        <v>0</v>
      </c>
      <c r="G664" s="25">
        <v>113.06204728511</v>
      </c>
      <c r="H664" s="25">
        <v>118.084972274877</v>
      </c>
      <c r="I664" s="25">
        <v>157.47554</v>
      </c>
      <c r="J664" s="25">
        <v>99.334933797706</v>
      </c>
      <c r="K664" s="25">
        <v>16.350000000000001</v>
      </c>
      <c r="L664" s="25">
        <v>7.84</v>
      </c>
      <c r="M664" s="28">
        <v>13.75</v>
      </c>
      <c r="N664" s="28">
        <v>2.1</v>
      </c>
      <c r="O664" s="27">
        <v>55.405482708294826</v>
      </c>
      <c r="P664" s="27">
        <v>16.204516734048138</v>
      </c>
      <c r="Q664" s="27">
        <v>74.296759640570158</v>
      </c>
      <c r="T664">
        <v>3.7636705833223871</v>
      </c>
      <c r="U664">
        <v>3.7636705833223871</v>
      </c>
      <c r="V664">
        <v>0</v>
      </c>
      <c r="W664">
        <v>0</v>
      </c>
      <c r="X664">
        <v>1.7028717686146717</v>
      </c>
      <c r="Y664">
        <v>1.1242054005159416</v>
      </c>
      <c r="Z664">
        <v>1.8250867729527473</v>
      </c>
    </row>
    <row r="665" spans="1:26" x14ac:dyDescent="0.35">
      <c r="A665" s="25" t="s">
        <v>251</v>
      </c>
      <c r="B665" s="26" t="s">
        <v>196</v>
      </c>
      <c r="C665" s="25"/>
      <c r="D665" s="25"/>
      <c r="E665" s="25">
        <v>0</v>
      </c>
      <c r="F665" s="25">
        <v>0</v>
      </c>
      <c r="G665" s="25">
        <v>112.678341170753</v>
      </c>
      <c r="H665" s="25">
        <v>117.861849345404</v>
      </c>
      <c r="I665" s="25">
        <v>156.35706999999999</v>
      </c>
      <c r="J665" s="25">
        <v>100.11563022638801</v>
      </c>
      <c r="K665" s="25">
        <v>16.37</v>
      </c>
      <c r="L665" s="25">
        <v>7.75</v>
      </c>
      <c r="M665" s="25">
        <v>14.07</v>
      </c>
      <c r="N665" s="25">
        <v>2.14</v>
      </c>
      <c r="O665" s="27">
        <v>51.845693361508374</v>
      </c>
      <c r="P665" s="27">
        <v>16.12535643391255</v>
      </c>
      <c r="Q665" s="27">
        <v>73.196728920695747</v>
      </c>
      <c r="T665">
        <v>4.2452582587893861</v>
      </c>
      <c r="U665">
        <v>4.2452582587893861</v>
      </c>
      <c r="V665">
        <v>0</v>
      </c>
      <c r="W665">
        <v>0</v>
      </c>
      <c r="X665">
        <v>1.6744500990921045</v>
      </c>
      <c r="Y665">
        <v>1.0988456944919553</v>
      </c>
      <c r="Z665">
        <v>1.8587522187236409</v>
      </c>
    </row>
    <row r="666" spans="1:26" x14ac:dyDescent="0.35">
      <c r="A666" s="25" t="s">
        <v>251</v>
      </c>
      <c r="B666" s="26" t="s">
        <v>195</v>
      </c>
      <c r="C666" s="25"/>
      <c r="D666" s="25"/>
      <c r="E666" s="25">
        <v>0</v>
      </c>
      <c r="F666" s="25">
        <v>0</v>
      </c>
      <c r="G666" s="25">
        <v>111.87637630322</v>
      </c>
      <c r="H666" s="25">
        <v>117.616950059348</v>
      </c>
      <c r="I666" s="25">
        <v>155.83886999999999</v>
      </c>
      <c r="J666" s="25">
        <v>100.444002280021</v>
      </c>
      <c r="K666" s="25">
        <v>16.22</v>
      </c>
      <c r="L666" s="25">
        <v>7.65</v>
      </c>
      <c r="M666" s="28">
        <v>14.01</v>
      </c>
      <c r="N666" s="28">
        <v>2.13</v>
      </c>
      <c r="O666" s="27">
        <v>47.945766925093814</v>
      </c>
      <c r="P666" s="27">
        <v>15.420560468887912</v>
      </c>
      <c r="Q666" s="27">
        <v>70.539976279858465</v>
      </c>
      <c r="T666">
        <v>8.3929692697977778</v>
      </c>
      <c r="U666">
        <v>8.3929692697977778</v>
      </c>
      <c r="V666">
        <v>0</v>
      </c>
      <c r="W666">
        <v>0</v>
      </c>
      <c r="X666">
        <v>1.595470530601345</v>
      </c>
      <c r="Y666">
        <v>1.0515394543352641</v>
      </c>
      <c r="Z666">
        <v>1.8848714546975125</v>
      </c>
    </row>
    <row r="667" spans="1:26" x14ac:dyDescent="0.35">
      <c r="A667" s="25" t="s">
        <v>251</v>
      </c>
      <c r="B667" s="26" t="s">
        <v>194</v>
      </c>
      <c r="C667" s="25"/>
      <c r="D667" s="25"/>
      <c r="E667" s="25">
        <v>0</v>
      </c>
      <c r="F667" s="25">
        <v>0</v>
      </c>
      <c r="G667" s="25">
        <v>111.20084420891899</v>
      </c>
      <c r="H667" s="25">
        <v>117.238687441317</v>
      </c>
      <c r="I667" s="25">
        <v>156.58989</v>
      </c>
      <c r="J667" s="25">
        <v>99.281232144026603</v>
      </c>
      <c r="K667" s="25">
        <v>15.99</v>
      </c>
      <c r="L667" s="25">
        <v>7.53</v>
      </c>
      <c r="M667" s="25">
        <v>31.74</v>
      </c>
      <c r="N667" s="25">
        <v>4.8099999999999996</v>
      </c>
      <c r="O667" s="27">
        <v>44.496725157744891</v>
      </c>
      <c r="P667" s="27">
        <v>14.853718518833475</v>
      </c>
      <c r="Q667" s="27">
        <v>78.144321776914296</v>
      </c>
      <c r="T667">
        <v>3.5934364915583661</v>
      </c>
      <c r="U667">
        <v>3.5934364915583661</v>
      </c>
      <c r="V667">
        <v>0</v>
      </c>
      <c r="W667">
        <v>0</v>
      </c>
      <c r="X667">
        <v>1.4735587002379835</v>
      </c>
      <c r="Y667">
        <v>0.97539284991908037</v>
      </c>
      <c r="Z667">
        <v>1.9415286290954903</v>
      </c>
    </row>
    <row r="668" spans="1:26" x14ac:dyDescent="0.35">
      <c r="A668" s="25" t="s">
        <v>251</v>
      </c>
      <c r="B668" s="26" t="s">
        <v>193</v>
      </c>
      <c r="C668" s="25"/>
      <c r="D668" s="25"/>
      <c r="E668" s="25">
        <v>0</v>
      </c>
      <c r="F668" s="25">
        <v>0</v>
      </c>
      <c r="G668" s="25">
        <v>109.369781833752</v>
      </c>
      <c r="H668" s="25">
        <v>117.20766276329999</v>
      </c>
      <c r="I668" s="25">
        <v>155.94654</v>
      </c>
      <c r="J668" s="25">
        <v>101.99189600958501</v>
      </c>
      <c r="K668" s="25">
        <v>16.12</v>
      </c>
      <c r="L668" s="25">
        <v>7.68</v>
      </c>
      <c r="M668" s="28">
        <v>31.95</v>
      </c>
      <c r="N668" s="28">
        <v>4.68</v>
      </c>
      <c r="O668" s="27">
        <v>45.527983860954613</v>
      </c>
      <c r="P668" s="27">
        <v>15.15167285576306</v>
      </c>
      <c r="Q668" s="27">
        <v>81.792474919399865</v>
      </c>
      <c r="T668">
        <v>1.5367190777420214</v>
      </c>
      <c r="U668">
        <v>1.5367190777420214</v>
      </c>
      <c r="V668">
        <v>0</v>
      </c>
      <c r="W668">
        <v>0</v>
      </c>
      <c r="X668">
        <v>1.425438258183112</v>
      </c>
      <c r="Y668">
        <v>0.94368258505261315</v>
      </c>
      <c r="Z668">
        <v>1.8597764006333981</v>
      </c>
    </row>
    <row r="669" spans="1:26" x14ac:dyDescent="0.35">
      <c r="A669" s="25" t="s">
        <v>251</v>
      </c>
      <c r="B669" s="26" t="s">
        <v>192</v>
      </c>
      <c r="C669" s="25"/>
      <c r="D669" s="25"/>
      <c r="E669" s="25">
        <v>0</v>
      </c>
      <c r="F669" s="25">
        <v>0</v>
      </c>
      <c r="G669" s="25">
        <v>108.229783025171</v>
      </c>
      <c r="H669" s="25">
        <v>116.38760571863899</v>
      </c>
      <c r="I669" s="25">
        <v>156.71083999999999</v>
      </c>
      <c r="J669" s="25">
        <v>105.116014783095</v>
      </c>
      <c r="K669" s="25">
        <v>16.059999999999999</v>
      </c>
      <c r="L669" s="25">
        <v>8.09</v>
      </c>
      <c r="M669" s="25">
        <v>34.08</v>
      </c>
      <c r="N669" s="25">
        <v>4.9000000000000004</v>
      </c>
      <c r="O669" s="27">
        <v>43.208210294405788</v>
      </c>
      <c r="P669" s="27">
        <v>14.915458556120106</v>
      </c>
      <c r="Q669" s="27">
        <v>53.851174934725854</v>
      </c>
      <c r="T669">
        <v>-11.460173148472407</v>
      </c>
      <c r="U669">
        <v>-11.460173148472407</v>
      </c>
      <c r="V669">
        <v>0</v>
      </c>
      <c r="W669">
        <v>0</v>
      </c>
      <c r="X669">
        <v>1.385253298058831</v>
      </c>
      <c r="Y669">
        <v>0.9200160023040912</v>
      </c>
      <c r="Z669">
        <v>1.8685140393887787</v>
      </c>
    </row>
    <row r="670" spans="1:26" x14ac:dyDescent="0.35">
      <c r="A670" s="25" t="s">
        <v>251</v>
      </c>
      <c r="B670" s="26" t="s">
        <v>191</v>
      </c>
      <c r="C670" s="25"/>
      <c r="D670" s="25"/>
      <c r="E670" s="25">
        <v>0</v>
      </c>
      <c r="F670" s="25">
        <v>0</v>
      </c>
      <c r="G670" s="25">
        <v>109.729392923026</v>
      </c>
      <c r="H670" s="25">
        <v>115.785520753982</v>
      </c>
      <c r="I670" s="25">
        <v>152.99440000000001</v>
      </c>
      <c r="J670" s="25">
        <v>103.15433187285601</v>
      </c>
      <c r="K670" s="25">
        <v>16.3</v>
      </c>
      <c r="L670" s="25">
        <v>8.0500000000000007</v>
      </c>
      <c r="M670" s="28">
        <v>33.130000000000003</v>
      </c>
      <c r="N670" s="28">
        <v>4.68</v>
      </c>
      <c r="O670" s="27">
        <v>54.126834336372319</v>
      </c>
      <c r="P670" s="27">
        <v>15.900515818453792</v>
      </c>
      <c r="Q670" s="27">
        <v>58.185531142457357</v>
      </c>
      <c r="T670">
        <v>4.8213794042445857</v>
      </c>
      <c r="U670">
        <v>4.8213794042445857</v>
      </c>
      <c r="V670">
        <v>0</v>
      </c>
      <c r="W670">
        <v>0</v>
      </c>
      <c r="X670">
        <v>1.5707097583761618</v>
      </c>
      <c r="Y670">
        <v>1.0446850006325414</v>
      </c>
      <c r="Z670">
        <v>1.7542759476544503</v>
      </c>
    </row>
    <row r="671" spans="1:26" x14ac:dyDescent="0.35">
      <c r="A671" s="25" t="s">
        <v>251</v>
      </c>
      <c r="B671" s="26" t="s">
        <v>190</v>
      </c>
      <c r="C671" s="25"/>
      <c r="D671" s="25"/>
      <c r="E671" s="25">
        <v>0</v>
      </c>
      <c r="F671" s="25">
        <v>0</v>
      </c>
      <c r="G671" s="25">
        <v>115.463213470409</v>
      </c>
      <c r="H671" s="25">
        <v>115.86254415646501</v>
      </c>
      <c r="I671" s="25">
        <v>155.20769999999999</v>
      </c>
      <c r="J671" s="25">
        <v>101.724032036305</v>
      </c>
      <c r="K671" s="25">
        <v>16.260000000000002</v>
      </c>
      <c r="L671" s="25">
        <v>7.89</v>
      </c>
      <c r="M671" s="25">
        <v>34.6</v>
      </c>
      <c r="N671" s="25">
        <v>4.79</v>
      </c>
      <c r="O671" s="27">
        <v>52.621482888195636</v>
      </c>
      <c r="P671" s="27">
        <v>16.015382694792617</v>
      </c>
      <c r="Q671" s="27">
        <v>78.420721052694148</v>
      </c>
      <c r="T671">
        <v>-3.365360782669935</v>
      </c>
      <c r="U671">
        <v>-3.365360782669935</v>
      </c>
      <c r="V671">
        <v>0</v>
      </c>
      <c r="W671">
        <v>0</v>
      </c>
      <c r="X671">
        <v>1.5146227313391925</v>
      </c>
      <c r="Y671">
        <v>1.00517340803814</v>
      </c>
      <c r="Z671">
        <v>1.7229069325478068</v>
      </c>
    </row>
    <row r="672" spans="1:26" x14ac:dyDescent="0.35">
      <c r="A672" s="25" t="s">
        <v>251</v>
      </c>
      <c r="B672" s="26" t="s">
        <v>189</v>
      </c>
      <c r="C672" s="25"/>
      <c r="D672" s="25"/>
      <c r="E672" s="25">
        <v>0</v>
      </c>
      <c r="F672" s="25">
        <v>0</v>
      </c>
      <c r="G672" s="25">
        <v>115.332213878137</v>
      </c>
      <c r="H672" s="25">
        <v>115.25639821425401</v>
      </c>
      <c r="I672" s="25">
        <v>153.16459</v>
      </c>
      <c r="J672" s="25">
        <v>101.132815027983</v>
      </c>
      <c r="K672" s="25">
        <v>16.11</v>
      </c>
      <c r="L672" s="25">
        <v>7.84</v>
      </c>
      <c r="M672" s="28">
        <v>33.44</v>
      </c>
      <c r="N672" s="28">
        <v>4.42</v>
      </c>
      <c r="O672" s="27">
        <v>57.457213489230355</v>
      </c>
      <c r="P672" s="27">
        <v>16.437096995472629</v>
      </c>
      <c r="Q672" s="27">
        <v>79.461474973983897</v>
      </c>
      <c r="T672">
        <v>4.5464377191912986</v>
      </c>
      <c r="U672">
        <v>4.5464377191912986</v>
      </c>
      <c r="V672">
        <v>0</v>
      </c>
      <c r="W672">
        <v>0</v>
      </c>
      <c r="X672">
        <v>1.5656572205492412</v>
      </c>
      <c r="Y672">
        <v>1.0425466421546337</v>
      </c>
      <c r="Z672">
        <v>1.6547829983056108</v>
      </c>
    </row>
    <row r="673" spans="1:26" x14ac:dyDescent="0.35">
      <c r="A673" s="25" t="s">
        <v>251</v>
      </c>
      <c r="B673" s="26" t="s">
        <v>188</v>
      </c>
      <c r="C673" s="25"/>
      <c r="D673" s="25"/>
      <c r="E673" s="25">
        <v>0</v>
      </c>
      <c r="F673" s="25">
        <v>0</v>
      </c>
      <c r="G673" s="25">
        <v>115.119557093704</v>
      </c>
      <c r="H673" s="25">
        <v>115.11590908285601</v>
      </c>
      <c r="I673" s="25">
        <v>153.20364000000001</v>
      </c>
      <c r="J673" s="25">
        <v>99.0051707223178</v>
      </c>
      <c r="K673" s="25">
        <v>16.190000000000001</v>
      </c>
      <c r="L673" s="25">
        <v>7.76</v>
      </c>
      <c r="M673" s="25">
        <v>32.24</v>
      </c>
      <c r="N673" s="25">
        <v>4.21</v>
      </c>
      <c r="O673" s="27">
        <v>45.78062869670697</v>
      </c>
      <c r="P673" s="27">
        <v>14.26436407548314</v>
      </c>
      <c r="Q673" s="27">
        <v>82.812781830119121</v>
      </c>
      <c r="T673">
        <v>1.6234175723096378</v>
      </c>
      <c r="U673">
        <v>1.6234175723096378</v>
      </c>
      <c r="V673">
        <v>0</v>
      </c>
      <c r="W673">
        <v>0</v>
      </c>
      <c r="X673">
        <v>1.5297431428404884</v>
      </c>
      <c r="Y673">
        <v>1.0166333857658107</v>
      </c>
      <c r="Z673">
        <v>1.9099486793562845</v>
      </c>
    </row>
    <row r="674" spans="1:26" x14ac:dyDescent="0.35">
      <c r="A674" s="25" t="s">
        <v>251</v>
      </c>
      <c r="B674" s="26" t="s">
        <v>187</v>
      </c>
      <c r="C674" s="25"/>
      <c r="D674" s="25"/>
      <c r="E674" s="25">
        <v>0</v>
      </c>
      <c r="F674" s="25">
        <v>0</v>
      </c>
      <c r="G674" s="25">
        <v>113.137543364821</v>
      </c>
      <c r="H674" s="25">
        <v>114.956282707673</v>
      </c>
      <c r="I674" s="25">
        <v>151.57889</v>
      </c>
      <c r="J674" s="25">
        <v>98.282372368766403</v>
      </c>
      <c r="K674" s="25">
        <v>16.170000000000002</v>
      </c>
      <c r="L674" s="25">
        <v>7.67</v>
      </c>
      <c r="M674" s="28">
        <v>33.71</v>
      </c>
      <c r="N674" s="28">
        <v>4.25</v>
      </c>
      <c r="O674" s="27">
        <v>44.637653148432804</v>
      </c>
      <c r="P674" s="27">
        <v>13.709794630525185</v>
      </c>
      <c r="Q674" s="27">
        <v>80.809139187167148</v>
      </c>
      <c r="T674">
        <v>1.7445637611285925</v>
      </c>
      <c r="U674">
        <v>1.7445637611285925</v>
      </c>
      <c r="V674">
        <v>0</v>
      </c>
      <c r="W674">
        <v>0</v>
      </c>
      <c r="X674">
        <v>1.5145106672691759</v>
      </c>
      <c r="Y674">
        <v>1.0084629190935441</v>
      </c>
      <c r="Z674">
        <v>2.0112362351456867</v>
      </c>
    </row>
    <row r="675" spans="1:26" x14ac:dyDescent="0.35">
      <c r="A675" s="25" t="s">
        <v>251</v>
      </c>
      <c r="B675" s="26" t="s">
        <v>186</v>
      </c>
      <c r="C675" s="25"/>
      <c r="D675" s="25"/>
      <c r="E675" s="25">
        <v>0</v>
      </c>
      <c r="F675" s="25">
        <v>0</v>
      </c>
      <c r="G675" s="25">
        <v>112.16145610987</v>
      </c>
      <c r="H675" s="25">
        <v>114.89050064662401</v>
      </c>
      <c r="I675" s="25">
        <v>150.19956999999999</v>
      </c>
      <c r="J675" s="25">
        <v>99.066706583626001</v>
      </c>
      <c r="K675" s="25">
        <v>16.21</v>
      </c>
      <c r="L675" s="25">
        <v>7.59</v>
      </c>
      <c r="M675" s="25">
        <v>32.5</v>
      </c>
      <c r="N675" s="25">
        <v>4.01</v>
      </c>
      <c r="O675" s="27">
        <v>46.554008194625233</v>
      </c>
      <c r="P675" s="27">
        <v>14.236612635137583</v>
      </c>
      <c r="Q675" s="27">
        <v>85.377634912701012</v>
      </c>
      <c r="T675">
        <v>-2.7268116383092456</v>
      </c>
      <c r="U675">
        <v>-2.7268116383092456</v>
      </c>
      <c r="V675">
        <v>0</v>
      </c>
      <c r="W675">
        <v>0</v>
      </c>
      <c r="X675">
        <v>1.5088557556260584</v>
      </c>
      <c r="Y675">
        <v>1.0033999010931776</v>
      </c>
      <c r="Z675">
        <v>1.9550947567452053</v>
      </c>
    </row>
    <row r="676" spans="1:26" x14ac:dyDescent="0.35">
      <c r="A676" s="25" t="s">
        <v>251</v>
      </c>
      <c r="B676" s="26" t="s">
        <v>185</v>
      </c>
      <c r="C676" s="25"/>
      <c r="D676" s="25"/>
      <c r="E676" s="25">
        <v>0</v>
      </c>
      <c r="F676" s="25">
        <v>0</v>
      </c>
      <c r="G676" s="25">
        <v>112.688991116666</v>
      </c>
      <c r="H676" s="25">
        <v>114.791881765196</v>
      </c>
      <c r="I676" s="25">
        <v>151.37379999999999</v>
      </c>
      <c r="J676" s="25">
        <v>97.825367628724194</v>
      </c>
      <c r="K676" s="25">
        <v>16.21</v>
      </c>
      <c r="L676" s="25">
        <v>7.73</v>
      </c>
      <c r="M676" s="28">
        <v>30.32</v>
      </c>
      <c r="N676" s="28">
        <v>3.66</v>
      </c>
      <c r="O676" s="27">
        <v>56.813285496510765</v>
      </c>
      <c r="P676" s="27">
        <v>16.215682493392496</v>
      </c>
      <c r="Q676" s="27">
        <v>101.53167406701714</v>
      </c>
      <c r="T676">
        <v>3.0980276434035225</v>
      </c>
      <c r="U676">
        <v>3.0980276434035225</v>
      </c>
      <c r="V676">
        <v>0</v>
      </c>
      <c r="W676">
        <v>0</v>
      </c>
      <c r="X676">
        <v>1.588064477341949</v>
      </c>
      <c r="Y676">
        <v>1.0528728571095143</v>
      </c>
      <c r="Z676">
        <v>1.7725155977574347</v>
      </c>
    </row>
    <row r="677" spans="1:26" x14ac:dyDescent="0.35">
      <c r="A677" s="25" t="s">
        <v>251</v>
      </c>
      <c r="B677" s="26" t="s">
        <v>184</v>
      </c>
      <c r="C677" s="25"/>
      <c r="D677" s="25"/>
      <c r="E677" s="25">
        <v>0</v>
      </c>
      <c r="F677" s="25">
        <v>0</v>
      </c>
      <c r="G677" s="25">
        <v>112.680060082615</v>
      </c>
      <c r="H677" s="25">
        <v>114.11814002515599</v>
      </c>
      <c r="I677" s="25">
        <v>150.81197</v>
      </c>
      <c r="J677" s="25">
        <v>97.641652221260998</v>
      </c>
      <c r="K677" s="25">
        <v>16.29</v>
      </c>
      <c r="L677" s="25">
        <v>7.75</v>
      </c>
      <c r="M677" s="25">
        <v>31.34</v>
      </c>
      <c r="N677" s="25">
        <v>3.68</v>
      </c>
      <c r="O677" s="27">
        <v>50.631229282327958</v>
      </c>
      <c r="P677" s="27">
        <v>15.370327025532236</v>
      </c>
      <c r="Q677" s="27">
        <v>99.285838033455889</v>
      </c>
      <c r="T677">
        <v>-1.8457896540207352</v>
      </c>
      <c r="U677">
        <v>-1.8457896540207352</v>
      </c>
      <c r="V677">
        <v>0</v>
      </c>
      <c r="W677">
        <v>0</v>
      </c>
      <c r="X677">
        <v>1.5598262148655135</v>
      </c>
      <c r="Y677">
        <v>1.029989711035397</v>
      </c>
      <c r="Z677">
        <v>1.8900632270136597</v>
      </c>
    </row>
    <row r="678" spans="1:26" x14ac:dyDescent="0.35">
      <c r="A678" s="25" t="s">
        <v>251</v>
      </c>
      <c r="B678" s="26" t="s">
        <v>183</v>
      </c>
      <c r="C678" s="25"/>
      <c r="D678" s="25"/>
      <c r="E678" s="25">
        <v>0</v>
      </c>
      <c r="F678" s="25">
        <v>0</v>
      </c>
      <c r="G678" s="25">
        <v>112.048370146157</v>
      </c>
      <c r="H678" s="25">
        <v>113.823815614647</v>
      </c>
      <c r="I678" s="25">
        <v>148.54805999999999</v>
      </c>
      <c r="J678" s="25">
        <v>97.291036970105395</v>
      </c>
      <c r="K678" s="25">
        <v>16.14</v>
      </c>
      <c r="L678" s="25">
        <v>7.59</v>
      </c>
      <c r="M678" s="28">
        <v>32.340000000000003</v>
      </c>
      <c r="N678" s="28">
        <v>3.68</v>
      </c>
      <c r="O678" s="27">
        <v>51.197960559971797</v>
      </c>
      <c r="P678" s="27">
        <v>15.120796246337978</v>
      </c>
      <c r="Q678" s="27">
        <v>105.64476643936223</v>
      </c>
      <c r="R678">
        <v>-100</v>
      </c>
      <c r="S678">
        <v>-100</v>
      </c>
      <c r="T678">
        <v>-5.6173664552720766</v>
      </c>
      <c r="U678">
        <v>-33.600345074951363</v>
      </c>
      <c r="V678">
        <v>0</v>
      </c>
      <c r="W678">
        <v>0</v>
      </c>
      <c r="X678">
        <v>1.5944416525399847</v>
      </c>
      <c r="Y678">
        <v>1.0556964544537875</v>
      </c>
      <c r="Z678">
        <v>1.9290559620679497</v>
      </c>
    </row>
    <row r="679" spans="1:26" x14ac:dyDescent="0.35">
      <c r="A679" s="25" t="s">
        <v>251</v>
      </c>
      <c r="B679" s="26" t="s">
        <v>182</v>
      </c>
      <c r="C679" s="25">
        <v>6.4748098505868725</v>
      </c>
      <c r="D679" s="25">
        <v>0</v>
      </c>
      <c r="E679" s="25">
        <v>0.12065177492228152</v>
      </c>
      <c r="F679" s="25">
        <v>1.9968444364203832</v>
      </c>
      <c r="G679" s="25">
        <v>111.24111916192901</v>
      </c>
      <c r="H679" s="25">
        <v>113.543176785303</v>
      </c>
      <c r="I679" s="25">
        <v>151.34717000000001</v>
      </c>
      <c r="J679" s="25">
        <v>96.401604769001494</v>
      </c>
      <c r="K679" s="25">
        <v>15.95</v>
      </c>
      <c r="L679" s="25">
        <v>7.62</v>
      </c>
      <c r="M679" s="25">
        <v>7.93</v>
      </c>
      <c r="N679" s="25">
        <v>0.87</v>
      </c>
      <c r="O679" s="27">
        <v>57.498620309050771</v>
      </c>
      <c r="P679" s="27">
        <v>9.8538361603484965</v>
      </c>
      <c r="Q679" s="27">
        <v>99.117947222627194</v>
      </c>
      <c r="R679">
        <v>-0.44568393781806437</v>
      </c>
      <c r="S679">
        <v>-17.356410205209116</v>
      </c>
      <c r="T679">
        <v>-1.7530778299743588</v>
      </c>
      <c r="U679">
        <v>-1.3928734986862867</v>
      </c>
      <c r="V679">
        <v>2.7828607260517915</v>
      </c>
      <c r="W679">
        <v>1.1574891442130655E-2</v>
      </c>
      <c r="X679">
        <v>1.7102896695796503</v>
      </c>
      <c r="Y679">
        <v>1.6118358157208659</v>
      </c>
      <c r="Z679">
        <v>2.4032425124334216</v>
      </c>
    </row>
    <row r="680" spans="1:26" x14ac:dyDescent="0.35">
      <c r="A680" s="25" t="s">
        <v>251</v>
      </c>
      <c r="B680" s="26" t="s">
        <v>181</v>
      </c>
      <c r="C680" s="25">
        <v>6.5314004924874327</v>
      </c>
      <c r="D680" s="25">
        <v>0</v>
      </c>
      <c r="E680" s="25">
        <v>0.11739904551199987</v>
      </c>
      <c r="F680" s="25">
        <v>1.9932197125326481</v>
      </c>
      <c r="G680" s="25">
        <v>108.6</v>
      </c>
      <c r="H680" s="25">
        <v>113.154132726274</v>
      </c>
      <c r="I680" s="25">
        <v>149.92724999999999</v>
      </c>
      <c r="J680" s="25">
        <v>95.706569399173503</v>
      </c>
      <c r="K680" s="25">
        <v>16.260000000000002</v>
      </c>
      <c r="L680" s="25">
        <v>7.66</v>
      </c>
      <c r="M680" s="28">
        <v>7.82</v>
      </c>
      <c r="N680" s="28">
        <v>0.86</v>
      </c>
      <c r="O680" s="27">
        <v>75.192507202688262</v>
      </c>
      <c r="P680" s="27">
        <v>11.860410205204914</v>
      </c>
      <c r="Q680" s="27">
        <v>96.553869425197618</v>
      </c>
      <c r="R680">
        <v>3.659995041997588</v>
      </c>
      <c r="S680">
        <v>-8.4890071663799578</v>
      </c>
      <c r="T680">
        <v>10.385918810622986</v>
      </c>
      <c r="U680">
        <v>8.29890194683529</v>
      </c>
      <c r="V680">
        <v>2.8435113769785749</v>
      </c>
      <c r="W680">
        <v>1.4134383390499302E-2</v>
      </c>
      <c r="X680">
        <v>1.7779105644010604</v>
      </c>
      <c r="Y680">
        <v>1.6649812701333015</v>
      </c>
      <c r="Z680">
        <v>2.0146071974306272</v>
      </c>
    </row>
    <row r="681" spans="1:26" x14ac:dyDescent="0.35">
      <c r="A681" s="25" t="s">
        <v>251</v>
      </c>
      <c r="B681" s="26" t="s">
        <v>180</v>
      </c>
      <c r="C681" s="25">
        <v>6.604999554757562</v>
      </c>
      <c r="D681" s="25">
        <v>0</v>
      </c>
      <c r="E681" s="25">
        <v>0.12946643432633598</v>
      </c>
      <c r="F681" s="25">
        <v>2.1079911925125625</v>
      </c>
      <c r="G681" s="25">
        <v>107.6</v>
      </c>
      <c r="H681" s="25">
        <v>112.136123088915</v>
      </c>
      <c r="I681" s="25">
        <v>147.65932000000001</v>
      </c>
      <c r="J681" s="25">
        <v>95.4598539219445</v>
      </c>
      <c r="K681" s="25">
        <v>15.68</v>
      </c>
      <c r="L681" s="25">
        <v>7.82</v>
      </c>
      <c r="M681" s="25">
        <v>7.82</v>
      </c>
      <c r="N681" s="25">
        <v>0.84</v>
      </c>
      <c r="O681" s="27">
        <v>70.326977330496831</v>
      </c>
      <c r="P681" s="27">
        <v>11.873274510564411</v>
      </c>
      <c r="Q681" s="27">
        <v>96.989070306069721</v>
      </c>
      <c r="R681">
        <v>1.6037850297841993</v>
      </c>
      <c r="S681">
        <v>0.4693425169587373</v>
      </c>
      <c r="T681">
        <v>11.247142240994791</v>
      </c>
      <c r="U681">
        <v>8.0926950825388708</v>
      </c>
      <c r="V681">
        <v>2.8151198073524797</v>
      </c>
      <c r="W681">
        <v>1.5612232926755091E-2</v>
      </c>
      <c r="X681">
        <v>1.6746686326082862</v>
      </c>
      <c r="Y681">
        <v>1.5873217102097148</v>
      </c>
      <c r="Z681">
        <v>2.067774926568624</v>
      </c>
    </row>
    <row r="682" spans="1:26" x14ac:dyDescent="0.35">
      <c r="A682" s="25" t="s">
        <v>251</v>
      </c>
      <c r="B682" s="26" t="s">
        <v>179</v>
      </c>
      <c r="C682" s="25">
        <v>6.6308772392130848</v>
      </c>
      <c r="D682" s="25">
        <v>0</v>
      </c>
      <c r="E682" s="25">
        <v>0.14235135145166891</v>
      </c>
      <c r="F682" s="25">
        <v>2.2514321295714512</v>
      </c>
      <c r="G682" s="25">
        <v>108.9</v>
      </c>
      <c r="H682" s="25">
        <v>111.96055060499199</v>
      </c>
      <c r="I682" s="25">
        <v>147.93875</v>
      </c>
      <c r="J682" s="25">
        <v>93.074840817797096</v>
      </c>
      <c r="K682" s="25">
        <v>16.149999999999999</v>
      </c>
      <c r="L682" s="25">
        <v>7.63</v>
      </c>
      <c r="M682" s="28">
        <v>7.62</v>
      </c>
      <c r="N682" s="28">
        <v>0.81</v>
      </c>
      <c r="O682" s="27">
        <v>66.274258567138304</v>
      </c>
      <c r="P682" s="27">
        <v>12.162494418013219</v>
      </c>
      <c r="Q682" s="27">
        <v>74.692415511602547</v>
      </c>
      <c r="R682">
        <v>-0.43382252959134338</v>
      </c>
      <c r="S682">
        <v>1.6850019290723495</v>
      </c>
      <c r="T682">
        <v>-6.0914415453460986</v>
      </c>
      <c r="U682">
        <v>-4.3105847315391799</v>
      </c>
      <c r="V682">
        <v>2.806471089067176</v>
      </c>
      <c r="W682">
        <v>1.5716986312715592E-2</v>
      </c>
      <c r="X682">
        <v>1.5097172714319733</v>
      </c>
      <c r="Y682">
        <v>1.4773860203698772</v>
      </c>
      <c r="Z682">
        <v>2.0664607811064091</v>
      </c>
    </row>
    <row r="683" spans="1:26" x14ac:dyDescent="0.35">
      <c r="A683" s="25" t="s">
        <v>251</v>
      </c>
      <c r="B683" s="26" t="s">
        <v>178</v>
      </c>
      <c r="C683" s="25">
        <v>6.4280672639861081</v>
      </c>
      <c r="D683" s="25">
        <v>0</v>
      </c>
      <c r="E683" s="25">
        <v>0.13057533243774597</v>
      </c>
      <c r="F683" s="25">
        <v>2.0978763509307572</v>
      </c>
      <c r="G683" s="25">
        <v>115.08935220001599</v>
      </c>
      <c r="H683" s="25">
        <v>111.956012542739</v>
      </c>
      <c r="I683" s="25">
        <v>146.22519</v>
      </c>
      <c r="J683" s="25">
        <v>92.302022462518906</v>
      </c>
      <c r="K683" s="25">
        <v>16.260000000000002</v>
      </c>
      <c r="L683" s="25">
        <v>7.6</v>
      </c>
      <c r="M683" s="25">
        <v>5.68</v>
      </c>
      <c r="N683" s="25">
        <v>0.59</v>
      </c>
      <c r="O683" s="27">
        <v>62.489097334894886</v>
      </c>
      <c r="P683" s="27">
        <v>10.986874954602992</v>
      </c>
      <c r="Q683" s="27">
        <v>106.43564033053532</v>
      </c>
      <c r="R683">
        <v>-2.2927600349106125</v>
      </c>
      <c r="S683">
        <v>-2.3115105165284255</v>
      </c>
      <c r="T683">
        <v>0.78050707334318403</v>
      </c>
      <c r="U683">
        <v>-0.20556532032726116</v>
      </c>
      <c r="V683">
        <v>2.8422345136681968</v>
      </c>
      <c r="W683">
        <v>1.5645757364347798E-2</v>
      </c>
      <c r="X683">
        <v>1.6303931365424689</v>
      </c>
      <c r="Y683">
        <v>1.5637437682410771</v>
      </c>
      <c r="Z683">
        <v>2.2770097101622246</v>
      </c>
    </row>
    <row r="684" spans="1:26" x14ac:dyDescent="0.35">
      <c r="A684" s="25" t="s">
        <v>251</v>
      </c>
      <c r="B684" s="26" t="s">
        <v>177</v>
      </c>
      <c r="C684" s="25">
        <v>5.9126165381121378</v>
      </c>
      <c r="D684" s="25">
        <v>0</v>
      </c>
      <c r="E684" s="25">
        <v>0.12864175521110349</v>
      </c>
      <c r="F684" s="25">
        <v>1.9741057916120508</v>
      </c>
      <c r="G684" s="25">
        <v>114.43182238423</v>
      </c>
      <c r="H684" s="25">
        <v>111.40661080305399</v>
      </c>
      <c r="I684" s="25">
        <v>146.94864000000001</v>
      </c>
      <c r="J684" s="25">
        <v>91.896488159102105</v>
      </c>
      <c r="K684" s="25">
        <v>15.65</v>
      </c>
      <c r="L684" s="25">
        <v>7.48</v>
      </c>
      <c r="M684" s="28">
        <v>7.46</v>
      </c>
      <c r="N684" s="28">
        <v>0.77</v>
      </c>
      <c r="O684" s="27">
        <v>70.754589201787326</v>
      </c>
      <c r="P684" s="27">
        <v>11.803261307525949</v>
      </c>
      <c r="Q684" s="27">
        <v>103.77188037793465</v>
      </c>
      <c r="R684">
        <v>-0.35766769358717143</v>
      </c>
      <c r="S684">
        <v>-0.70646043572574202</v>
      </c>
      <c r="T684">
        <v>7.3728335871196427</v>
      </c>
      <c r="U684">
        <v>4.7643603612027796</v>
      </c>
      <c r="V684">
        <v>2.941971602790372</v>
      </c>
      <c r="W684">
        <v>1.6223933912853879E-2</v>
      </c>
      <c r="X684">
        <v>1.6532133405769522</v>
      </c>
      <c r="Y684">
        <v>1.5960415519082012</v>
      </c>
      <c r="Z684">
        <v>2.1874219503633179</v>
      </c>
    </row>
    <row r="685" spans="1:26" x14ac:dyDescent="0.35">
      <c r="A685" s="25" t="s">
        <v>251</v>
      </c>
      <c r="B685" s="26" t="s">
        <v>176</v>
      </c>
      <c r="C685" s="25">
        <v>5.9907220978541282</v>
      </c>
      <c r="D685" s="25">
        <v>0</v>
      </c>
      <c r="E685" s="25">
        <v>0.13822090769956824</v>
      </c>
      <c r="F685" s="25">
        <v>2.1015221002818278</v>
      </c>
      <c r="G685" s="25">
        <v>113.542743341072</v>
      </c>
      <c r="H685" s="25">
        <v>111.262039080908</v>
      </c>
      <c r="I685" s="25">
        <v>147.86577</v>
      </c>
      <c r="J685" s="25">
        <v>91.657080131293299</v>
      </c>
      <c r="K685" s="25">
        <v>15.64</v>
      </c>
      <c r="L685" s="25">
        <v>7.53</v>
      </c>
      <c r="M685" s="25">
        <v>7.44</v>
      </c>
      <c r="N685" s="25">
        <v>0.75</v>
      </c>
      <c r="O685" s="27">
        <v>48.937103938557449</v>
      </c>
      <c r="P685" s="27">
        <v>9.515863190974498</v>
      </c>
      <c r="Q685" s="27">
        <v>103.78658692303257</v>
      </c>
      <c r="R685">
        <v>7.269863141796673E-2</v>
      </c>
      <c r="S685">
        <v>0.34258242798197447</v>
      </c>
      <c r="T685">
        <v>8.8935051930123077</v>
      </c>
      <c r="U685">
        <v>5.7496312641857505</v>
      </c>
      <c r="V685">
        <v>2.9992590687939309</v>
      </c>
      <c r="W685">
        <v>1.653558626358111E-2</v>
      </c>
      <c r="X685">
        <v>1.5494327365873728</v>
      </c>
      <c r="Y685">
        <v>1.5370612210637149</v>
      </c>
      <c r="Z685">
        <v>2.6966479224480278</v>
      </c>
    </row>
    <row r="686" spans="1:26" x14ac:dyDescent="0.35">
      <c r="A686" s="25" t="s">
        <v>251</v>
      </c>
      <c r="B686" s="26" t="s">
        <v>175</v>
      </c>
      <c r="C686" s="25">
        <v>5.9525170027005068</v>
      </c>
      <c r="D686" s="25">
        <v>0</v>
      </c>
      <c r="E686" s="25">
        <v>0.14891626248687528</v>
      </c>
      <c r="F686" s="25">
        <v>2.2062346482296342</v>
      </c>
      <c r="G686" s="25">
        <v>112.313623208537</v>
      </c>
      <c r="H686" s="25">
        <v>111.128075185572</v>
      </c>
      <c r="I686" s="25">
        <v>147.11212</v>
      </c>
      <c r="J686" s="25">
        <v>90.900114253945304</v>
      </c>
      <c r="K686" s="25">
        <v>15.65</v>
      </c>
      <c r="L686" s="25">
        <v>7.57</v>
      </c>
      <c r="M686" s="28">
        <v>6.88</v>
      </c>
      <c r="N686" s="28">
        <v>0.7</v>
      </c>
      <c r="O686" s="27">
        <v>57.528910665469482</v>
      </c>
      <c r="P686" s="27">
        <v>10.657562206505618</v>
      </c>
      <c r="Q686" s="27">
        <v>107.87924860272426</v>
      </c>
      <c r="R686">
        <v>0.31572881960588717</v>
      </c>
      <c r="S686">
        <v>0.92815852908920693</v>
      </c>
      <c r="T686">
        <v>-0.14836268845138667</v>
      </c>
      <c r="U686">
        <v>1.7751963392420578E-2</v>
      </c>
      <c r="V686">
        <v>3.0431787619247044</v>
      </c>
      <c r="W686">
        <v>1.6700786054791528E-2</v>
      </c>
      <c r="X686">
        <v>1.4387695704079264</v>
      </c>
      <c r="Y686">
        <v>1.4713325219466484</v>
      </c>
      <c r="Z686">
        <v>2.3562790852622815</v>
      </c>
    </row>
    <row r="687" spans="1:26" x14ac:dyDescent="0.35">
      <c r="A687" s="25" t="s">
        <v>251</v>
      </c>
      <c r="B687" s="26" t="s">
        <v>174</v>
      </c>
      <c r="C687" s="25">
        <v>5.9351340531327201</v>
      </c>
      <c r="D687" s="25">
        <v>0</v>
      </c>
      <c r="E687" s="25">
        <v>0.1463285442806071</v>
      </c>
      <c r="F687" s="25">
        <v>2.1923126829793111</v>
      </c>
      <c r="G687" s="25">
        <v>111.068125224694</v>
      </c>
      <c r="H687" s="25">
        <v>111.02384785728199</v>
      </c>
      <c r="I687" s="25">
        <v>146.30584999999999</v>
      </c>
      <c r="J687" s="25">
        <v>89.405794815815398</v>
      </c>
      <c r="K687" s="25">
        <v>15.88</v>
      </c>
      <c r="L687" s="25">
        <v>7.4</v>
      </c>
      <c r="M687" s="25">
        <v>8.36</v>
      </c>
      <c r="N687" s="25">
        <v>0.85</v>
      </c>
      <c r="O687" s="27">
        <v>58.61855842347741</v>
      </c>
      <c r="P687" s="27">
        <v>11.169746439632979</v>
      </c>
      <c r="Q687" s="27">
        <v>103.09969398588588</v>
      </c>
      <c r="R687">
        <v>0.20009909562566097</v>
      </c>
      <c r="S687">
        <v>0.88990742881884799</v>
      </c>
      <c r="T687">
        <v>-1.0649769464497916</v>
      </c>
      <c r="U687">
        <v>-0.61774654754210845</v>
      </c>
      <c r="V687">
        <v>3.0729196125882834</v>
      </c>
      <c r="W687">
        <v>1.6838809647160481E-2</v>
      </c>
      <c r="X687">
        <v>1.4524233614279962</v>
      </c>
      <c r="Y687">
        <v>1.4864768588581654</v>
      </c>
      <c r="Z687">
        <v>2.3374309319355269</v>
      </c>
    </row>
    <row r="688" spans="1:26" x14ac:dyDescent="0.35">
      <c r="A688" s="25" t="s">
        <v>251</v>
      </c>
      <c r="B688" s="26" t="s">
        <v>173</v>
      </c>
      <c r="C688" s="25">
        <v>5.906855751925157</v>
      </c>
      <c r="D688" s="25">
        <v>0</v>
      </c>
      <c r="E688" s="25">
        <v>0.14232679998511485</v>
      </c>
      <c r="F688" s="25">
        <v>2.1631094320852298</v>
      </c>
      <c r="G688" s="25">
        <v>111.90565155577499</v>
      </c>
      <c r="H688" s="25">
        <v>111.05801371197801</v>
      </c>
      <c r="I688" s="25">
        <v>145.92404999999999</v>
      </c>
      <c r="J688" s="25">
        <v>88.576425116529194</v>
      </c>
      <c r="K688" s="25">
        <v>16.32</v>
      </c>
      <c r="L688" s="25">
        <v>7.3</v>
      </c>
      <c r="M688" s="28">
        <v>7.44</v>
      </c>
      <c r="N688" s="28">
        <v>0.76</v>
      </c>
      <c r="O688" s="27">
        <v>61.627853751157247</v>
      </c>
      <c r="P688" s="27">
        <v>11.663884732148906</v>
      </c>
      <c r="Q688" s="27">
        <v>106.25894903734476</v>
      </c>
      <c r="R688">
        <v>-0.68062713568259881</v>
      </c>
      <c r="S688">
        <v>-1.5947222390667704</v>
      </c>
      <c r="T688">
        <v>1.4394659141882427</v>
      </c>
      <c r="U688">
        <v>0.68011017420284148</v>
      </c>
      <c r="V688">
        <v>3.0971165095896591</v>
      </c>
      <c r="W688">
        <v>1.6940271027350278E-2</v>
      </c>
      <c r="X688">
        <v>1.4791279446552426</v>
      </c>
      <c r="Y688">
        <v>1.509468569260751</v>
      </c>
      <c r="Z688">
        <v>2.2369888646448999</v>
      </c>
    </row>
    <row r="689" spans="1:26" x14ac:dyDescent="0.35">
      <c r="A689" s="25" t="s">
        <v>251</v>
      </c>
      <c r="B689" s="26" t="s">
        <v>172</v>
      </c>
      <c r="C689" s="25">
        <v>5.7127446828855195</v>
      </c>
      <c r="D689" s="25">
        <v>0.48302434711610326</v>
      </c>
      <c r="E689" s="25">
        <v>0.14437554575765543</v>
      </c>
      <c r="F689" s="25">
        <v>2.1240551277316806</v>
      </c>
      <c r="G689" s="25">
        <v>112.170629317641</v>
      </c>
      <c r="H689" s="25">
        <v>110.79615373713401</v>
      </c>
      <c r="I689" s="25">
        <v>144.74494000000001</v>
      </c>
      <c r="J689" s="25">
        <v>89.255066756568795</v>
      </c>
      <c r="K689" s="25">
        <v>16.46</v>
      </c>
      <c r="L689" s="25">
        <v>7.28</v>
      </c>
      <c r="M689" s="25">
        <v>6.75</v>
      </c>
      <c r="N689" s="25">
        <v>0.67</v>
      </c>
      <c r="O689" s="27">
        <v>55.111541192715507</v>
      </c>
      <c r="P689" s="27">
        <v>10.613620732610645</v>
      </c>
      <c r="Q689" s="27">
        <v>112.38678986369041</v>
      </c>
      <c r="R689">
        <v>0.48385156390726713</v>
      </c>
      <c r="S689">
        <v>0.93743454540315962</v>
      </c>
      <c r="T689">
        <v>3.6752303504516748</v>
      </c>
      <c r="U689">
        <v>2.512723528050409</v>
      </c>
      <c r="V689">
        <v>3.1090362047126372</v>
      </c>
      <c r="W689">
        <v>1.7284034769825939E-2</v>
      </c>
      <c r="X689">
        <v>1.4731623428648033</v>
      </c>
      <c r="Y689">
        <v>1.5096915870138981</v>
      </c>
      <c r="Z689">
        <v>2.4408058181500469</v>
      </c>
    </row>
    <row r="690" spans="1:26" x14ac:dyDescent="0.35">
      <c r="A690" s="25" t="s">
        <v>251</v>
      </c>
      <c r="B690" s="26" t="s">
        <v>171</v>
      </c>
      <c r="C690" s="25">
        <v>5.659931303574985</v>
      </c>
      <c r="D690" s="25">
        <v>0</v>
      </c>
      <c r="E690" s="25">
        <v>0.14807565359189223</v>
      </c>
      <c r="F690" s="25">
        <v>2.1462778607353772</v>
      </c>
      <c r="G690" s="25">
        <v>111.064890124412</v>
      </c>
      <c r="H690" s="25">
        <v>110.67716707708099</v>
      </c>
      <c r="I690" s="25">
        <v>146.15055000000001</v>
      </c>
      <c r="J690" s="25">
        <v>88.999080226739395</v>
      </c>
      <c r="K690" s="25">
        <v>15.68</v>
      </c>
      <c r="L690" s="25">
        <v>7.45</v>
      </c>
      <c r="M690" s="28">
        <v>5.61</v>
      </c>
      <c r="N690" s="28">
        <v>0.56000000000000005</v>
      </c>
      <c r="O690" s="27">
        <v>54.327060485550263</v>
      </c>
      <c r="P690" s="27">
        <v>10.163947100903503</v>
      </c>
      <c r="Q690" s="27">
        <v>116.49906995628324</v>
      </c>
      <c r="R690">
        <v>2.4782980946591593E-2</v>
      </c>
      <c r="S690">
        <v>10.940815283102401</v>
      </c>
      <c r="T690">
        <v>-4.4421090070056675</v>
      </c>
      <c r="U690">
        <v>-2.842482070846919</v>
      </c>
      <c r="V690">
        <v>3.1352518240630642</v>
      </c>
      <c r="W690">
        <v>1.7420751521425762E-2</v>
      </c>
      <c r="X690">
        <v>1.4518978561438123</v>
      </c>
      <c r="Y690">
        <v>1.5015018466752035</v>
      </c>
      <c r="Z690">
        <v>2.5596339387700739</v>
      </c>
    </row>
    <row r="691" spans="1:26" x14ac:dyDescent="0.35">
      <c r="A691" s="25" t="s">
        <v>251</v>
      </c>
      <c r="B691" s="26" t="s">
        <v>170</v>
      </c>
      <c r="C691" s="25">
        <v>5.6180389485431954</v>
      </c>
      <c r="D691" s="25">
        <v>0</v>
      </c>
      <c r="E691" s="25">
        <v>0.14364653044600775</v>
      </c>
      <c r="F691" s="25">
        <v>2.0714105037396733</v>
      </c>
      <c r="G691" s="25">
        <v>109.99574293574</v>
      </c>
      <c r="H691" s="25">
        <v>110.51873474232499</v>
      </c>
      <c r="I691" s="25">
        <v>145.48129</v>
      </c>
      <c r="J691" s="25">
        <v>89.124881547861506</v>
      </c>
      <c r="K691" s="25">
        <v>15.61</v>
      </c>
      <c r="L691" s="25">
        <v>7.47</v>
      </c>
      <c r="M691" s="25">
        <v>6.94</v>
      </c>
      <c r="N691" s="25">
        <v>0.7</v>
      </c>
      <c r="O691" s="27">
        <v>56.926214295245067</v>
      </c>
      <c r="P691" s="27">
        <v>10.028239061524191</v>
      </c>
      <c r="Q691" s="27">
        <v>119.20068442923491</v>
      </c>
      <c r="R691">
        <v>-0.42772513032940385</v>
      </c>
      <c r="S691">
        <v>-6.4428249819783456</v>
      </c>
      <c r="T691">
        <v>1.2632131458099716</v>
      </c>
      <c r="U691">
        <v>0.64700717865946444</v>
      </c>
      <c r="V691">
        <v>3.1823559465855253</v>
      </c>
      <c r="W691">
        <v>1.5795446412269952E-2</v>
      </c>
      <c r="X691">
        <v>1.5189208506729812</v>
      </c>
      <c r="Y691">
        <v>1.5507062707119033</v>
      </c>
      <c r="Z691">
        <v>2.57002506271983</v>
      </c>
    </row>
    <row r="692" spans="1:26" x14ac:dyDescent="0.35">
      <c r="A692" s="25" t="s">
        <v>251</v>
      </c>
      <c r="B692" s="26" t="s">
        <v>169</v>
      </c>
      <c r="C692" s="25">
        <v>5.5596938031743424</v>
      </c>
      <c r="D692" s="25">
        <v>0</v>
      </c>
      <c r="E692" s="25">
        <v>0.14546109230210164</v>
      </c>
      <c r="F692" s="25">
        <v>2.0725967965513181</v>
      </c>
      <c r="G692" s="25">
        <v>107.509375138625</v>
      </c>
      <c r="H692" s="25">
        <v>110.302991478732</v>
      </c>
      <c r="I692" s="25">
        <v>145.87069</v>
      </c>
      <c r="J692" s="25">
        <v>89.564496320340496</v>
      </c>
      <c r="K692" s="25">
        <v>15.49</v>
      </c>
      <c r="L692" s="25">
        <v>7.7</v>
      </c>
      <c r="M692" s="28">
        <v>8.6300000000000008</v>
      </c>
      <c r="N692" s="28">
        <v>0.88</v>
      </c>
      <c r="O692" s="27">
        <v>51.621769066731616</v>
      </c>
      <c r="P692" s="27">
        <v>9.3800767075347764</v>
      </c>
      <c r="Q692" s="27">
        <v>115.1264247749547</v>
      </c>
      <c r="R692">
        <v>-0.66970174608268485</v>
      </c>
      <c r="S692">
        <v>-0.42629172387705916</v>
      </c>
      <c r="T692">
        <v>-3.9512744769589769</v>
      </c>
      <c r="U692">
        <v>-2.8017837087585429</v>
      </c>
      <c r="V692">
        <v>3.2194152924826089</v>
      </c>
      <c r="W692">
        <v>1.7003471928142444E-2</v>
      </c>
      <c r="X692">
        <v>1.5218264119325626</v>
      </c>
      <c r="Y692">
        <v>1.5593130701314915</v>
      </c>
      <c r="Z692">
        <v>2.727435959142035</v>
      </c>
    </row>
    <row r="693" spans="1:26" x14ac:dyDescent="0.35">
      <c r="A693" s="25" t="s">
        <v>251</v>
      </c>
      <c r="B693" s="26" t="s">
        <v>168</v>
      </c>
      <c r="C693" s="25">
        <v>5.4284288202122504</v>
      </c>
      <c r="D693" s="25">
        <v>0</v>
      </c>
      <c r="E693" s="25">
        <v>0.13931548097661467</v>
      </c>
      <c r="F693" s="25">
        <v>1.98151278140966</v>
      </c>
      <c r="G693" s="25">
        <v>106.515529994467</v>
      </c>
      <c r="H693" s="25">
        <v>109.452447605719</v>
      </c>
      <c r="I693" s="25">
        <v>145.94543999999999</v>
      </c>
      <c r="J693" s="25">
        <v>89.652685303665393</v>
      </c>
      <c r="K693" s="25">
        <v>15.73</v>
      </c>
      <c r="L693" s="25">
        <v>7.87</v>
      </c>
      <c r="M693" s="25">
        <v>9.2100000000000009</v>
      </c>
      <c r="N693" s="25">
        <v>0.95</v>
      </c>
      <c r="O693" s="27">
        <v>52.530355029452579</v>
      </c>
      <c r="P693" s="27">
        <v>9.5187070161167551</v>
      </c>
      <c r="Q693" s="27">
        <v>133.55846465994051</v>
      </c>
      <c r="R693">
        <v>0.87240111486870386</v>
      </c>
      <c r="S693">
        <v>-2.5973996517151821</v>
      </c>
      <c r="T693">
        <v>5.6892179123824826</v>
      </c>
      <c r="U693">
        <v>3.9442309957021582</v>
      </c>
      <c r="V693">
        <v>3.2586568434344318</v>
      </c>
      <c r="W693">
        <v>1.7306805018149726E-2</v>
      </c>
      <c r="X693">
        <v>1.6074370630012875</v>
      </c>
      <c r="Y693">
        <v>1.6247390839303675</v>
      </c>
      <c r="Z693">
        <v>2.6594892962638896</v>
      </c>
    </row>
    <row r="694" spans="1:26" x14ac:dyDescent="0.35">
      <c r="A694" s="25" t="s">
        <v>251</v>
      </c>
      <c r="B694" s="26" t="s">
        <v>167</v>
      </c>
      <c r="C694" s="25">
        <v>5.3924660198341252</v>
      </c>
      <c r="D694" s="25">
        <v>0</v>
      </c>
      <c r="E694" s="25">
        <v>0.14834575316908788</v>
      </c>
      <c r="F694" s="25">
        <v>2.0304656670997878</v>
      </c>
      <c r="G694" s="25">
        <v>107.64606669768</v>
      </c>
      <c r="H694" s="25">
        <v>109.248177405354</v>
      </c>
      <c r="I694" s="25">
        <v>145.23015000000001</v>
      </c>
      <c r="J694" s="25">
        <v>89.740273562943997</v>
      </c>
      <c r="K694" s="25">
        <v>15.98</v>
      </c>
      <c r="L694" s="25">
        <v>7.95</v>
      </c>
      <c r="M694" s="28">
        <v>10.3</v>
      </c>
      <c r="N694" s="28">
        <v>1.07</v>
      </c>
      <c r="O694" s="27">
        <v>49.392683077551617</v>
      </c>
      <c r="P694" s="27">
        <v>9.35673046462313</v>
      </c>
      <c r="Q694" s="27">
        <v>121.14236999147485</v>
      </c>
      <c r="R694">
        <v>-0.90588614251477795</v>
      </c>
      <c r="S694">
        <v>-1.3300933154124062</v>
      </c>
      <c r="T694">
        <v>0.41718169345541511</v>
      </c>
      <c r="U694">
        <v>-6.5179232020717848E-2</v>
      </c>
      <c r="V694">
        <v>3.2539676600229965</v>
      </c>
      <c r="W694">
        <v>1.7918916963831282E-2</v>
      </c>
      <c r="X694">
        <v>1.527356576997696</v>
      </c>
      <c r="Y694">
        <v>1.5716544177921159</v>
      </c>
      <c r="Z694">
        <v>2.7370638955435198</v>
      </c>
    </row>
    <row r="695" spans="1:26" x14ac:dyDescent="0.35">
      <c r="A695" s="25" t="s">
        <v>251</v>
      </c>
      <c r="B695" s="26" t="s">
        <v>166</v>
      </c>
      <c r="C695" s="25">
        <v>5.2060950204409879</v>
      </c>
      <c r="D695" s="25">
        <v>0</v>
      </c>
      <c r="E695" s="25">
        <v>0.14759167866258213</v>
      </c>
      <c r="F695" s="25">
        <v>1.9784861059341809</v>
      </c>
      <c r="G695" s="25">
        <v>113.143134475823</v>
      </c>
      <c r="H695" s="25">
        <v>109.217377539993</v>
      </c>
      <c r="I695" s="25">
        <v>146.05754999999999</v>
      </c>
      <c r="J695" s="25">
        <v>88.934764798286494</v>
      </c>
      <c r="K695" s="25">
        <v>16.02</v>
      </c>
      <c r="L695" s="25">
        <v>7.96</v>
      </c>
      <c r="M695" s="25">
        <v>10.25</v>
      </c>
      <c r="N695" s="25">
        <v>1.06</v>
      </c>
      <c r="O695" s="27">
        <v>56.176678702994487</v>
      </c>
      <c r="P695" s="27">
        <v>9.9604150577093638</v>
      </c>
      <c r="Q695" s="27">
        <v>93.534493466487802</v>
      </c>
      <c r="R695">
        <v>-1.0126138414219499</v>
      </c>
      <c r="S695">
        <v>-0.82617699054050586</v>
      </c>
      <c r="T695">
        <v>6.4170703255316486</v>
      </c>
      <c r="U695">
        <v>3.5877613073235892</v>
      </c>
      <c r="V695">
        <v>3.2981792211630445</v>
      </c>
      <c r="W695">
        <v>1.8395671604021658E-2</v>
      </c>
      <c r="X695">
        <v>1.5391648265578624</v>
      </c>
      <c r="Y695">
        <v>1.5896529782094486</v>
      </c>
      <c r="Z695">
        <v>2.6115417290428855</v>
      </c>
    </row>
    <row r="696" spans="1:26" x14ac:dyDescent="0.35">
      <c r="A696" s="25" t="s">
        <v>251</v>
      </c>
      <c r="B696" s="26" t="s">
        <v>165</v>
      </c>
      <c r="C696" s="25">
        <v>5.0606927719914863</v>
      </c>
      <c r="D696" s="25">
        <v>0</v>
      </c>
      <c r="E696" s="25">
        <v>0.15739990533008641</v>
      </c>
      <c r="F696" s="25">
        <v>2.0145670074193918</v>
      </c>
      <c r="G696" s="25">
        <v>112.71144110745399</v>
      </c>
      <c r="H696" s="25">
        <v>108.693742271511</v>
      </c>
      <c r="I696" s="25">
        <v>146.50470000000001</v>
      </c>
      <c r="J696" s="25">
        <v>89.501702922309093</v>
      </c>
      <c r="K696" s="25">
        <v>16.190000000000001</v>
      </c>
      <c r="L696" s="25">
        <v>8.0500000000000007</v>
      </c>
      <c r="M696" s="28">
        <v>10.039999999999999</v>
      </c>
      <c r="N696" s="28">
        <v>1.05</v>
      </c>
      <c r="O696" s="27">
        <v>57.799047356083264</v>
      </c>
      <c r="P696" s="27">
        <v>10.161329711724939</v>
      </c>
      <c r="Q696" s="27">
        <v>93.37298215802889</v>
      </c>
      <c r="R696">
        <v>1.3929530249045641</v>
      </c>
      <c r="S696">
        <v>0.54374419511944438</v>
      </c>
      <c r="T696">
        <v>2.0988161050293552</v>
      </c>
      <c r="U696">
        <v>1.8270632170006129</v>
      </c>
      <c r="V696">
        <v>3.3853437026145432</v>
      </c>
      <c r="W696">
        <v>1.8642889302809457E-2</v>
      </c>
      <c r="X696">
        <v>1.4535581509372242</v>
      </c>
      <c r="Y696">
        <v>1.5451958955576801</v>
      </c>
      <c r="Z696">
        <v>2.5501024246553783</v>
      </c>
    </row>
    <row r="697" spans="1:26" x14ac:dyDescent="0.35">
      <c r="A697" s="25" t="s">
        <v>251</v>
      </c>
      <c r="B697" s="26" t="s">
        <v>164</v>
      </c>
      <c r="C697" s="25">
        <v>4.9915851828686071</v>
      </c>
      <c r="D697" s="25">
        <v>0</v>
      </c>
      <c r="E697" s="25">
        <v>0.15886748574551382</v>
      </c>
      <c r="F697" s="25">
        <v>1.9971301532896699</v>
      </c>
      <c r="G697" s="25">
        <v>111.89222741629401</v>
      </c>
      <c r="H697" s="25">
        <v>108.484135737949</v>
      </c>
      <c r="I697" s="25">
        <v>144.84863999999999</v>
      </c>
      <c r="J697" s="25">
        <v>88.561482929919705</v>
      </c>
      <c r="K697" s="25">
        <v>16.809999999999999</v>
      </c>
      <c r="L697" s="25">
        <v>8.1300000000000008</v>
      </c>
      <c r="M697" s="25">
        <v>10.49</v>
      </c>
      <c r="N697" s="25">
        <v>1.1000000000000001</v>
      </c>
      <c r="O697" s="27">
        <v>56.410397355847131</v>
      </c>
      <c r="P697" s="27">
        <v>10.357612439290131</v>
      </c>
      <c r="Q697" s="27">
        <v>92.975875284664227</v>
      </c>
      <c r="R697">
        <v>1.0492424315330373</v>
      </c>
      <c r="S697">
        <v>8.1209109113362423</v>
      </c>
      <c r="T697">
        <v>-3.2540740791800138</v>
      </c>
      <c r="U697">
        <v>-1.6390890739738539</v>
      </c>
      <c r="V697">
        <v>3.3890999801706978</v>
      </c>
      <c r="W697">
        <v>1.8903163680761052E-2</v>
      </c>
      <c r="X697">
        <v>1.4683282513673106</v>
      </c>
      <c r="Y697">
        <v>1.5576672633383843</v>
      </c>
      <c r="Z697">
        <v>2.5696423917094511</v>
      </c>
    </row>
    <row r="698" spans="1:26" x14ac:dyDescent="0.35">
      <c r="A698" s="25" t="s">
        <v>251</v>
      </c>
      <c r="B698" s="26" t="s">
        <v>163</v>
      </c>
      <c r="C698" s="25">
        <v>4.8768056006992389</v>
      </c>
      <c r="D698" s="25">
        <v>0</v>
      </c>
      <c r="E698" s="25">
        <v>0.15441940606983562</v>
      </c>
      <c r="F698" s="25">
        <v>1.9029473261369088</v>
      </c>
      <c r="G698" s="25">
        <v>109.932511793789</v>
      </c>
      <c r="H698" s="25">
        <v>108.34141601856599</v>
      </c>
      <c r="I698" s="25">
        <v>143.39095</v>
      </c>
      <c r="J698" s="25">
        <v>89.127325651337699</v>
      </c>
      <c r="K698" s="25">
        <v>17.53</v>
      </c>
      <c r="L698" s="25">
        <v>8.19</v>
      </c>
      <c r="M698" s="28">
        <v>10.83</v>
      </c>
      <c r="N698" s="28">
        <v>1.1399999999999999</v>
      </c>
      <c r="O698" s="27">
        <v>55.099086243643335</v>
      </c>
      <c r="P698" s="27">
        <v>10.309271961795133</v>
      </c>
      <c r="Q698" s="27">
        <v>92.888410743433752</v>
      </c>
      <c r="R698">
        <v>1.6792364024853512</v>
      </c>
      <c r="S698">
        <v>7.6292728085252115</v>
      </c>
      <c r="T698">
        <v>1.1855486760125267</v>
      </c>
      <c r="U698">
        <v>1.3792311171722416</v>
      </c>
      <c r="V698">
        <v>3.5086118665981778</v>
      </c>
      <c r="W698">
        <v>1.8092774572882064E-2</v>
      </c>
      <c r="X698">
        <v>1.5492316894209202</v>
      </c>
      <c r="Y698">
        <v>1.6271748819708967</v>
      </c>
      <c r="Z698">
        <v>2.5911824194029029</v>
      </c>
    </row>
    <row r="699" spans="1:26" x14ac:dyDescent="0.35">
      <c r="A699" s="25" t="s">
        <v>251</v>
      </c>
      <c r="B699" s="26" t="s">
        <v>162</v>
      </c>
      <c r="C699" s="25">
        <v>4.8711656692037035</v>
      </c>
      <c r="D699" s="25">
        <v>0</v>
      </c>
      <c r="E699" s="25">
        <v>0.15765423964649408</v>
      </c>
      <c r="F699" s="25">
        <v>1.8977565262208118</v>
      </c>
      <c r="G699" s="25">
        <v>109.491814762338</v>
      </c>
      <c r="H699" s="25">
        <v>108.256465711198</v>
      </c>
      <c r="I699" s="25">
        <v>143.94665000000001</v>
      </c>
      <c r="J699" s="25">
        <v>89.863684759126699</v>
      </c>
      <c r="K699" s="25">
        <v>17.86</v>
      </c>
      <c r="L699" s="25">
        <v>8.4</v>
      </c>
      <c r="M699" s="25">
        <v>10.46</v>
      </c>
      <c r="N699" s="25">
        <v>1.1100000000000001</v>
      </c>
      <c r="O699" s="27">
        <v>67.093694288578661</v>
      </c>
      <c r="P699" s="27">
        <v>11.196852472418682</v>
      </c>
      <c r="Q699" s="27">
        <v>93.250074886518121</v>
      </c>
      <c r="R699">
        <v>0.68257214504969799</v>
      </c>
      <c r="S699">
        <v>-0.12150158921843124</v>
      </c>
      <c r="T699">
        <v>4.2398798814956784</v>
      </c>
      <c r="U699">
        <v>2.8896670623632659</v>
      </c>
      <c r="V699">
        <v>3.4825638794185285</v>
      </c>
      <c r="W699">
        <v>1.6948501629731435E-2</v>
      </c>
      <c r="X699">
        <v>1.5377394058518492</v>
      </c>
      <c r="Y699">
        <v>1.6144107504922445</v>
      </c>
      <c r="Z699">
        <v>2.3399574368486586</v>
      </c>
    </row>
    <row r="700" spans="1:26" x14ac:dyDescent="0.35">
      <c r="A700" s="25" t="s">
        <v>251</v>
      </c>
      <c r="B700" s="26" t="s">
        <v>161</v>
      </c>
      <c r="C700" s="25">
        <v>4.9057227801232717</v>
      </c>
      <c r="D700" s="25">
        <v>0</v>
      </c>
      <c r="E700" s="25">
        <v>1.300009383737466</v>
      </c>
      <c r="F700" s="25">
        <v>2.6581718224434425</v>
      </c>
      <c r="G700" s="25">
        <v>109.795736734728</v>
      </c>
      <c r="H700" s="25">
        <v>108.107555760271</v>
      </c>
      <c r="I700" s="25">
        <v>143.30457999999999</v>
      </c>
      <c r="J700" s="25">
        <v>89.436994932204101</v>
      </c>
      <c r="K700" s="25">
        <v>18.309999999999999</v>
      </c>
      <c r="L700" s="25">
        <v>8.49</v>
      </c>
      <c r="M700" s="28">
        <v>10.96</v>
      </c>
      <c r="N700" s="28">
        <v>1.17</v>
      </c>
      <c r="O700" s="27">
        <v>54.60094777752834</v>
      </c>
      <c r="P700" s="27">
        <v>9.9260603617336933</v>
      </c>
      <c r="Q700" s="27">
        <v>87.717170492101516</v>
      </c>
      <c r="R700">
        <v>-0.67081583736305905</v>
      </c>
      <c r="S700">
        <v>-1.0421145982768776</v>
      </c>
      <c r="T700">
        <v>17.78408904901163</v>
      </c>
      <c r="U700">
        <v>10.032092044617036</v>
      </c>
      <c r="V700">
        <v>3.4965868113257859</v>
      </c>
      <c r="W700">
        <v>1.7217297228621548E-2</v>
      </c>
      <c r="X700">
        <v>1.5129005390251407</v>
      </c>
      <c r="Y700">
        <v>1.6022844106318415</v>
      </c>
      <c r="Z700">
        <v>2.6791607364653252</v>
      </c>
    </row>
    <row r="701" spans="1:26" x14ac:dyDescent="0.35">
      <c r="A701" s="25" t="s">
        <v>251</v>
      </c>
      <c r="B701" s="26" t="s">
        <v>160</v>
      </c>
      <c r="C701" s="25">
        <v>4.7294614629565945</v>
      </c>
      <c r="D701" s="25">
        <v>0</v>
      </c>
      <c r="E701" s="25">
        <v>0.65391115606514272</v>
      </c>
      <c r="F701" s="25">
        <v>2.3561016220585156</v>
      </c>
      <c r="G701" s="25">
        <v>109.59456429959501</v>
      </c>
      <c r="H701" s="25">
        <v>107.80575070419999</v>
      </c>
      <c r="I701" s="25">
        <v>143.41798</v>
      </c>
      <c r="J701" s="25">
        <v>88.946350159356399</v>
      </c>
      <c r="K701" s="25">
        <v>18.77</v>
      </c>
      <c r="L701" s="25">
        <v>8.52</v>
      </c>
      <c r="M701" s="25">
        <v>11.91</v>
      </c>
      <c r="N701" s="25">
        <v>1.29</v>
      </c>
      <c r="O701" s="27">
        <v>59.994407403431623</v>
      </c>
      <c r="P701" s="27">
        <v>9.7573408164288775</v>
      </c>
      <c r="Q701" s="27">
        <v>87.070786575378932</v>
      </c>
      <c r="R701">
        <v>0.95733071568122607</v>
      </c>
      <c r="S701">
        <v>1.1513617447443059</v>
      </c>
      <c r="T701">
        <v>-0.22555888199253804</v>
      </c>
      <c r="U701">
        <v>0.2682606693803713</v>
      </c>
      <c r="V701">
        <v>3.5219381112877866</v>
      </c>
      <c r="W701">
        <v>1.7595959133096698E-2</v>
      </c>
      <c r="X701">
        <v>1.3156186851667104</v>
      </c>
      <c r="Y701">
        <v>1.4822178418682599</v>
      </c>
      <c r="Z701">
        <v>2.7490517000178976</v>
      </c>
    </row>
    <row r="702" spans="1:26" x14ac:dyDescent="0.35">
      <c r="A702" s="25" t="s">
        <v>251</v>
      </c>
      <c r="B702" s="26" t="s">
        <v>159</v>
      </c>
      <c r="C702" s="25">
        <v>4.6996680936597501</v>
      </c>
      <c r="D702" s="25">
        <v>0</v>
      </c>
      <c r="E702" s="25">
        <v>0.1879679352213737</v>
      </c>
      <c r="F702" s="25">
        <v>2.0605379964131161</v>
      </c>
      <c r="G702" s="25">
        <v>108.613318223235</v>
      </c>
      <c r="H702" s="25">
        <v>107.638844402714</v>
      </c>
      <c r="I702" s="25">
        <v>141.50435999999999</v>
      </c>
      <c r="J702" s="25">
        <v>85.626835766851102</v>
      </c>
      <c r="K702" s="25">
        <v>18.98</v>
      </c>
      <c r="L702" s="25">
        <v>8.6300000000000008</v>
      </c>
      <c r="M702" s="28">
        <v>13.57</v>
      </c>
      <c r="N702" s="28">
        <v>1.5</v>
      </c>
      <c r="O702" s="27">
        <v>70.680552046221152</v>
      </c>
      <c r="P702" s="27">
        <v>12.661517049516164</v>
      </c>
      <c r="Q702" s="27">
        <v>78.605320293269457</v>
      </c>
      <c r="R702">
        <v>1.8157184050819675</v>
      </c>
      <c r="S702">
        <v>2.5654557229203956</v>
      </c>
      <c r="T702">
        <v>-9.7541495913622267E-2</v>
      </c>
      <c r="U702">
        <v>0.69320606581821931</v>
      </c>
      <c r="V702">
        <v>3.5394053906808476</v>
      </c>
      <c r="W702">
        <v>1.7783683042952605E-2</v>
      </c>
      <c r="X702">
        <v>1.3254662164060287</v>
      </c>
      <c r="Y702">
        <v>1.4926410810878288</v>
      </c>
      <c r="Z702">
        <v>2.1833638352143461</v>
      </c>
    </row>
    <row r="703" spans="1:26" x14ac:dyDescent="0.35">
      <c r="A703" s="25" t="s">
        <v>251</v>
      </c>
      <c r="B703" s="26" t="s">
        <v>158</v>
      </c>
      <c r="C703" s="25">
        <v>4.6649941420275214</v>
      </c>
      <c r="D703" s="25">
        <v>0</v>
      </c>
      <c r="E703" s="25">
        <v>0.18187335979878924</v>
      </c>
      <c r="F703" s="25">
        <v>2.0220798013666026</v>
      </c>
      <c r="G703" s="25">
        <v>108.02237234144</v>
      </c>
      <c r="H703" s="25">
        <v>107.477586939961</v>
      </c>
      <c r="I703" s="25">
        <v>141.93529000000001</v>
      </c>
      <c r="J703" s="25">
        <v>84.121678145932606</v>
      </c>
      <c r="K703" s="25">
        <v>19.02</v>
      </c>
      <c r="L703" s="25">
        <v>8.7100000000000009</v>
      </c>
      <c r="M703" s="25">
        <v>12.56</v>
      </c>
      <c r="N703" s="25">
        <v>1.38</v>
      </c>
      <c r="O703" s="27">
        <v>60.761601801026409</v>
      </c>
      <c r="P703" s="27">
        <v>10.94478970905266</v>
      </c>
      <c r="Q703" s="27">
        <v>83.451099344250807</v>
      </c>
      <c r="R703">
        <v>1.757474973478379</v>
      </c>
      <c r="S703">
        <v>-5.7382822133416163</v>
      </c>
      <c r="T703">
        <v>-7.1498272621346111</v>
      </c>
      <c r="U703">
        <v>-3.6856655715280628</v>
      </c>
      <c r="V703">
        <v>3.5407857444924549</v>
      </c>
      <c r="W703">
        <v>1.7880516889517056E-2</v>
      </c>
      <c r="X703">
        <v>1.3565275945041892</v>
      </c>
      <c r="Y703">
        <v>1.5167941447536541</v>
      </c>
      <c r="Z703">
        <v>2.4874752614449096</v>
      </c>
    </row>
    <row r="704" spans="1:26" x14ac:dyDescent="0.35">
      <c r="A704" s="25" t="s">
        <v>251</v>
      </c>
      <c r="B704" s="26" t="s">
        <v>157</v>
      </c>
      <c r="C704" s="25">
        <v>4.5685081233766303</v>
      </c>
      <c r="D704" s="25">
        <v>0</v>
      </c>
      <c r="E704" s="25">
        <v>0.16523194631487076</v>
      </c>
      <c r="F704" s="25">
        <v>1.8759827914101097</v>
      </c>
      <c r="G704" s="25">
        <v>105.68677910834801</v>
      </c>
      <c r="H704" s="25">
        <v>107.31706326288401</v>
      </c>
      <c r="I704" s="25">
        <v>138.65629999999999</v>
      </c>
      <c r="J704" s="25">
        <v>84.306293401993102</v>
      </c>
      <c r="K704" s="25">
        <v>19.2</v>
      </c>
      <c r="L704" s="25">
        <v>8.7100000000000009</v>
      </c>
      <c r="M704" s="28">
        <v>11.22</v>
      </c>
      <c r="N704" s="28">
        <v>1.24</v>
      </c>
      <c r="O704" s="27">
        <v>69.195887709165092</v>
      </c>
      <c r="P704" s="27">
        <v>11.1719060936363</v>
      </c>
      <c r="Q704" s="27">
        <v>93.692487652716409</v>
      </c>
      <c r="R704">
        <v>-0.3816472859595077</v>
      </c>
      <c r="S704">
        <v>-1.0879963239865287</v>
      </c>
      <c r="T704">
        <v>2.8242889769037438</v>
      </c>
      <c r="U704">
        <v>1.5462821183012787</v>
      </c>
      <c r="V704">
        <v>3.5173027151058696</v>
      </c>
      <c r="W704">
        <v>1.9486969855978586E-2</v>
      </c>
      <c r="X704">
        <v>1.4829285861819803</v>
      </c>
      <c r="Y704">
        <v>1.6005240478161133</v>
      </c>
      <c r="Z704">
        <v>2.4100553289051718</v>
      </c>
    </row>
    <row r="705" spans="1:26" x14ac:dyDescent="0.35">
      <c r="A705" s="25" t="s">
        <v>251</v>
      </c>
      <c r="B705" s="26" t="s">
        <v>156</v>
      </c>
      <c r="C705" s="25">
        <v>4.5271957752819478</v>
      </c>
      <c r="D705" s="25">
        <v>0</v>
      </c>
      <c r="E705" s="25">
        <v>0.16970171706246956</v>
      </c>
      <c r="F705" s="25">
        <v>1.8954143907474506</v>
      </c>
      <c r="G705" s="25">
        <v>104.420036921985</v>
      </c>
      <c r="H705" s="25">
        <v>106.303287685794</v>
      </c>
      <c r="I705" s="25">
        <v>139.02339000000001</v>
      </c>
      <c r="J705" s="25">
        <v>84.328304069282197</v>
      </c>
      <c r="K705" s="25">
        <v>19.25</v>
      </c>
      <c r="L705" s="25">
        <v>8.57</v>
      </c>
      <c r="M705" s="25">
        <v>11.12</v>
      </c>
      <c r="N705" s="25">
        <v>1.23</v>
      </c>
      <c r="O705" s="27">
        <v>75.276518245135023</v>
      </c>
      <c r="P705" s="27">
        <v>10.027985330712971</v>
      </c>
      <c r="Q705" s="27">
        <v>102.11128815833612</v>
      </c>
      <c r="R705">
        <v>2.3324011907056574</v>
      </c>
      <c r="S705">
        <v>-1.9709838170180904</v>
      </c>
      <c r="T705">
        <v>-3.5428649724416172</v>
      </c>
      <c r="U705">
        <v>-1.2948086038909068</v>
      </c>
      <c r="V705">
        <v>3.5250166137314993</v>
      </c>
      <c r="W705">
        <v>2.0018699615038757E-2</v>
      </c>
      <c r="X705">
        <v>1.465147128734229</v>
      </c>
      <c r="Y705">
        <v>1.5963246887478317</v>
      </c>
      <c r="Z705">
        <v>2.6571135476627759</v>
      </c>
    </row>
    <row r="706" spans="1:26" x14ac:dyDescent="0.35">
      <c r="A706" s="25" t="s">
        <v>251</v>
      </c>
      <c r="B706" s="26" t="s">
        <v>155</v>
      </c>
      <c r="C706" s="25">
        <v>4.4935220404266039</v>
      </c>
      <c r="D706" s="25">
        <v>5.3588718217086669E-2</v>
      </c>
      <c r="E706" s="25">
        <v>0.17546903628726171</v>
      </c>
      <c r="F706" s="25">
        <v>1.8250285304212566</v>
      </c>
      <c r="G706" s="25">
        <v>105.413800012671</v>
      </c>
      <c r="H706" s="25">
        <v>106.115989689443</v>
      </c>
      <c r="I706" s="25">
        <v>139.27798000000001</v>
      </c>
      <c r="J706" s="25">
        <v>82.722902522353394</v>
      </c>
      <c r="K706" s="25">
        <v>19.579999999999998</v>
      </c>
      <c r="L706" s="25">
        <v>8.43</v>
      </c>
      <c r="M706" s="28">
        <v>11.54</v>
      </c>
      <c r="N706" s="28">
        <v>1.3</v>
      </c>
      <c r="O706" s="27">
        <v>65.211405207807616</v>
      </c>
      <c r="P706" s="27">
        <v>9.2878446384071101</v>
      </c>
      <c r="Q706" s="27">
        <v>104.4331305103688</v>
      </c>
      <c r="R706">
        <v>1.1071620404819793</v>
      </c>
      <c r="S706">
        <v>5.1876986843307993</v>
      </c>
      <c r="T706">
        <v>-6.5569620839757814</v>
      </c>
      <c r="U706">
        <v>-3.7469072912850399</v>
      </c>
      <c r="V706">
        <v>3.4650613265393337</v>
      </c>
      <c r="W706">
        <v>2.0626258540853145E-2</v>
      </c>
      <c r="X706">
        <v>1.5339731882510286</v>
      </c>
      <c r="Y706">
        <v>1.6321366365962295</v>
      </c>
      <c r="Z706">
        <v>2.9203988440585968</v>
      </c>
    </row>
    <row r="707" spans="1:26" x14ac:dyDescent="0.35">
      <c r="A707" s="25" t="s">
        <v>251</v>
      </c>
      <c r="B707" s="26" t="s">
        <v>154</v>
      </c>
      <c r="C707" s="25">
        <v>4.3033953684606718</v>
      </c>
      <c r="D707" s="25">
        <v>3.7304518379174575E-2</v>
      </c>
      <c r="E707" s="25">
        <v>0.16218134301493065</v>
      </c>
      <c r="F707" s="25">
        <v>1.6682288313232458</v>
      </c>
      <c r="G707" s="25">
        <v>111.148916286746</v>
      </c>
      <c r="H707" s="25">
        <v>106.06830903325201</v>
      </c>
      <c r="I707" s="25">
        <v>136.62748999999999</v>
      </c>
      <c r="J707" s="25">
        <v>83.058895813053198</v>
      </c>
      <c r="K707" s="25">
        <v>19.059999999999999</v>
      </c>
      <c r="L707" s="25">
        <v>8.19</v>
      </c>
      <c r="M707" s="25">
        <v>13.05</v>
      </c>
      <c r="N707" s="25">
        <v>1.53</v>
      </c>
      <c r="O707" s="27">
        <v>86.53978659154437</v>
      </c>
      <c r="P707" s="27">
        <v>11.084179051608769</v>
      </c>
      <c r="Q707" s="27">
        <v>88.090782232191771</v>
      </c>
      <c r="R707">
        <v>1.7478624067044146</v>
      </c>
      <c r="S707">
        <v>-3.6636671544886146</v>
      </c>
      <c r="T707">
        <v>13.713747238791974</v>
      </c>
      <c r="U707">
        <v>9.0131417124639022</v>
      </c>
      <c r="V707">
        <v>3.4413878135213309</v>
      </c>
      <c r="W707">
        <v>1.9968356424910176E-2</v>
      </c>
      <c r="X707">
        <v>1.6409812972790632</v>
      </c>
      <c r="Y707">
        <v>1.7015581884472109</v>
      </c>
      <c r="Z707">
        <v>2.5241453411651964</v>
      </c>
    </row>
    <row r="708" spans="1:26" x14ac:dyDescent="0.35">
      <c r="A708" s="25" t="s">
        <v>251</v>
      </c>
      <c r="B708" s="26" t="s">
        <v>153</v>
      </c>
      <c r="C708" s="25">
        <v>4.1718582862781108</v>
      </c>
      <c r="D708" s="25">
        <v>0</v>
      </c>
      <c r="E708" s="25">
        <v>0.48180686992107369</v>
      </c>
      <c r="F708" s="25">
        <v>1.9187901338326905</v>
      </c>
      <c r="G708" s="25">
        <v>110.347242542868</v>
      </c>
      <c r="H708" s="25">
        <v>105.644828423123</v>
      </c>
      <c r="I708" s="25">
        <v>136.8192</v>
      </c>
      <c r="J708" s="25">
        <v>84.531047390963195</v>
      </c>
      <c r="K708" s="25">
        <v>19.28</v>
      </c>
      <c r="L708" s="25">
        <v>8.15</v>
      </c>
      <c r="M708" s="28">
        <v>12.86</v>
      </c>
      <c r="N708" s="28">
        <v>1.52</v>
      </c>
      <c r="O708" s="27">
        <v>72.294487256877204</v>
      </c>
      <c r="P708" s="27">
        <v>10.897330759107254</v>
      </c>
      <c r="Q708" s="27">
        <v>84.50291163811292</v>
      </c>
      <c r="R708">
        <v>2.4855806897840171</v>
      </c>
      <c r="S708">
        <v>-8.3141112799373413</v>
      </c>
      <c r="T708">
        <v>0.35508319570738411</v>
      </c>
      <c r="U708">
        <v>1.1539317507251567</v>
      </c>
      <c r="V708">
        <v>3.4159831062688273</v>
      </c>
      <c r="W708">
        <v>2.0989259266301474E-2</v>
      </c>
      <c r="X708">
        <v>1.4584339363204804</v>
      </c>
      <c r="Y708">
        <v>1.5777922174695855</v>
      </c>
      <c r="Z708">
        <v>2.5544184723535852</v>
      </c>
    </row>
    <row r="709" spans="1:26" x14ac:dyDescent="0.35">
      <c r="A709" s="25" t="s">
        <v>251</v>
      </c>
      <c r="B709" s="26" t="s">
        <v>152</v>
      </c>
      <c r="C709" s="25">
        <v>4.1346464130479523</v>
      </c>
      <c r="D709" s="25">
        <v>0</v>
      </c>
      <c r="E709" s="25">
        <v>0.73110402822425236</v>
      </c>
      <c r="F709" s="25">
        <v>2.0384994559240681</v>
      </c>
      <c r="G709" s="25">
        <v>109.25966510178201</v>
      </c>
      <c r="H709" s="25">
        <v>105.573387779687</v>
      </c>
      <c r="I709" s="25">
        <v>136.96317999999999</v>
      </c>
      <c r="J709" s="25">
        <v>84.456866832584893</v>
      </c>
      <c r="K709" s="25">
        <v>19.43</v>
      </c>
      <c r="L709" s="25">
        <v>8.14</v>
      </c>
      <c r="M709" s="25">
        <v>12.5</v>
      </c>
      <c r="N709" s="25">
        <v>1.49</v>
      </c>
      <c r="O709" s="27">
        <v>68.352495879459028</v>
      </c>
      <c r="P709" s="27">
        <v>10.602298882838376</v>
      </c>
      <c r="Q709" s="27">
        <v>83.429724843730853</v>
      </c>
      <c r="R709">
        <v>3.5297872351335746</v>
      </c>
      <c r="S709">
        <v>-23.24631573945587</v>
      </c>
      <c r="T709">
        <v>-1.5252806396868324</v>
      </c>
      <c r="U709">
        <v>0.29074375802864427</v>
      </c>
      <c r="V709">
        <v>3.3779305285799479</v>
      </c>
      <c r="W709">
        <v>2.3396041138785954E-2</v>
      </c>
      <c r="X709">
        <v>1.4725913391373915</v>
      </c>
      <c r="Y709">
        <v>1.5827521494567047</v>
      </c>
      <c r="Z709">
        <v>2.6487977651205665</v>
      </c>
    </row>
    <row r="710" spans="1:26" x14ac:dyDescent="0.35">
      <c r="A710" s="25" t="s">
        <v>251</v>
      </c>
      <c r="B710" s="26" t="s">
        <v>151</v>
      </c>
      <c r="C710" s="25">
        <v>4.1993649781412188</v>
      </c>
      <c r="D710" s="25">
        <v>0</v>
      </c>
      <c r="E710" s="25">
        <v>0.72161919792627394</v>
      </c>
      <c r="F710" s="25">
        <v>2.015201588479326</v>
      </c>
      <c r="G710" s="25">
        <v>107.82249186214401</v>
      </c>
      <c r="H710" s="25">
        <v>105.61681435683001</v>
      </c>
      <c r="I710" s="25">
        <v>136.69863000000001</v>
      </c>
      <c r="J710" s="25">
        <v>84.847231967682006</v>
      </c>
      <c r="K710" s="25">
        <v>19.38</v>
      </c>
      <c r="L710" s="25">
        <v>8.19</v>
      </c>
      <c r="M710" s="28">
        <v>11.71</v>
      </c>
      <c r="N710" s="28">
        <v>1.41</v>
      </c>
      <c r="O710" s="27">
        <v>72.618454413187678</v>
      </c>
      <c r="P710" s="27">
        <v>11.443522131074396</v>
      </c>
      <c r="Q710" s="27">
        <v>83.188348377316885</v>
      </c>
      <c r="R710">
        <v>-0.39597644945567056</v>
      </c>
      <c r="S710">
        <v>-0.5432077987187145</v>
      </c>
      <c r="T710">
        <v>-6.2067479944803772</v>
      </c>
      <c r="U710">
        <v>-4.1052812043723907</v>
      </c>
      <c r="V710">
        <v>3.3045078386637852</v>
      </c>
      <c r="W710">
        <v>3.0880920715344783E-2</v>
      </c>
      <c r="X710">
        <v>1.4960232902688113</v>
      </c>
      <c r="Y710">
        <v>1.5855049573484672</v>
      </c>
      <c r="Z710">
        <v>2.5630423423259776</v>
      </c>
    </row>
    <row r="711" spans="1:26" x14ac:dyDescent="0.35">
      <c r="A711" s="25" t="s">
        <v>251</v>
      </c>
      <c r="B711" s="26" t="s">
        <v>150</v>
      </c>
      <c r="C711" s="25">
        <v>4.158190993095169</v>
      </c>
      <c r="D711" s="25">
        <v>0</v>
      </c>
      <c r="E711" s="25">
        <v>0.69090784643283132</v>
      </c>
      <c r="F711" s="25">
        <v>1.9326521665610779</v>
      </c>
      <c r="G711" s="25">
        <v>106.940660481012</v>
      </c>
      <c r="H711" s="25">
        <v>105.654991762184</v>
      </c>
      <c r="I711" s="25">
        <v>136.30629999999999</v>
      </c>
      <c r="J711" s="25">
        <v>85.358669273259295</v>
      </c>
      <c r="K711" s="25">
        <v>19.45</v>
      </c>
      <c r="L711" s="25">
        <v>8.27</v>
      </c>
      <c r="M711" s="25">
        <v>11.65</v>
      </c>
      <c r="N711" s="25">
        <v>1.42</v>
      </c>
      <c r="O711" s="27">
        <v>70.564124418903276</v>
      </c>
      <c r="P711" s="27">
        <v>11.828958124734646</v>
      </c>
      <c r="Q711" s="27">
        <v>81.631416769220493</v>
      </c>
      <c r="R711">
        <v>0.99654644643276669</v>
      </c>
      <c r="S711">
        <v>3.0766250757660485</v>
      </c>
      <c r="T711">
        <v>6.012053274980933</v>
      </c>
      <c r="U711">
        <v>4.1478176514729626</v>
      </c>
      <c r="V711">
        <v>3.3501544762276874</v>
      </c>
      <c r="W711">
        <v>3.1649774409206702E-2</v>
      </c>
      <c r="X711">
        <v>1.6073752346259229</v>
      </c>
      <c r="Y711">
        <v>1.6698220338348284</v>
      </c>
      <c r="Z711">
        <v>2.4840242599733555</v>
      </c>
    </row>
    <row r="712" spans="1:26" x14ac:dyDescent="0.35">
      <c r="A712" s="25" t="s">
        <v>251</v>
      </c>
      <c r="B712" s="26" t="s">
        <v>149</v>
      </c>
      <c r="C712" s="25">
        <v>4.2383357300620528</v>
      </c>
      <c r="D712" s="25">
        <v>0</v>
      </c>
      <c r="E712" s="25">
        <v>0.74548752976659471</v>
      </c>
      <c r="F712" s="25">
        <v>2.0353113569548533</v>
      </c>
      <c r="G712" s="25">
        <v>107.10093842207</v>
      </c>
      <c r="H712" s="25">
        <v>105.495607383918</v>
      </c>
      <c r="I712" s="25">
        <v>135.87661</v>
      </c>
      <c r="J712" s="25">
        <v>85.939824786912396</v>
      </c>
      <c r="K712" s="25">
        <v>19.57</v>
      </c>
      <c r="L712" s="25">
        <v>8.11</v>
      </c>
      <c r="M712" s="28">
        <v>12.02</v>
      </c>
      <c r="N712" s="28">
        <v>1.48</v>
      </c>
      <c r="O712" s="27">
        <v>70.773028404658163</v>
      </c>
      <c r="P712" s="27">
        <v>11.94971961837064</v>
      </c>
      <c r="Q712" s="27">
        <v>79.398144438925129</v>
      </c>
      <c r="R712">
        <v>-0.76062740760474146</v>
      </c>
      <c r="S712">
        <v>-2.1994236790783606</v>
      </c>
      <c r="T712">
        <v>-1.2937906953051859</v>
      </c>
      <c r="U712">
        <v>-1.1000097058478486</v>
      </c>
      <c r="V712">
        <v>3.3726771772094812</v>
      </c>
      <c r="W712">
        <v>3.1265002152319095E-2</v>
      </c>
      <c r="X712">
        <v>1.5253830787725211</v>
      </c>
      <c r="Y712">
        <v>1.6191247500408723</v>
      </c>
      <c r="Z712">
        <v>2.5089416549039201</v>
      </c>
    </row>
    <row r="713" spans="1:26" x14ac:dyDescent="0.35">
      <c r="A713" s="25" t="s">
        <v>251</v>
      </c>
      <c r="B713" s="26" t="s">
        <v>148</v>
      </c>
      <c r="C713" s="25">
        <v>4.1087119226467497</v>
      </c>
      <c r="D713" s="25">
        <v>0</v>
      </c>
      <c r="E713" s="25">
        <v>0.87463240160510158</v>
      </c>
      <c r="F713" s="25">
        <v>2.0642197957195267</v>
      </c>
      <c r="G713" s="25">
        <v>106.579436595499</v>
      </c>
      <c r="H713" s="25">
        <v>105.326997891828</v>
      </c>
      <c r="I713" s="25">
        <v>134.97398999999999</v>
      </c>
      <c r="J713" s="25">
        <v>87.319533307776197</v>
      </c>
      <c r="K713" s="25">
        <v>19.7</v>
      </c>
      <c r="L713" s="25">
        <v>8.0399999999999991</v>
      </c>
      <c r="M713" s="25">
        <v>11</v>
      </c>
      <c r="N713" s="25">
        <v>1.35</v>
      </c>
      <c r="O713" s="27">
        <v>72.272651269964513</v>
      </c>
      <c r="P713" s="27">
        <v>12.059260816705942</v>
      </c>
      <c r="Q713" s="27">
        <v>81.812078803996997</v>
      </c>
      <c r="R713">
        <v>9.0253349546753903E-2</v>
      </c>
      <c r="S713">
        <v>-1.9345815684883583</v>
      </c>
      <c r="T713">
        <v>1.209972026883932</v>
      </c>
      <c r="U713">
        <v>0.7844204401001198</v>
      </c>
      <c r="V713">
        <v>3.4050580117230571</v>
      </c>
      <c r="W713">
        <v>3.2364543172175436E-2</v>
      </c>
      <c r="X713">
        <v>1.552986142211805</v>
      </c>
      <c r="Y713">
        <v>1.6462249584397453</v>
      </c>
      <c r="Z713">
        <v>2.4350128481961608</v>
      </c>
    </row>
    <row r="714" spans="1:26" x14ac:dyDescent="0.35">
      <c r="A714" s="25" t="s">
        <v>251</v>
      </c>
      <c r="B714" s="26" t="s">
        <v>147</v>
      </c>
      <c r="C714" s="25">
        <v>4.3046248495071664</v>
      </c>
      <c r="D714" s="25">
        <v>0</v>
      </c>
      <c r="E714" s="25">
        <v>0.60256578997000776</v>
      </c>
      <c r="F714" s="25">
        <v>1.9749244551775333</v>
      </c>
      <c r="G714" s="25">
        <v>105.386648123586</v>
      </c>
      <c r="H714" s="25">
        <v>105.188732970751</v>
      </c>
      <c r="I714" s="25">
        <v>134.93286000000001</v>
      </c>
      <c r="J714" s="25">
        <v>87.3730500454582</v>
      </c>
      <c r="K714" s="25">
        <v>19.579999999999998</v>
      </c>
      <c r="L714" s="25">
        <v>8.0500000000000007</v>
      </c>
      <c r="M714" s="28">
        <v>11.15</v>
      </c>
      <c r="N714" s="28">
        <v>1.38</v>
      </c>
      <c r="O714" s="27">
        <v>68.952975338159163</v>
      </c>
      <c r="P714" s="27">
        <v>12.074820072720904</v>
      </c>
      <c r="Q714" s="27">
        <v>81.12469927826784</v>
      </c>
      <c r="R714">
        <v>3.6249188934799781</v>
      </c>
      <c r="S714">
        <v>2.0015987628143384</v>
      </c>
      <c r="T714">
        <v>1.6185247390323676</v>
      </c>
      <c r="U714">
        <v>2.3554110170352693</v>
      </c>
      <c r="V714">
        <v>3.4563826967403872</v>
      </c>
      <c r="W714">
        <v>3.3419802336863431E-2</v>
      </c>
      <c r="X714">
        <v>1.5563864716977767</v>
      </c>
      <c r="Y714">
        <v>1.6568521338390714</v>
      </c>
      <c r="Z714">
        <v>2.4015815076049858</v>
      </c>
    </row>
    <row r="715" spans="1:26" x14ac:dyDescent="0.35">
      <c r="A715" s="25" t="s">
        <v>251</v>
      </c>
      <c r="B715" s="26" t="s">
        <v>146</v>
      </c>
      <c r="C715" s="25">
        <v>4.1166207408050859</v>
      </c>
      <c r="D715" s="25">
        <v>0</v>
      </c>
      <c r="E715" s="25">
        <v>0.60733983899169552</v>
      </c>
      <c r="F715" s="25">
        <v>1.8921556718819788</v>
      </c>
      <c r="G715" s="25">
        <v>103.90496010630901</v>
      </c>
      <c r="H715" s="25">
        <v>104.948214431236</v>
      </c>
      <c r="I715" s="25">
        <v>130.88523000000001</v>
      </c>
      <c r="J715" s="25">
        <v>87.1086034026021</v>
      </c>
      <c r="K715" s="25">
        <v>19.25</v>
      </c>
      <c r="L715" s="25">
        <v>7.98</v>
      </c>
      <c r="M715" s="25">
        <v>10.74</v>
      </c>
      <c r="N715" s="25">
        <v>1.33</v>
      </c>
      <c r="O715" s="27">
        <v>64.25530957118292</v>
      </c>
      <c r="P715" s="27">
        <v>11.270665717432873</v>
      </c>
      <c r="Q715" s="27">
        <v>79.010083372509143</v>
      </c>
      <c r="R715">
        <v>-0.29036670862570002</v>
      </c>
      <c r="S715">
        <v>-5.0588964267802901</v>
      </c>
      <c r="T715">
        <v>3.5706791304079388</v>
      </c>
      <c r="U715">
        <v>2.0918353943311985</v>
      </c>
      <c r="V715">
        <v>3.4280482803904548</v>
      </c>
      <c r="W715">
        <v>3.3886751524180705E-2</v>
      </c>
      <c r="X715">
        <v>1.5731638765486382</v>
      </c>
      <c r="Y715">
        <v>1.6646231485939058</v>
      </c>
      <c r="Z715">
        <v>2.6023483605379099</v>
      </c>
    </row>
    <row r="716" spans="1:26" x14ac:dyDescent="0.35">
      <c r="A716" s="25" t="s">
        <v>251</v>
      </c>
      <c r="B716" s="26" t="s">
        <v>145</v>
      </c>
      <c r="C716" s="25">
        <v>4.0777064464563546</v>
      </c>
      <c r="D716" s="25">
        <v>0</v>
      </c>
      <c r="E716" s="25">
        <v>0.62974499531407657</v>
      </c>
      <c r="F716" s="25">
        <v>1.92206121705919</v>
      </c>
      <c r="G716" s="25">
        <v>101.81362233132501</v>
      </c>
      <c r="H716" s="25">
        <v>104.611061349585</v>
      </c>
      <c r="I716" s="25">
        <v>133.47534999999999</v>
      </c>
      <c r="J716" s="25">
        <v>87.766977314189106</v>
      </c>
      <c r="K716" s="25">
        <v>19.170000000000002</v>
      </c>
      <c r="L716" s="25">
        <v>7.98</v>
      </c>
      <c r="M716" s="28">
        <v>11.64</v>
      </c>
      <c r="N716" s="28">
        <v>1.44</v>
      </c>
      <c r="O716" s="27">
        <v>63.438381461276585</v>
      </c>
      <c r="P716" s="27">
        <v>11.462279192375542</v>
      </c>
      <c r="Q716" s="27">
        <v>74.716438639880124</v>
      </c>
      <c r="R716">
        <v>0.86130748141790558</v>
      </c>
      <c r="S716">
        <v>21.390233972859395</v>
      </c>
      <c r="T716">
        <v>-3.1446511400890054</v>
      </c>
      <c r="U716">
        <v>-1.6100257565666909</v>
      </c>
      <c r="V716">
        <v>3.4699286593359835</v>
      </c>
      <c r="W716">
        <v>3.6115210927694395E-2</v>
      </c>
      <c r="X716">
        <v>1.5207293465257004</v>
      </c>
      <c r="Y716">
        <v>1.6374630979544458</v>
      </c>
      <c r="Z716">
        <v>2.5534952778312614</v>
      </c>
    </row>
    <row r="717" spans="1:26" x14ac:dyDescent="0.35">
      <c r="A717" s="25" t="s">
        <v>251</v>
      </c>
      <c r="B717" s="26" t="s">
        <v>144</v>
      </c>
      <c r="C717" s="25">
        <v>4.1037423835176101</v>
      </c>
      <c r="D717" s="25">
        <v>0</v>
      </c>
      <c r="E717" s="25">
        <v>0.59897410185263877</v>
      </c>
      <c r="F717" s="25">
        <v>1.8808673391367512</v>
      </c>
      <c r="G717" s="25">
        <v>100.547417806593</v>
      </c>
      <c r="H717" s="25">
        <v>104.016389002073</v>
      </c>
      <c r="I717" s="25">
        <v>132.57084</v>
      </c>
      <c r="J717" s="25">
        <v>88.1842411956045</v>
      </c>
      <c r="K717" s="25">
        <v>18.88</v>
      </c>
      <c r="L717" s="25">
        <v>7.88</v>
      </c>
      <c r="M717" s="25">
        <v>11.66</v>
      </c>
      <c r="N717" s="25">
        <v>1.48</v>
      </c>
      <c r="O717" s="27">
        <v>73.647066546660056</v>
      </c>
      <c r="P717" s="27">
        <v>12.710196402606339</v>
      </c>
      <c r="Q717" s="27">
        <v>74.397849060831248</v>
      </c>
      <c r="R717">
        <v>-0.62519837190740946</v>
      </c>
      <c r="S717">
        <v>-1.3556201665698153</v>
      </c>
      <c r="T717">
        <v>-6.0494966256430249E-2</v>
      </c>
      <c r="U717">
        <v>-0.2716446623072466</v>
      </c>
      <c r="V717">
        <v>3.4766906416885388</v>
      </c>
      <c r="W717">
        <v>3.03940235339469E-2</v>
      </c>
      <c r="X717">
        <v>1.5897475516861623</v>
      </c>
      <c r="Y717">
        <v>1.6868197260028202</v>
      </c>
      <c r="Z717">
        <v>2.4271152132053522</v>
      </c>
    </row>
    <row r="718" spans="1:26" x14ac:dyDescent="0.35">
      <c r="A718" s="25" t="s">
        <v>251</v>
      </c>
      <c r="B718" s="26" t="s">
        <v>143</v>
      </c>
      <c r="C718" s="25">
        <v>4.0791124963192145</v>
      </c>
      <c r="D718" s="25">
        <v>0</v>
      </c>
      <c r="E718" s="25">
        <v>0.60199923741626138</v>
      </c>
      <c r="F718" s="25">
        <v>1.8782684407000441</v>
      </c>
      <c r="G718" s="25">
        <v>101.623597057415</v>
      </c>
      <c r="H718" s="25">
        <v>103.94217761794199</v>
      </c>
      <c r="I718" s="25">
        <v>131.16289</v>
      </c>
      <c r="J718" s="25">
        <v>88.382785706243695</v>
      </c>
      <c r="K718" s="25">
        <v>18.809999999999999</v>
      </c>
      <c r="L718" s="25">
        <v>7.79</v>
      </c>
      <c r="M718" s="28">
        <v>10.7</v>
      </c>
      <c r="N718" s="28">
        <v>1.37</v>
      </c>
      <c r="O718" s="27">
        <v>70.38524537798412</v>
      </c>
      <c r="P718" s="27">
        <v>13.72070355958355</v>
      </c>
      <c r="Q718" s="27">
        <v>60.170473917490618</v>
      </c>
      <c r="R718">
        <v>-1.1154499657987538</v>
      </c>
      <c r="S718">
        <v>-3.2994321936243853</v>
      </c>
      <c r="T718">
        <v>-6.1721809298854406</v>
      </c>
      <c r="U718">
        <v>-4.3668826325138799</v>
      </c>
      <c r="V718">
        <v>3.545014497729468</v>
      </c>
      <c r="W718">
        <v>3.1190411004073049E-2</v>
      </c>
      <c r="X718">
        <v>1.56882001424416</v>
      </c>
      <c r="Y718">
        <v>1.6827326926216202</v>
      </c>
      <c r="Z718">
        <v>2.2604866189550217</v>
      </c>
    </row>
    <row r="719" spans="1:26" x14ac:dyDescent="0.35">
      <c r="A719" s="25" t="s">
        <v>251</v>
      </c>
      <c r="B719" s="26" t="s">
        <v>142</v>
      </c>
      <c r="C719" s="25">
        <v>3.9843029965275591</v>
      </c>
      <c r="D719" s="25">
        <v>0</v>
      </c>
      <c r="E719" s="25">
        <v>0.57949348346238172</v>
      </c>
      <c r="F719" s="25">
        <v>1.7881228587868749</v>
      </c>
      <c r="G719" s="25">
        <v>106.85755955166999</v>
      </c>
      <c r="H719" s="25">
        <v>104.08131309015501</v>
      </c>
      <c r="I719" s="25">
        <v>132.69163</v>
      </c>
      <c r="J719" s="25">
        <v>88.024090572438098</v>
      </c>
      <c r="K719" s="25">
        <v>19.11</v>
      </c>
      <c r="L719" s="25">
        <v>7.7</v>
      </c>
      <c r="M719" s="25">
        <v>9.42</v>
      </c>
      <c r="N719" s="25">
        <v>1.22</v>
      </c>
      <c r="O719" s="27">
        <v>77.290502677377091</v>
      </c>
      <c r="P719" s="27">
        <v>11.918878591552543</v>
      </c>
      <c r="Q719" s="27">
        <v>93.87335629924803</v>
      </c>
      <c r="R719">
        <v>0.51779470341204448</v>
      </c>
      <c r="S719">
        <v>-0.71778129750442732</v>
      </c>
      <c r="T719">
        <v>10.126422282177018</v>
      </c>
      <c r="U719">
        <v>6.4766065117160654</v>
      </c>
      <c r="V719">
        <v>3.6099750891954012</v>
      </c>
      <c r="W719">
        <v>3.2741465509989603E-2</v>
      </c>
      <c r="X719">
        <v>1.6792447219898883</v>
      </c>
      <c r="Y719">
        <v>1.7708067695270997</v>
      </c>
      <c r="Z719">
        <v>2.6204393118289691</v>
      </c>
    </row>
    <row r="720" spans="1:26" x14ac:dyDescent="0.35">
      <c r="A720" s="25" t="s">
        <v>251</v>
      </c>
      <c r="B720" s="26" t="s">
        <v>141</v>
      </c>
      <c r="C720" s="25">
        <v>3.9905550987186102</v>
      </c>
      <c r="D720" s="25">
        <v>2.6527268579866762E-2</v>
      </c>
      <c r="E720" s="25">
        <v>0.63912229022189782</v>
      </c>
      <c r="F720" s="25">
        <v>1.8991846754271802</v>
      </c>
      <c r="G720" s="25">
        <v>105.795731411972</v>
      </c>
      <c r="H720" s="25">
        <v>103.655204528141</v>
      </c>
      <c r="I720" s="25">
        <v>129.36615</v>
      </c>
      <c r="J720" s="25">
        <v>88.765941078416603</v>
      </c>
      <c r="K720" s="25">
        <v>18.88</v>
      </c>
      <c r="L720" s="25">
        <v>7.8</v>
      </c>
      <c r="M720" s="28">
        <v>9.98</v>
      </c>
      <c r="N720" s="28">
        <v>1.32</v>
      </c>
      <c r="O720" s="27">
        <v>63.377388183090709</v>
      </c>
      <c r="P720" s="27">
        <v>12.07096257790502</v>
      </c>
      <c r="Q720" s="27">
        <v>93.611614529981878</v>
      </c>
      <c r="R720">
        <v>2.4016878006820841</v>
      </c>
      <c r="S720">
        <v>-5.1205039210411201</v>
      </c>
      <c r="T720">
        <v>-0.19679076675638285</v>
      </c>
      <c r="U720">
        <v>0.75037110432829568</v>
      </c>
      <c r="V720">
        <v>3.6613761944187138</v>
      </c>
      <c r="W720">
        <v>3.3559317734014292E-2</v>
      </c>
      <c r="X720">
        <v>1.562758044954125</v>
      </c>
      <c r="Y720">
        <v>1.7010886531551255</v>
      </c>
      <c r="Z720">
        <v>2.6429929351528112</v>
      </c>
    </row>
    <row r="721" spans="1:26" x14ac:dyDescent="0.35">
      <c r="A721" s="25" t="s">
        <v>251</v>
      </c>
      <c r="B721" s="26" t="s">
        <v>140</v>
      </c>
      <c r="C721" s="25">
        <v>4.0095133198562438</v>
      </c>
      <c r="D721" s="25">
        <v>3.7083845502032191E-2</v>
      </c>
      <c r="E721" s="25">
        <v>0.64178971770166926</v>
      </c>
      <c r="F721" s="25">
        <v>1.8874510293674398</v>
      </c>
      <c r="G721" s="25">
        <v>105.228534888562</v>
      </c>
      <c r="H721" s="25">
        <v>103.511986996652</v>
      </c>
      <c r="I721" s="25">
        <v>128.24376000000001</v>
      </c>
      <c r="J721" s="25">
        <v>90.110570187430596</v>
      </c>
      <c r="K721" s="25">
        <v>19.03</v>
      </c>
      <c r="L721" s="25">
        <v>7.83</v>
      </c>
      <c r="M721" s="25">
        <v>9.65</v>
      </c>
      <c r="N721" s="25">
        <v>1.32</v>
      </c>
      <c r="O721" s="27">
        <v>63.32568174329807</v>
      </c>
      <c r="P721" s="27">
        <v>12.29137720969247</v>
      </c>
      <c r="Q721" s="27">
        <v>93.444701158675358</v>
      </c>
      <c r="R721">
        <v>1.1885449246058277</v>
      </c>
      <c r="S721">
        <v>0.12314469261796024</v>
      </c>
      <c r="T721">
        <v>-4.4906940549913514</v>
      </c>
      <c r="U721">
        <v>-2.4483754608927932</v>
      </c>
      <c r="V721">
        <v>3.6572803978905326</v>
      </c>
      <c r="W721">
        <v>3.6123244955006441E-2</v>
      </c>
      <c r="X721">
        <v>1.5809320314311168</v>
      </c>
      <c r="Y721">
        <v>1.7114858916201707</v>
      </c>
      <c r="Z721">
        <v>2.6042337681866217</v>
      </c>
    </row>
    <row r="722" spans="1:26" x14ac:dyDescent="0.35">
      <c r="A722" s="25" t="s">
        <v>251</v>
      </c>
      <c r="B722" s="26" t="s">
        <v>139</v>
      </c>
      <c r="C722" s="25">
        <v>4.2132786929227075</v>
      </c>
      <c r="D722" s="25">
        <v>2.4798651356457188E-2</v>
      </c>
      <c r="E722" s="25">
        <v>0.62569151476959228</v>
      </c>
      <c r="F722" s="25">
        <v>1.9050934393681453</v>
      </c>
      <c r="G722" s="25">
        <v>103.775701970922</v>
      </c>
      <c r="H722" s="25">
        <v>103.40302620157</v>
      </c>
      <c r="I722" s="25">
        <v>128.31351000000001</v>
      </c>
      <c r="J722" s="25">
        <v>90.979544162133706</v>
      </c>
      <c r="K722" s="25">
        <v>19.16</v>
      </c>
      <c r="L722" s="25">
        <v>7.96</v>
      </c>
      <c r="M722" s="28">
        <v>8.36</v>
      </c>
      <c r="N722" s="28">
        <v>1.18</v>
      </c>
      <c r="O722" s="27">
        <v>74.343485539259277</v>
      </c>
      <c r="P722" s="27">
        <v>13.035777297457388</v>
      </c>
      <c r="Q722" s="27">
        <v>91.578129662698885</v>
      </c>
      <c r="R722">
        <v>2.1806290755398638</v>
      </c>
      <c r="S722">
        <v>-2.1099564230659618</v>
      </c>
      <c r="T722">
        <v>9.675115305144244</v>
      </c>
      <c r="U722">
        <v>6.8373510082502031</v>
      </c>
      <c r="V722">
        <v>3.6581892971653707</v>
      </c>
      <c r="W722">
        <v>3.6305344133494934E-2</v>
      </c>
      <c r="X722">
        <v>1.64917540901236</v>
      </c>
      <c r="Y722">
        <v>1.7553210798754413</v>
      </c>
      <c r="Z722">
        <v>2.4109419147406248</v>
      </c>
    </row>
    <row r="723" spans="1:26" x14ac:dyDescent="0.35">
      <c r="A723" s="25" t="s">
        <v>251</v>
      </c>
      <c r="B723" s="26" t="s">
        <v>138</v>
      </c>
      <c r="C723" s="25">
        <v>4.4461674133806843</v>
      </c>
      <c r="D723" s="25">
        <v>2.5017360662866302E-2</v>
      </c>
      <c r="E723" s="25">
        <v>0.67459690900527636</v>
      </c>
      <c r="F723" s="25">
        <v>2.0807597277647267</v>
      </c>
      <c r="G723" s="25">
        <v>102.50775340827001</v>
      </c>
      <c r="H723" s="25">
        <v>103.14166297588901</v>
      </c>
      <c r="I723" s="25">
        <v>127.99984000000001</v>
      </c>
      <c r="J723" s="25">
        <v>90.997031854099006</v>
      </c>
      <c r="K723" s="25">
        <v>18.77</v>
      </c>
      <c r="L723" s="25">
        <v>7.94</v>
      </c>
      <c r="M723" s="25">
        <v>8.9499999999999993</v>
      </c>
      <c r="N723" s="25">
        <v>1.29</v>
      </c>
      <c r="O723" s="27">
        <v>70.500001587049113</v>
      </c>
      <c r="P723" s="27">
        <v>13.372720639857768</v>
      </c>
      <c r="Q723" s="27">
        <v>92.223526088184798</v>
      </c>
      <c r="R723">
        <v>1.7284894180948918</v>
      </c>
      <c r="S723">
        <v>0.55053545462568909</v>
      </c>
      <c r="T723">
        <v>-1.3407838690039697</v>
      </c>
      <c r="U723">
        <v>-0.21028511638292446</v>
      </c>
      <c r="V723">
        <v>3.6460162561698533</v>
      </c>
      <c r="W723">
        <v>3.8193901107481609E-2</v>
      </c>
      <c r="X723">
        <v>1.5203983131480112</v>
      </c>
      <c r="Y723">
        <v>1.6677600089303164</v>
      </c>
      <c r="Z723">
        <v>2.3681873905984672</v>
      </c>
    </row>
    <row r="724" spans="1:26" x14ac:dyDescent="0.35">
      <c r="A724" s="25" t="s">
        <v>251</v>
      </c>
      <c r="B724" s="26" t="s">
        <v>137</v>
      </c>
      <c r="C724" s="25">
        <v>4.7435432027091853</v>
      </c>
      <c r="D724" s="25">
        <v>2.371086464445521E-2</v>
      </c>
      <c r="E724" s="25">
        <v>0.66848181908141502</v>
      </c>
      <c r="F724" s="25">
        <v>2.1590021337077174</v>
      </c>
      <c r="G724" s="25">
        <v>102.55274045327999</v>
      </c>
      <c r="H724" s="25">
        <v>103.003054369586</v>
      </c>
      <c r="I724" s="25">
        <v>127.22762</v>
      </c>
      <c r="J724" s="25">
        <v>91.052276235460695</v>
      </c>
      <c r="K724" s="25">
        <v>18.64</v>
      </c>
      <c r="L724" s="25">
        <v>7.94</v>
      </c>
      <c r="M724" s="28">
        <v>8.35</v>
      </c>
      <c r="N724" s="28">
        <v>1.23</v>
      </c>
      <c r="O724" s="27">
        <v>65.588888688799145</v>
      </c>
      <c r="P724" s="27">
        <v>12.035987203249757</v>
      </c>
      <c r="Q724" s="27">
        <v>93.015143405849571</v>
      </c>
      <c r="R724">
        <v>-1.2451265891456176</v>
      </c>
      <c r="S724">
        <v>-2.2765988275985638</v>
      </c>
      <c r="T724">
        <v>8.3226272871631757</v>
      </c>
      <c r="U724">
        <v>4.5740349120307</v>
      </c>
      <c r="V724">
        <v>3.6860873356298693</v>
      </c>
      <c r="W724">
        <v>3.8573699155785096E-2</v>
      </c>
      <c r="X724">
        <v>1.536294988903987</v>
      </c>
      <c r="Y724">
        <v>1.6793832668263249</v>
      </c>
      <c r="Z724">
        <v>2.6129051785288833</v>
      </c>
    </row>
    <row r="725" spans="1:26" x14ac:dyDescent="0.35">
      <c r="A725" s="25" t="s">
        <v>251</v>
      </c>
      <c r="B725" s="26" t="s">
        <v>136</v>
      </c>
      <c r="C725" s="25">
        <v>4.3478396993641173</v>
      </c>
      <c r="D725" s="25">
        <v>0</v>
      </c>
      <c r="E725" s="25">
        <v>0.73216930367076594</v>
      </c>
      <c r="F725" s="25">
        <v>2.132000264828033</v>
      </c>
      <c r="G725" s="25">
        <v>102.186517861949</v>
      </c>
      <c r="H725" s="25">
        <v>102.796138501603</v>
      </c>
      <c r="I725" s="25">
        <v>125.57064</v>
      </c>
      <c r="J725" s="25">
        <v>92.454176261531501</v>
      </c>
      <c r="K725" s="25">
        <v>18.84</v>
      </c>
      <c r="L725" s="25">
        <v>7.85</v>
      </c>
      <c r="M725" s="25">
        <v>8.44</v>
      </c>
      <c r="N725" s="25">
        <v>1.27</v>
      </c>
      <c r="O725" s="27">
        <v>72.148963312458591</v>
      </c>
      <c r="P725" s="27">
        <v>13.59424115085657</v>
      </c>
      <c r="Q725" s="27">
        <v>91.36959915950446</v>
      </c>
      <c r="R725">
        <v>0.25694227068735476</v>
      </c>
      <c r="S725">
        <v>-1.1855645731724485</v>
      </c>
      <c r="T725">
        <v>-15.312313649046693</v>
      </c>
      <c r="U725">
        <v>-9.8357132459001235</v>
      </c>
      <c r="V725">
        <v>3.7195781922569138</v>
      </c>
      <c r="W725">
        <v>3.9934026216743169E-2</v>
      </c>
      <c r="X725">
        <v>1.4310037400369484</v>
      </c>
      <c r="Y725">
        <v>1.6176065378647051</v>
      </c>
      <c r="Z725">
        <v>2.3098658978468727</v>
      </c>
    </row>
    <row r="726" spans="1:26" x14ac:dyDescent="0.35">
      <c r="A726" s="25" t="s">
        <v>251</v>
      </c>
      <c r="B726" s="26" t="s">
        <v>135</v>
      </c>
      <c r="C726" s="25">
        <v>4.3275303996763315</v>
      </c>
      <c r="D726" s="25">
        <v>2.4115640567441414E-2</v>
      </c>
      <c r="E726" s="25">
        <v>1.0659376381942374</v>
      </c>
      <c r="F726" s="25">
        <v>2.2003046491610343</v>
      </c>
      <c r="G726" s="25">
        <v>101.266036849142</v>
      </c>
      <c r="H726" s="25">
        <v>102.530598260315</v>
      </c>
      <c r="I726" s="25">
        <v>125.89512000000001</v>
      </c>
      <c r="J726" s="25">
        <v>93.009761447270193</v>
      </c>
      <c r="K726" s="25">
        <v>18.649999999999999</v>
      </c>
      <c r="L726" s="25">
        <v>7.89</v>
      </c>
      <c r="M726" s="28">
        <v>7.65</v>
      </c>
      <c r="N726" s="28">
        <v>1.18</v>
      </c>
      <c r="O726" s="27">
        <v>77.854150008464998</v>
      </c>
      <c r="P726" s="27">
        <v>12.225978138598524</v>
      </c>
      <c r="Q726" s="27">
        <v>95.871258067204323</v>
      </c>
      <c r="R726">
        <v>0.61581944445101566</v>
      </c>
      <c r="S726">
        <v>-2.5543968812011153</v>
      </c>
      <c r="T726">
        <v>-14.473564825517515</v>
      </c>
      <c r="U726">
        <v>-9.714744640232098</v>
      </c>
      <c r="V726">
        <v>3.7956637278486438</v>
      </c>
      <c r="W726">
        <v>4.104725031876804E-2</v>
      </c>
      <c r="X726">
        <v>1.6893210956126306</v>
      </c>
      <c r="Y726">
        <v>1.8046194212398943</v>
      </c>
      <c r="Z726">
        <v>2.5384129319870117</v>
      </c>
    </row>
    <row r="727" spans="1:26" x14ac:dyDescent="0.35">
      <c r="A727" s="25" t="s">
        <v>251</v>
      </c>
      <c r="B727" s="26" t="s">
        <v>134</v>
      </c>
      <c r="C727" s="25">
        <v>4.4035725111558017</v>
      </c>
      <c r="D727" s="25">
        <v>2.6480677665363888</v>
      </c>
      <c r="E727" s="25">
        <v>0.54420246039757103</v>
      </c>
      <c r="F727" s="25">
        <v>1.7585260333597543</v>
      </c>
      <c r="G727" s="25">
        <v>100.45005533387</v>
      </c>
      <c r="H727" s="25">
        <v>102.412742041207</v>
      </c>
      <c r="I727" s="25">
        <v>126.91464000000001</v>
      </c>
      <c r="J727" s="25">
        <v>93.909092747332494</v>
      </c>
      <c r="K727" s="25">
        <v>18.52</v>
      </c>
      <c r="L727" s="25">
        <v>8.07</v>
      </c>
      <c r="M727" s="25">
        <v>8.27</v>
      </c>
      <c r="N727" s="25">
        <v>1.31</v>
      </c>
      <c r="O727" s="27">
        <v>73.108923613786445</v>
      </c>
      <c r="P727" s="27">
        <v>10.888211009735775</v>
      </c>
      <c r="Q727" s="27">
        <v>91.953549568102517</v>
      </c>
      <c r="R727">
        <v>-0.16952635812759187</v>
      </c>
      <c r="S727">
        <v>1.4945379997054919</v>
      </c>
      <c r="T727">
        <v>38.302571692036125</v>
      </c>
      <c r="U727">
        <v>23.295987197240908</v>
      </c>
      <c r="V727">
        <v>3.8716680671998724</v>
      </c>
      <c r="W727">
        <v>4.2615031540362724E-2</v>
      </c>
      <c r="X727">
        <v>2.0179665066544317</v>
      </c>
      <c r="Y727">
        <v>2.0407496650851593</v>
      </c>
      <c r="Z727">
        <v>2.8543982541777946</v>
      </c>
    </row>
    <row r="728" spans="1:26" x14ac:dyDescent="0.35">
      <c r="A728" s="25" t="s">
        <v>251</v>
      </c>
      <c r="B728" s="26" t="s">
        <v>133</v>
      </c>
      <c r="C728" s="25">
        <v>4.6227346268660128</v>
      </c>
      <c r="D728" s="25">
        <v>2.6959262906328436</v>
      </c>
      <c r="E728" s="25">
        <v>0.74811037979694794</v>
      </c>
      <c r="F728" s="25">
        <v>2.2530674412022589</v>
      </c>
      <c r="G728" s="25">
        <v>98.472482968044702</v>
      </c>
      <c r="H728" s="25">
        <v>102.091867769766</v>
      </c>
      <c r="I728" s="25">
        <v>125.92276</v>
      </c>
      <c r="J728" s="25">
        <v>92.734431560649597</v>
      </c>
      <c r="K728" s="25">
        <v>18.61</v>
      </c>
      <c r="L728" s="25">
        <v>8.26</v>
      </c>
      <c r="M728" s="28">
        <v>6.45</v>
      </c>
      <c r="N728" s="28">
        <v>1.07</v>
      </c>
      <c r="O728" s="27">
        <v>63.359358193614867</v>
      </c>
      <c r="P728" s="27">
        <v>14.567775126963889</v>
      </c>
      <c r="Q728" s="27">
        <v>88.660360266710228</v>
      </c>
      <c r="R728">
        <v>0.3728502143890644</v>
      </c>
      <c r="S728">
        <v>1.6016479772441139</v>
      </c>
      <c r="T728">
        <v>4.7098433267336315</v>
      </c>
      <c r="U728">
        <v>2.9782492767716828</v>
      </c>
      <c r="V728">
        <v>3.9395301760597841</v>
      </c>
      <c r="W728">
        <v>4.3027337457083613E-2</v>
      </c>
      <c r="X728">
        <v>1.5129702455001428</v>
      </c>
      <c r="Y728">
        <v>1.7075169192398445</v>
      </c>
      <c r="Z728">
        <v>2.7466879546494209</v>
      </c>
    </row>
    <row r="729" spans="1:26" x14ac:dyDescent="0.35">
      <c r="A729" s="25" t="s">
        <v>251</v>
      </c>
      <c r="B729" s="26" t="s">
        <v>132</v>
      </c>
      <c r="C729" s="25">
        <v>4.8805323183535432</v>
      </c>
      <c r="D729" s="25">
        <v>2.7107767421456535</v>
      </c>
      <c r="E729" s="25">
        <v>0.77035558075943555</v>
      </c>
      <c r="F729" s="25">
        <v>2.4076870977490321</v>
      </c>
      <c r="G729" s="25">
        <v>97.094936830322197</v>
      </c>
      <c r="H729" s="25">
        <v>101.748674685989</v>
      </c>
      <c r="I729" s="25">
        <v>124.30991</v>
      </c>
      <c r="J729" s="25">
        <v>92.189017327960201</v>
      </c>
      <c r="K729" s="25">
        <v>18.690000000000001</v>
      </c>
      <c r="L729" s="25">
        <v>8.34</v>
      </c>
      <c r="M729" s="25">
        <v>6.49</v>
      </c>
      <c r="N729" s="25">
        <v>1.1000000000000001</v>
      </c>
      <c r="O729" s="27">
        <v>62.484929522761476</v>
      </c>
      <c r="P729" s="27">
        <v>13.883526474822593</v>
      </c>
      <c r="Q729" s="27">
        <v>100.38560739549018</v>
      </c>
      <c r="R729">
        <v>-0.83620630320555556</v>
      </c>
      <c r="S729">
        <v>-0.71663307879406002</v>
      </c>
      <c r="T729">
        <v>0.59170515433695225</v>
      </c>
      <c r="U729">
        <v>1.5644585415142132E-2</v>
      </c>
      <c r="V729">
        <v>3.991222357780186</v>
      </c>
      <c r="W729">
        <v>4.3811022571701032E-2</v>
      </c>
      <c r="X729">
        <v>1.4831031152185483</v>
      </c>
      <c r="Y729">
        <v>1.7012034911971297</v>
      </c>
      <c r="Z729">
        <v>2.9021686075444593</v>
      </c>
    </row>
    <row r="730" spans="1:26" x14ac:dyDescent="0.35">
      <c r="A730" s="25" t="s">
        <v>251</v>
      </c>
      <c r="B730" s="26" t="s">
        <v>131</v>
      </c>
      <c r="C730" s="25">
        <v>5.0273340046159278</v>
      </c>
      <c r="D730" s="25">
        <v>2.6884409306797816</v>
      </c>
      <c r="E730" s="25">
        <v>0.77407606992002087</v>
      </c>
      <c r="F730" s="25">
        <v>2.4826039376857585</v>
      </c>
      <c r="G730" s="25">
        <v>97.787697808452407</v>
      </c>
      <c r="H730" s="25">
        <v>101.572643896044</v>
      </c>
      <c r="I730" s="25">
        <v>124.60834</v>
      </c>
      <c r="J730" s="25">
        <v>92.636541892705196</v>
      </c>
      <c r="K730" s="25">
        <v>18.61</v>
      </c>
      <c r="L730" s="25">
        <v>8.41</v>
      </c>
      <c r="M730" s="28">
        <v>6.24</v>
      </c>
      <c r="N730" s="28">
        <v>1.0900000000000001</v>
      </c>
      <c r="O730" s="27">
        <v>63.528154185502295</v>
      </c>
      <c r="P730" s="27">
        <v>16.632753800125101</v>
      </c>
      <c r="Q730" s="27">
        <v>97.674418604651152</v>
      </c>
      <c r="R730">
        <v>-1.794419288999316</v>
      </c>
      <c r="S730">
        <v>-2.827091190633968</v>
      </c>
      <c r="T730">
        <v>11.812055359129324</v>
      </c>
      <c r="U730">
        <v>5.8842926358864567</v>
      </c>
      <c r="V730">
        <v>4.091011894968001</v>
      </c>
      <c r="W730">
        <v>4.5011453496182942E-2</v>
      </c>
      <c r="X730">
        <v>1.4874779457681304</v>
      </c>
      <c r="Y730">
        <v>1.7209010088503174</v>
      </c>
      <c r="Z730">
        <v>2.4546581830428642</v>
      </c>
    </row>
    <row r="731" spans="1:26" x14ac:dyDescent="0.35">
      <c r="A731" s="25" t="s">
        <v>252</v>
      </c>
      <c r="B731" s="26" t="s">
        <v>211</v>
      </c>
      <c r="C731" s="25">
        <v>1.1543594005158531</v>
      </c>
      <c r="D731" s="25">
        <v>1.682405273121323</v>
      </c>
      <c r="E731" s="25">
        <v>3.268389448356495</v>
      </c>
      <c r="F731" s="25">
        <v>2.287515657366094</v>
      </c>
      <c r="G731" s="25">
        <v>112.424867218822</v>
      </c>
      <c r="H731" s="25">
        <v>121.322594291991</v>
      </c>
      <c r="I731" s="25">
        <v>162.54284000000001</v>
      </c>
      <c r="J731" s="25">
        <v>96.850834383854604</v>
      </c>
      <c r="K731" s="25">
        <v>16.309999999999999</v>
      </c>
      <c r="L731" s="25">
        <v>6.67</v>
      </c>
      <c r="M731" s="28">
        <v>7.28</v>
      </c>
      <c r="N731" s="28">
        <v>0.93</v>
      </c>
      <c r="O731" s="27">
        <v>97.532059418641865</v>
      </c>
      <c r="P731" s="27">
        <v>12.850311550703847</v>
      </c>
      <c r="Q731" s="27">
        <v>75.427316659319459</v>
      </c>
      <c r="R731">
        <v>0.75822146090651632</v>
      </c>
      <c r="S731">
        <v>-0.61711676183128228</v>
      </c>
      <c r="T731">
        <v>0.28138672319357738</v>
      </c>
      <c r="U731">
        <v>0.11245525369787401</v>
      </c>
      <c r="V731">
        <v>2.1104931735454873</v>
      </c>
      <c r="W731">
        <v>2.9832247293013796</v>
      </c>
      <c r="X731">
        <v>1.1524459250217696</v>
      </c>
      <c r="Y731">
        <v>1.6343470711465031</v>
      </c>
      <c r="Z731">
        <v>1.4549969004312471</v>
      </c>
    </row>
    <row r="732" spans="1:26" x14ac:dyDescent="0.35">
      <c r="A732" s="25" t="s">
        <v>252</v>
      </c>
      <c r="B732" s="26" t="s">
        <v>210</v>
      </c>
      <c r="C732" s="25">
        <v>1.1334547014113086</v>
      </c>
      <c r="D732" s="25">
        <v>1.641532611412621</v>
      </c>
      <c r="E732" s="25">
        <v>3.2941236164591094</v>
      </c>
      <c r="F732" s="25">
        <v>2.2813388600263265</v>
      </c>
      <c r="G732" s="25">
        <v>112.37881568944201</v>
      </c>
      <c r="H732" s="25">
        <v>121.331944656049</v>
      </c>
      <c r="I732" s="25">
        <v>162.22398000000001</v>
      </c>
      <c r="J732" s="25">
        <v>96.185026323453798</v>
      </c>
      <c r="K732" s="25">
        <v>17.2</v>
      </c>
      <c r="L732" s="25">
        <v>6.73</v>
      </c>
      <c r="M732" s="25">
        <v>7.24</v>
      </c>
      <c r="N732" s="25">
        <v>0.92</v>
      </c>
      <c r="O732" s="27">
        <v>95.292889770144583</v>
      </c>
      <c r="P732" s="27">
        <v>12.759906050210065</v>
      </c>
      <c r="Q732" s="27">
        <v>75.149237025706071</v>
      </c>
      <c r="R732">
        <v>0.50612720558553814</v>
      </c>
      <c r="S732">
        <v>0.95332855697438657</v>
      </c>
      <c r="T732">
        <v>1.8131951552169179</v>
      </c>
      <c r="U732">
        <v>1.2410004817841047</v>
      </c>
      <c r="V732">
        <v>2.1055883116146075</v>
      </c>
      <c r="W732">
        <v>3.0370856194552349</v>
      </c>
      <c r="X732">
        <v>1.1609271192601407</v>
      </c>
      <c r="Y732">
        <v>1.6481243057131414</v>
      </c>
      <c r="Z732">
        <v>1.4753002594716946</v>
      </c>
    </row>
    <row r="733" spans="1:26" x14ac:dyDescent="0.35">
      <c r="A733" s="25" t="s">
        <v>252</v>
      </c>
      <c r="B733" s="26" t="s">
        <v>209</v>
      </c>
      <c r="C733" s="25">
        <v>0.97993360153317433</v>
      </c>
      <c r="D733" s="25">
        <v>1.3636394841324919</v>
      </c>
      <c r="E733" s="25">
        <v>3.5308651463992944</v>
      </c>
      <c r="F733" s="25">
        <v>2.2617719544180095</v>
      </c>
      <c r="G733" s="25">
        <v>112.822747269407</v>
      </c>
      <c r="H733" s="25">
        <v>120.86930377167999</v>
      </c>
      <c r="I733" s="25">
        <v>161.39635000000001</v>
      </c>
      <c r="J733" s="25">
        <v>96.765573454844898</v>
      </c>
      <c r="K733" s="25">
        <v>17.12</v>
      </c>
      <c r="L733" s="25">
        <v>6.81</v>
      </c>
      <c r="M733" s="28">
        <v>7.28</v>
      </c>
      <c r="N733" s="28">
        <v>0.92</v>
      </c>
      <c r="O733" s="27">
        <v>96.682802900245875</v>
      </c>
      <c r="P733" s="27">
        <v>12.874121341752915</v>
      </c>
      <c r="Q733" s="27">
        <v>74.928470769099377</v>
      </c>
      <c r="R733">
        <v>-2.9911993194919884E-2</v>
      </c>
      <c r="S733">
        <v>0.63037333793589667</v>
      </c>
      <c r="T733">
        <v>-1.747569559950457</v>
      </c>
      <c r="U733">
        <v>-0.61836857321903027</v>
      </c>
      <c r="V733">
        <v>2.1092435285860107</v>
      </c>
      <c r="W733">
        <v>3.0280414524118031</v>
      </c>
      <c r="X733">
        <v>1.1406777927530318</v>
      </c>
      <c r="Y733">
        <v>1.6320982148777301</v>
      </c>
      <c r="Z733">
        <v>1.4754051997984463</v>
      </c>
    </row>
    <row r="734" spans="1:26" x14ac:dyDescent="0.35">
      <c r="A734" s="25" t="s">
        <v>252</v>
      </c>
      <c r="B734" s="26" t="s">
        <v>208</v>
      </c>
      <c r="C734" s="25">
        <v>1.0986031771163025</v>
      </c>
      <c r="D734" s="25">
        <v>1.4788340213321118</v>
      </c>
      <c r="E734" s="25">
        <v>3.5511044694013698</v>
      </c>
      <c r="F734" s="25">
        <v>2.3458832294726806</v>
      </c>
      <c r="G734" s="25">
        <v>112.97855236378</v>
      </c>
      <c r="H734" s="25">
        <v>120.668354031215</v>
      </c>
      <c r="I734" s="25">
        <v>162.5729</v>
      </c>
      <c r="J734" s="25">
        <v>97.588177978119305</v>
      </c>
      <c r="K734" s="25">
        <v>17.2</v>
      </c>
      <c r="L734" s="25">
        <v>7.01</v>
      </c>
      <c r="M734" s="25">
        <v>6.85</v>
      </c>
      <c r="N734" s="25">
        <v>0.86</v>
      </c>
      <c r="O734" s="27">
        <v>94.35557021522223</v>
      </c>
      <c r="P734" s="27">
        <v>12.537360158163203</v>
      </c>
      <c r="Q734" s="27">
        <v>77.053149428840044</v>
      </c>
      <c r="R734">
        <v>-0.93100337354528051</v>
      </c>
      <c r="S734">
        <v>-0.38305403206743138</v>
      </c>
      <c r="T734">
        <v>-0.63153850100310382</v>
      </c>
      <c r="U734">
        <v>-0.62479052882025155</v>
      </c>
      <c r="V734">
        <v>2.0984704619321648</v>
      </c>
      <c r="W734">
        <v>3.0114938612906572</v>
      </c>
      <c r="X734">
        <v>1.1775809544016003</v>
      </c>
      <c r="Y734">
        <v>1.6560884158677303</v>
      </c>
      <c r="Z734">
        <v>1.4995668224423098</v>
      </c>
    </row>
    <row r="735" spans="1:26" x14ac:dyDescent="0.35">
      <c r="A735" s="25" t="s">
        <v>252</v>
      </c>
      <c r="B735" s="26" t="s">
        <v>207</v>
      </c>
      <c r="C735" s="25">
        <v>1.3921132974307036</v>
      </c>
      <c r="D735" s="25">
        <v>1.4309537727002619</v>
      </c>
      <c r="E735" s="25">
        <v>3.6082450933224091</v>
      </c>
      <c r="F735" s="25">
        <v>2.4254558250854199</v>
      </c>
      <c r="G735" s="25">
        <v>112.273166772804</v>
      </c>
      <c r="H735" s="25">
        <v>120.60173064999</v>
      </c>
      <c r="I735" s="25">
        <v>160.44946999999999</v>
      </c>
      <c r="J735" s="25">
        <v>97.495357215111696</v>
      </c>
      <c r="K735" s="25">
        <v>16.91</v>
      </c>
      <c r="L735" s="25">
        <v>7.28</v>
      </c>
      <c r="M735" s="28">
        <v>6.89</v>
      </c>
      <c r="N735" s="28">
        <v>0.87</v>
      </c>
      <c r="O735" s="27">
        <v>95.436279989965641</v>
      </c>
      <c r="P735" s="27">
        <v>12.592241614969735</v>
      </c>
      <c r="Q735" s="27">
        <v>71.002792869152003</v>
      </c>
      <c r="R735">
        <v>-5.3192368372778631E-2</v>
      </c>
      <c r="S735">
        <v>0.32346335644402036</v>
      </c>
      <c r="T735">
        <v>4.7437791010945141</v>
      </c>
      <c r="U735">
        <v>2.2223205808021174</v>
      </c>
      <c r="V735">
        <v>2.1523067004098366</v>
      </c>
      <c r="W735">
        <v>3.0441266342673461</v>
      </c>
      <c r="X735">
        <v>1.1727860395778638</v>
      </c>
      <c r="Y735">
        <v>1.6619787611198626</v>
      </c>
      <c r="Z735">
        <v>1.4745442318160671</v>
      </c>
    </row>
    <row r="736" spans="1:26" x14ac:dyDescent="0.35">
      <c r="A736" s="25" t="s">
        <v>252</v>
      </c>
      <c r="B736" s="26" t="s">
        <v>206</v>
      </c>
      <c r="C736" s="25">
        <v>1.3089143408301016</v>
      </c>
      <c r="D736" s="25">
        <v>1.3699517505198398</v>
      </c>
      <c r="E736" s="25">
        <v>3.6177959495782011</v>
      </c>
      <c r="F736" s="25">
        <v>2.3665559102595974</v>
      </c>
      <c r="G736" s="25">
        <v>111.476191475533</v>
      </c>
      <c r="H736" s="25">
        <v>120.50674703704399</v>
      </c>
      <c r="I736" s="25">
        <v>158.45386999999999</v>
      </c>
      <c r="J736" s="25">
        <v>96.243881763210396</v>
      </c>
      <c r="K736" s="25">
        <v>16.77</v>
      </c>
      <c r="L736" s="25">
        <v>7.32</v>
      </c>
      <c r="M736" s="25">
        <v>7</v>
      </c>
      <c r="N736" s="25">
        <v>0.89</v>
      </c>
      <c r="O736" s="27">
        <v>97.585776200249086</v>
      </c>
      <c r="P736" s="27">
        <v>12.9252229756364</v>
      </c>
      <c r="Q736" s="27">
        <v>71.858873091100577</v>
      </c>
      <c r="R736">
        <v>-3.9904296561876773E-2</v>
      </c>
      <c r="S736">
        <v>0.47029948312513614</v>
      </c>
      <c r="T736">
        <v>-0.18439327054710075</v>
      </c>
      <c r="U736">
        <v>5.3854072516101859E-2</v>
      </c>
      <c r="V736">
        <v>2.1503866073785223</v>
      </c>
      <c r="W736">
        <v>3.0595782524386879</v>
      </c>
      <c r="X736">
        <v>1.1235622179664162</v>
      </c>
      <c r="Y736">
        <v>1.6313779469536445</v>
      </c>
      <c r="Z736">
        <v>1.4337672498259921</v>
      </c>
    </row>
    <row r="737" spans="1:26" x14ac:dyDescent="0.35">
      <c r="A737" s="25" t="s">
        <v>252</v>
      </c>
      <c r="B737" s="26" t="s">
        <v>205</v>
      </c>
      <c r="C737" s="25">
        <v>1.2943659147615083</v>
      </c>
      <c r="D737" s="25">
        <v>1.3228818305886634</v>
      </c>
      <c r="E737" s="25">
        <v>3.3769384797959803</v>
      </c>
      <c r="F737" s="25">
        <v>2.2422398045888174</v>
      </c>
      <c r="G737" s="25">
        <v>110.07347137007299</v>
      </c>
      <c r="H737" s="25">
        <v>120.40111006785099</v>
      </c>
      <c r="I737" s="25">
        <v>158.21706</v>
      </c>
      <c r="J737" s="25">
        <v>96.194405397080303</v>
      </c>
      <c r="K737" s="25">
        <v>16.97</v>
      </c>
      <c r="L737" s="25">
        <v>7.35</v>
      </c>
      <c r="M737" s="28">
        <v>7.21</v>
      </c>
      <c r="N737" s="28">
        <v>0.91</v>
      </c>
      <c r="O737" s="27">
        <v>96.770101639553545</v>
      </c>
      <c r="P737" s="27">
        <v>12.599993745866772</v>
      </c>
      <c r="Q737" s="27">
        <v>67.788365871454161</v>
      </c>
      <c r="R737">
        <v>-0.11065348219649884</v>
      </c>
      <c r="S737">
        <v>0.60809949569571309</v>
      </c>
      <c r="T737">
        <v>0.18910211213347683</v>
      </c>
      <c r="U737">
        <v>0.24763701173620145</v>
      </c>
      <c r="V737">
        <v>2.1543516138500647</v>
      </c>
      <c r="W737">
        <v>3.0529231163665154</v>
      </c>
      <c r="X737">
        <v>1.1290244083795979</v>
      </c>
      <c r="Y737">
        <v>1.6348117873927113</v>
      </c>
      <c r="Z737">
        <v>1.464926707162614</v>
      </c>
    </row>
    <row r="738" spans="1:26" x14ac:dyDescent="0.35">
      <c r="A738" s="25" t="s">
        <v>252</v>
      </c>
      <c r="B738" s="26" t="s">
        <v>204</v>
      </c>
      <c r="C738" s="25">
        <v>1.4517358652778189</v>
      </c>
      <c r="D738" s="25">
        <v>1.4281646339049794</v>
      </c>
      <c r="E738" s="25">
        <v>3.2616848321111633</v>
      </c>
      <c r="F738" s="25">
        <v>2.2609692139557285</v>
      </c>
      <c r="G738" s="25">
        <v>109.335538922556</v>
      </c>
      <c r="H738" s="25">
        <v>119.40207876415</v>
      </c>
      <c r="I738" s="25">
        <v>158.60836</v>
      </c>
      <c r="J738" s="25">
        <v>97.253401209432695</v>
      </c>
      <c r="K738" s="25">
        <v>17.079999999999998</v>
      </c>
      <c r="L738" s="25">
        <v>7.43</v>
      </c>
      <c r="M738" s="25">
        <v>7.24</v>
      </c>
      <c r="N738" s="25">
        <v>0.9</v>
      </c>
      <c r="O738" s="27">
        <v>100.80223326188857</v>
      </c>
      <c r="P738" s="27">
        <v>12.951774490028159</v>
      </c>
      <c r="Q738" s="27">
        <v>73.393043415704469</v>
      </c>
      <c r="R738">
        <v>-5.1418128785341022E-2</v>
      </c>
      <c r="S738">
        <v>2.1687428684483701</v>
      </c>
      <c r="T738">
        <v>4.8766946689936974</v>
      </c>
      <c r="U738">
        <v>2.8217160334716551</v>
      </c>
      <c r="V738">
        <v>2.1566039213806323</v>
      </c>
      <c r="W738">
        <v>3.057551112914366</v>
      </c>
      <c r="X738">
        <v>1.1273010375092005</v>
      </c>
      <c r="Y738">
        <v>1.6331967715610862</v>
      </c>
      <c r="Z738">
        <v>1.4087088261890535</v>
      </c>
    </row>
    <row r="739" spans="1:26" x14ac:dyDescent="0.35">
      <c r="A739" s="25" t="s">
        <v>252</v>
      </c>
      <c r="B739" s="26" t="s">
        <v>203</v>
      </c>
      <c r="C739" s="25">
        <v>1.2461279737756272</v>
      </c>
      <c r="D739" s="25">
        <v>1.2694933883724699</v>
      </c>
      <c r="E739" s="25">
        <v>3.3539526431946549</v>
      </c>
      <c r="F739" s="25">
        <v>2.1857261171783864</v>
      </c>
      <c r="G739" s="25">
        <v>110.589146315299</v>
      </c>
      <c r="H739" s="25">
        <v>119.23515084946899</v>
      </c>
      <c r="I739" s="25">
        <v>159.74462</v>
      </c>
      <c r="J739" s="25">
        <v>99.653839327191406</v>
      </c>
      <c r="K739" s="25">
        <v>17.98</v>
      </c>
      <c r="L739" s="25">
        <v>7.58</v>
      </c>
      <c r="M739" s="28">
        <v>8.1300000000000008</v>
      </c>
      <c r="N739" s="28">
        <v>1</v>
      </c>
      <c r="O739" s="27">
        <v>99.27387744389371</v>
      </c>
      <c r="P739" s="27">
        <v>13.12025757441139</v>
      </c>
      <c r="Q739" s="27">
        <v>60.024096385542173</v>
      </c>
      <c r="R739">
        <v>0.37761508497622387</v>
      </c>
      <c r="S739">
        <v>-0.58866270694586387</v>
      </c>
      <c r="T739">
        <v>-1.0436687809062706</v>
      </c>
      <c r="U739">
        <v>-0.55601306007804219</v>
      </c>
      <c r="V739">
        <v>2.1651421126201726</v>
      </c>
      <c r="W739">
        <v>3.002660217422882</v>
      </c>
      <c r="X739">
        <v>1.0726276512919104</v>
      </c>
      <c r="Y739">
        <v>1.5880574525145921</v>
      </c>
      <c r="Z739">
        <v>1.3870423782293437</v>
      </c>
    </row>
    <row r="740" spans="1:26" x14ac:dyDescent="0.35">
      <c r="A740" s="25" t="s">
        <v>252</v>
      </c>
      <c r="B740" s="26" t="s">
        <v>202</v>
      </c>
      <c r="C740" s="25">
        <v>1.3285618661371452</v>
      </c>
      <c r="D740" s="25">
        <v>1.102734236219165</v>
      </c>
      <c r="E740" s="25">
        <v>3.1886811474931989</v>
      </c>
      <c r="F740" s="25">
        <v>2.0848013656480027</v>
      </c>
      <c r="G740" s="25">
        <v>116.241448844896</v>
      </c>
      <c r="H740" s="25">
        <v>119.184795471859</v>
      </c>
      <c r="I740" s="25">
        <v>160.03598</v>
      </c>
      <c r="J740" s="25">
        <v>100.95809335725301</v>
      </c>
      <c r="K740" s="25">
        <v>17.91</v>
      </c>
      <c r="L740" s="25">
        <v>7.46</v>
      </c>
      <c r="M740" s="25">
        <v>8.26</v>
      </c>
      <c r="N740" s="25">
        <v>1.01</v>
      </c>
      <c r="O740" s="27">
        <v>95.933165325810904</v>
      </c>
      <c r="P740" s="27">
        <v>12.839793987319217</v>
      </c>
      <c r="Q740" s="27">
        <v>73.529662679793205</v>
      </c>
      <c r="R740">
        <v>5.1910161416812706E-2</v>
      </c>
      <c r="S740">
        <v>-0.29810143997521799</v>
      </c>
      <c r="T740">
        <v>-4.9572585397743456</v>
      </c>
      <c r="U740">
        <v>-2.3429401394143512</v>
      </c>
      <c r="V740">
        <v>2.1500788979323788</v>
      </c>
      <c r="W740">
        <v>3.0124520986538132</v>
      </c>
      <c r="X740">
        <v>1.066383196043353</v>
      </c>
      <c r="Y740">
        <v>1.5783146612827239</v>
      </c>
      <c r="Z740">
        <v>1.4059282302508345</v>
      </c>
    </row>
    <row r="741" spans="1:26" x14ac:dyDescent="0.35">
      <c r="A741" s="25" t="s">
        <v>252</v>
      </c>
      <c r="B741" s="26" t="s">
        <v>201</v>
      </c>
      <c r="C741" s="25">
        <v>1.472606550058861</v>
      </c>
      <c r="D741" s="25">
        <v>1.1528032799510619</v>
      </c>
      <c r="E741" s="25">
        <v>3.3909448279975525</v>
      </c>
      <c r="F741" s="25">
        <v>2.2508665261685037</v>
      </c>
      <c r="G741" s="25">
        <v>115.659115872943</v>
      </c>
      <c r="H741" s="25">
        <v>118.738204156111</v>
      </c>
      <c r="I741" s="25">
        <v>158.79732000000001</v>
      </c>
      <c r="J741" s="25">
        <v>101.48714463154</v>
      </c>
      <c r="K741" s="25">
        <v>16.96</v>
      </c>
      <c r="L741" s="25">
        <v>7.6</v>
      </c>
      <c r="M741" s="28">
        <v>8.15</v>
      </c>
      <c r="N741" s="28">
        <v>0.98</v>
      </c>
      <c r="O741" s="27">
        <v>94.988854041543775</v>
      </c>
      <c r="P741" s="27">
        <v>12.27157214996387</v>
      </c>
      <c r="Q741" s="27">
        <v>71.476918419857725</v>
      </c>
      <c r="R741">
        <v>1.2370271130788923</v>
      </c>
      <c r="S741">
        <v>-0.26348233900346241</v>
      </c>
      <c r="T741">
        <v>2.5291813355215131</v>
      </c>
      <c r="U741">
        <v>1.3537738872736682</v>
      </c>
      <c r="V741">
        <v>2.1499769064497372</v>
      </c>
      <c r="W741">
        <v>3.023326352171563</v>
      </c>
      <c r="X741">
        <v>1.123761448595771</v>
      </c>
      <c r="Y741">
        <v>1.6181454885237823</v>
      </c>
      <c r="Z741">
        <v>1.4523770432240841</v>
      </c>
    </row>
    <row r="742" spans="1:26" x14ac:dyDescent="0.35">
      <c r="A742" s="25" t="s">
        <v>252</v>
      </c>
      <c r="B742" s="26" t="s">
        <v>200</v>
      </c>
      <c r="C742" s="25">
        <v>1.4603881555035572</v>
      </c>
      <c r="D742" s="25">
        <v>1.2985859734070486</v>
      </c>
      <c r="E742" s="25">
        <v>3.1466582466297819</v>
      </c>
      <c r="F742" s="25">
        <v>2.1713794252529119</v>
      </c>
      <c r="G742" s="25">
        <v>115.266599109037</v>
      </c>
      <c r="H742" s="25">
        <v>118.566168264035</v>
      </c>
      <c r="I742" s="25">
        <v>157.04882000000001</v>
      </c>
      <c r="J742" s="25">
        <v>101.43254617034</v>
      </c>
      <c r="K742" s="25">
        <v>17.12</v>
      </c>
      <c r="L742" s="25">
        <v>7.58</v>
      </c>
      <c r="M742" s="25">
        <v>8.18</v>
      </c>
      <c r="N742" s="25">
        <v>0.98</v>
      </c>
      <c r="O742" s="27">
        <v>95.119723135652066</v>
      </c>
      <c r="P742" s="27">
        <v>12.400581292590482</v>
      </c>
      <c r="Q742" s="27">
        <v>71.186395642354199</v>
      </c>
      <c r="R742">
        <v>0.58060155445640582</v>
      </c>
      <c r="S742">
        <v>-7.9006161832451127E-2</v>
      </c>
      <c r="T742">
        <v>2.1825724319097572</v>
      </c>
      <c r="U742">
        <v>1.0885861547058617</v>
      </c>
      <c r="V742">
        <v>2.1507070637167609</v>
      </c>
      <c r="W742">
        <v>3.0427688991127408</v>
      </c>
      <c r="X742">
        <v>1.1102954510454155</v>
      </c>
      <c r="Y742">
        <v>1.6147820419361285</v>
      </c>
      <c r="Z742">
        <v>1.4386992217451195</v>
      </c>
    </row>
    <row r="743" spans="1:26" x14ac:dyDescent="0.35">
      <c r="A743" s="25" t="s">
        <v>252</v>
      </c>
      <c r="B743" s="26" t="s">
        <v>199</v>
      </c>
      <c r="C743" s="25">
        <v>1.5258635177689417</v>
      </c>
      <c r="D743" s="25">
        <v>1.2389617448431278</v>
      </c>
      <c r="E743" s="25">
        <v>3.028896052787442</v>
      </c>
      <c r="F743" s="25">
        <v>2.1069166001642365</v>
      </c>
      <c r="G743" s="25">
        <v>113.818103443333</v>
      </c>
      <c r="H743" s="25">
        <v>118.41896859000499</v>
      </c>
      <c r="I743" s="25">
        <v>157.93287000000001</v>
      </c>
      <c r="J743" s="25">
        <v>101.615130761122</v>
      </c>
      <c r="K743" s="25">
        <v>17.16</v>
      </c>
      <c r="L743" s="25">
        <v>7.76</v>
      </c>
      <c r="M743" s="28">
        <v>8.06</v>
      </c>
      <c r="N743" s="28">
        <v>0.95</v>
      </c>
      <c r="O743" s="27">
        <v>94.131978783614883</v>
      </c>
      <c r="P743" s="27">
        <v>12.357222088018812</v>
      </c>
      <c r="Q743" s="27">
        <v>71.599352116024733</v>
      </c>
      <c r="R743">
        <v>0.90832669615825701</v>
      </c>
      <c r="S743">
        <v>-5.7087175866954443E-2</v>
      </c>
      <c r="T743">
        <v>-5.0348841096323653</v>
      </c>
      <c r="U743">
        <v>-2.1249438066816118</v>
      </c>
      <c r="V743">
        <v>2.1529979664267258</v>
      </c>
      <c r="W743">
        <v>3.0223520692922596</v>
      </c>
      <c r="X743">
        <v>1.0791034889110973</v>
      </c>
      <c r="Y743">
        <v>1.5901145341919265</v>
      </c>
      <c r="Z743">
        <v>1.4227411977656261</v>
      </c>
    </row>
    <row r="744" spans="1:26" x14ac:dyDescent="0.35">
      <c r="A744" s="25" t="s">
        <v>252</v>
      </c>
      <c r="B744" s="26" t="s">
        <v>198</v>
      </c>
      <c r="C744" s="25">
        <v>1.6130499038203274</v>
      </c>
      <c r="D744" s="25">
        <v>1.3223567669720073</v>
      </c>
      <c r="E744" s="25">
        <v>2.6066057276773185</v>
      </c>
      <c r="F744" s="25">
        <v>1.980846990960528</v>
      </c>
      <c r="G744" s="25">
        <v>112.77483835075</v>
      </c>
      <c r="H744" s="25">
        <v>118.28777454957699</v>
      </c>
      <c r="I744" s="25">
        <v>158.33634000000001</v>
      </c>
      <c r="J744" s="25">
        <v>100.101600966826</v>
      </c>
      <c r="K744" s="25">
        <v>16.649999999999999</v>
      </c>
      <c r="L744" s="25">
        <v>7.85</v>
      </c>
      <c r="M744" s="25">
        <v>8.07</v>
      </c>
      <c r="N744" s="25">
        <v>0.95</v>
      </c>
      <c r="O744" s="27">
        <v>98.454798024331467</v>
      </c>
      <c r="P744" s="27">
        <v>12.50219833785582</v>
      </c>
      <c r="Q744" s="27">
        <v>72.044906290591953</v>
      </c>
      <c r="R744">
        <v>0.91831347804889329</v>
      </c>
      <c r="S744">
        <v>0.33708197076733892</v>
      </c>
      <c r="T744">
        <v>0.38164492124748151</v>
      </c>
      <c r="U744">
        <v>0.49164377563259976</v>
      </c>
      <c r="V744">
        <v>2.1467542937660835</v>
      </c>
      <c r="W744">
        <v>3.0301862261874528</v>
      </c>
      <c r="X744">
        <v>1.1392208650488669</v>
      </c>
      <c r="Y744">
        <v>1.6296745123426233</v>
      </c>
      <c r="Z744">
        <v>1.4020340515721819</v>
      </c>
    </row>
    <row r="745" spans="1:26" x14ac:dyDescent="0.35">
      <c r="A745" s="25" t="s">
        <v>252</v>
      </c>
      <c r="B745" s="26" t="s">
        <v>197</v>
      </c>
      <c r="C745" s="25">
        <v>1.6178830983954156</v>
      </c>
      <c r="D745" s="25">
        <v>1.2829653511202195</v>
      </c>
      <c r="E745" s="25">
        <v>2.5662620464702401</v>
      </c>
      <c r="F745" s="25">
        <v>1.9515776768008779</v>
      </c>
      <c r="G745" s="25">
        <v>113.06204728511</v>
      </c>
      <c r="H745" s="25">
        <v>118.084972274877</v>
      </c>
      <c r="I745" s="25">
        <v>157.47554</v>
      </c>
      <c r="J745" s="25">
        <v>99.334933797706</v>
      </c>
      <c r="K745" s="25">
        <v>16.350000000000001</v>
      </c>
      <c r="L745" s="25">
        <v>7.84</v>
      </c>
      <c r="M745" s="28">
        <v>8.18</v>
      </c>
      <c r="N745" s="28">
        <v>0.95</v>
      </c>
      <c r="O745" s="27">
        <v>97.480450680931341</v>
      </c>
      <c r="P745" s="27">
        <v>12.253430068539931</v>
      </c>
      <c r="Q745" s="27">
        <v>73.804041701665099</v>
      </c>
      <c r="R745">
        <v>-0.31026499331175961</v>
      </c>
      <c r="S745">
        <v>-0.31291076350388192</v>
      </c>
      <c r="T745">
        <v>4.8182042272108427</v>
      </c>
      <c r="U745">
        <v>1.9884582293715036</v>
      </c>
      <c r="V745">
        <v>2.1480240316281143</v>
      </c>
      <c r="W745">
        <v>3.0423479899762063</v>
      </c>
      <c r="X745">
        <v>1.1361652454615039</v>
      </c>
      <c r="Y745">
        <v>1.6276567543716103</v>
      </c>
      <c r="Z745">
        <v>1.4224211646337688</v>
      </c>
    </row>
    <row r="746" spans="1:26" x14ac:dyDescent="0.35">
      <c r="A746" s="25" t="s">
        <v>252</v>
      </c>
      <c r="B746" s="26" t="s">
        <v>196</v>
      </c>
      <c r="C746" s="25">
        <v>1.8341263491518822</v>
      </c>
      <c r="D746" s="25">
        <v>1.2120216831116466</v>
      </c>
      <c r="E746" s="25">
        <v>2.7109628565011969</v>
      </c>
      <c r="F746" s="25">
        <v>2.0308916330682396</v>
      </c>
      <c r="G746" s="25">
        <v>112.678341170753</v>
      </c>
      <c r="H746" s="25">
        <v>117.861849345404</v>
      </c>
      <c r="I746" s="25">
        <v>156.35706999999999</v>
      </c>
      <c r="J746" s="25">
        <v>100.11563022638801</v>
      </c>
      <c r="K746" s="25">
        <v>16.37</v>
      </c>
      <c r="L746" s="25">
        <v>7.75</v>
      </c>
      <c r="M746" s="25">
        <v>8.68</v>
      </c>
      <c r="N746" s="25">
        <v>1</v>
      </c>
      <c r="O746" s="27">
        <v>101.50621389044102</v>
      </c>
      <c r="P746" s="27">
        <v>12.930413507747804</v>
      </c>
      <c r="Q746" s="27">
        <v>71.855755832247041</v>
      </c>
      <c r="R746">
        <v>-1.0362236568254635</v>
      </c>
      <c r="S746">
        <v>-0.16359450712242207</v>
      </c>
      <c r="T746">
        <v>0.27141189215691419</v>
      </c>
      <c r="U746">
        <v>-0.1770600372771991</v>
      </c>
      <c r="V746">
        <v>2.1502338449629272</v>
      </c>
      <c r="W746">
        <v>3.0751313454681162</v>
      </c>
      <c r="X746">
        <v>1.1059624340565013</v>
      </c>
      <c r="Y746">
        <v>1.6186321716026353</v>
      </c>
      <c r="Z746">
        <v>1.3713862728727331</v>
      </c>
    </row>
    <row r="747" spans="1:26" x14ac:dyDescent="0.35">
      <c r="A747" s="25" t="s">
        <v>252</v>
      </c>
      <c r="B747" s="26" t="s">
        <v>195</v>
      </c>
      <c r="C747" s="25">
        <v>1.8144462979495137</v>
      </c>
      <c r="D747" s="25">
        <v>1.2251147792303545</v>
      </c>
      <c r="E747" s="25">
        <v>2.6117181099692317</v>
      </c>
      <c r="F747" s="25">
        <v>1.9843082702262835</v>
      </c>
      <c r="G747" s="25">
        <v>111.87637630322</v>
      </c>
      <c r="H747" s="25">
        <v>117.616950059348</v>
      </c>
      <c r="I747" s="25">
        <v>155.83886999999999</v>
      </c>
      <c r="J747" s="25">
        <v>100.444002280021</v>
      </c>
      <c r="K747" s="25">
        <v>16.22</v>
      </c>
      <c r="L747" s="25">
        <v>7.65</v>
      </c>
      <c r="M747" s="28">
        <v>9.0299999999999994</v>
      </c>
      <c r="N747" s="28">
        <v>1.03</v>
      </c>
      <c r="O747" s="27">
        <v>100.47909884834041</v>
      </c>
      <c r="P747" s="27">
        <v>12.721209780863358</v>
      </c>
      <c r="Q747" s="27">
        <v>69.784906845300398</v>
      </c>
      <c r="R747">
        <v>-0.90036752127623521</v>
      </c>
      <c r="S747">
        <v>0.73355080373334047</v>
      </c>
      <c r="T747">
        <v>-2.2263345902805431</v>
      </c>
      <c r="U747">
        <v>-0.99280334686495664</v>
      </c>
      <c r="V747">
        <v>2.1921796297401328</v>
      </c>
      <c r="W747">
        <v>3.0882005640894037</v>
      </c>
      <c r="X747">
        <v>1.0955599120941497</v>
      </c>
      <c r="Y747">
        <v>1.6175696235022443</v>
      </c>
      <c r="Z747">
        <v>1.3577025989864735</v>
      </c>
    </row>
    <row r="748" spans="1:26" x14ac:dyDescent="0.35">
      <c r="A748" s="25" t="s">
        <v>252</v>
      </c>
      <c r="B748" s="26" t="s">
        <v>194</v>
      </c>
      <c r="C748" s="25">
        <v>1.8111656126510711</v>
      </c>
      <c r="D748" s="25">
        <v>1.2214196285886829</v>
      </c>
      <c r="E748" s="25">
        <v>2.6296950621599917</v>
      </c>
      <c r="F748" s="25">
        <v>1.9981859171572616</v>
      </c>
      <c r="G748" s="25">
        <v>111.20084420891899</v>
      </c>
      <c r="H748" s="25">
        <v>117.238687441317</v>
      </c>
      <c r="I748" s="25">
        <v>156.58989</v>
      </c>
      <c r="J748" s="25">
        <v>99.281232144026603</v>
      </c>
      <c r="K748" s="25">
        <v>15.99</v>
      </c>
      <c r="L748" s="25">
        <v>7.53</v>
      </c>
      <c r="M748" s="25">
        <v>9.08</v>
      </c>
      <c r="N748" s="25">
        <v>1.02</v>
      </c>
      <c r="O748" s="27">
        <v>98.911708463887706</v>
      </c>
      <c r="P748" s="27">
        <v>12.361365561131722</v>
      </c>
      <c r="Q748" s="27">
        <v>70.385506287227003</v>
      </c>
      <c r="R748">
        <v>-1.071181059173143</v>
      </c>
      <c r="S748">
        <v>0.3626690020870349</v>
      </c>
      <c r="T748">
        <v>-2.2754284296167548</v>
      </c>
      <c r="U748">
        <v>-1.1836041769057948</v>
      </c>
      <c r="V748">
        <v>2.2418280520882718</v>
      </c>
      <c r="W748">
        <v>3.1099495854094834</v>
      </c>
      <c r="X748">
        <v>1.1217446405392162</v>
      </c>
      <c r="Y748">
        <v>1.6426737893755312</v>
      </c>
      <c r="Z748">
        <v>1.3947096602493467</v>
      </c>
    </row>
    <row r="749" spans="1:26" x14ac:dyDescent="0.35">
      <c r="A749" s="25" t="s">
        <v>252</v>
      </c>
      <c r="B749" s="26" t="s">
        <v>193</v>
      </c>
      <c r="C749" s="25">
        <v>1.8644326262284387</v>
      </c>
      <c r="D749" s="25">
        <v>1.320169379106664</v>
      </c>
      <c r="E749" s="25">
        <v>2.4589201438963681</v>
      </c>
      <c r="F749" s="25">
        <v>1.9698970171438475</v>
      </c>
      <c r="G749" s="25">
        <v>109.369781833752</v>
      </c>
      <c r="H749" s="25">
        <v>117.20766276329999</v>
      </c>
      <c r="I749" s="25">
        <v>155.94654</v>
      </c>
      <c r="J749" s="25">
        <v>101.99189600958501</v>
      </c>
      <c r="K749" s="25">
        <v>16.12</v>
      </c>
      <c r="L749" s="25">
        <v>7.68</v>
      </c>
      <c r="M749" s="28">
        <v>8.91</v>
      </c>
      <c r="N749" s="28">
        <v>0.99</v>
      </c>
      <c r="O749" s="27">
        <v>98.079252864662777</v>
      </c>
      <c r="P749" s="27">
        <v>11.310415073255701</v>
      </c>
      <c r="Q749" s="27">
        <v>70.988163438175704</v>
      </c>
      <c r="R749">
        <v>-5.4723303029813319E-2</v>
      </c>
      <c r="S749">
        <v>0.46751071760553486</v>
      </c>
      <c r="T749">
        <v>2.8463766924107459</v>
      </c>
      <c r="U749">
        <v>1.4138342099096368</v>
      </c>
      <c r="V749">
        <v>2.2765961059254987</v>
      </c>
      <c r="W749">
        <v>3.0997980026570366</v>
      </c>
      <c r="X749">
        <v>1.1502796541123113</v>
      </c>
      <c r="Y749">
        <v>1.6660994879375155</v>
      </c>
      <c r="Z749">
        <v>1.3708561230536451</v>
      </c>
    </row>
    <row r="750" spans="1:26" x14ac:dyDescent="0.35">
      <c r="A750" s="25" t="s">
        <v>252</v>
      </c>
      <c r="B750" s="26" t="s">
        <v>192</v>
      </c>
      <c r="C750" s="25">
        <v>1.7560153991144676</v>
      </c>
      <c r="D750" s="25">
        <v>1.2521609059272356</v>
      </c>
      <c r="E750" s="25">
        <v>2.9876201600417747</v>
      </c>
      <c r="F750" s="25">
        <v>2.1557381455734217</v>
      </c>
      <c r="G750" s="25">
        <v>108.229783025171</v>
      </c>
      <c r="H750" s="25">
        <v>116.38760571863899</v>
      </c>
      <c r="I750" s="25">
        <v>156.71083999999999</v>
      </c>
      <c r="J750" s="25">
        <v>105.116014783095</v>
      </c>
      <c r="K750" s="25">
        <v>16.059999999999999</v>
      </c>
      <c r="L750" s="25">
        <v>8.09</v>
      </c>
      <c r="M750" s="25">
        <v>8.6199999999999992</v>
      </c>
      <c r="N750" s="25">
        <v>0.96</v>
      </c>
      <c r="O750" s="27">
        <v>96.137184041173441</v>
      </c>
      <c r="P750" s="27">
        <v>11.148797238205949</v>
      </c>
      <c r="Q750" s="27">
        <v>69.971954482447373</v>
      </c>
      <c r="R750">
        <v>0.52907841863969463</v>
      </c>
      <c r="S750">
        <v>1.1847663161149269</v>
      </c>
      <c r="T750">
        <v>-0.12868258186735648</v>
      </c>
      <c r="U750">
        <v>0.43163687725278344</v>
      </c>
      <c r="V750">
        <v>2.2780802536682772</v>
      </c>
      <c r="W750">
        <v>3.0606991101486791</v>
      </c>
      <c r="X750">
        <v>1.1036169199146864</v>
      </c>
      <c r="Y750">
        <v>1.6262836474347522</v>
      </c>
      <c r="Z750">
        <v>1.3554441126439132</v>
      </c>
    </row>
    <row r="751" spans="1:26" x14ac:dyDescent="0.35">
      <c r="A751" s="25" t="s">
        <v>252</v>
      </c>
      <c r="B751" s="26" t="s">
        <v>191</v>
      </c>
      <c r="C751" s="25">
        <v>1.7510650243219386</v>
      </c>
      <c r="D751" s="25">
        <v>1.1280200654337493</v>
      </c>
      <c r="E751" s="25">
        <v>2.745904548651843</v>
      </c>
      <c r="F751" s="25">
        <v>2.011270897602615</v>
      </c>
      <c r="G751" s="25">
        <v>109.729392923026</v>
      </c>
      <c r="H751" s="25">
        <v>115.785520753982</v>
      </c>
      <c r="I751" s="25">
        <v>152.99440000000001</v>
      </c>
      <c r="J751" s="25">
        <v>103.15433187285601</v>
      </c>
      <c r="K751" s="25">
        <v>16.3</v>
      </c>
      <c r="L751" s="25">
        <v>8.0500000000000007</v>
      </c>
      <c r="M751" s="28">
        <v>7.97</v>
      </c>
      <c r="N751" s="28">
        <v>0.89</v>
      </c>
      <c r="O751" s="27">
        <v>96.776558626078085</v>
      </c>
      <c r="P751" s="27">
        <v>11.130362417763477</v>
      </c>
      <c r="Q751" s="27">
        <v>61.37646169061609</v>
      </c>
      <c r="R751">
        <v>6.8989314640410804E-2</v>
      </c>
      <c r="S751">
        <v>1.2419235097753667</v>
      </c>
      <c r="T751">
        <v>-1.4079071141245847</v>
      </c>
      <c r="U751">
        <v>-0.25454048665184414</v>
      </c>
      <c r="V751">
        <v>2.2838569674751339</v>
      </c>
      <c r="W751">
        <v>3.0510550779900698</v>
      </c>
      <c r="X751">
        <v>1.1093867864347842</v>
      </c>
      <c r="Y751">
        <v>1.62799999910478</v>
      </c>
      <c r="Z751">
        <v>1.3660612325323922</v>
      </c>
    </row>
    <row r="752" spans="1:26" x14ac:dyDescent="0.35">
      <c r="A752" s="25" t="s">
        <v>252</v>
      </c>
      <c r="B752" s="26" t="s">
        <v>190</v>
      </c>
      <c r="C752" s="25">
        <v>1.8756311930756802</v>
      </c>
      <c r="D752" s="25">
        <v>1.0723243143857468</v>
      </c>
      <c r="E752" s="25">
        <v>2.6688662081359844</v>
      </c>
      <c r="F752" s="25">
        <v>1.9971341021952689</v>
      </c>
      <c r="G752" s="25">
        <v>115.463213470409</v>
      </c>
      <c r="H752" s="25">
        <v>115.86254415646501</v>
      </c>
      <c r="I752" s="25">
        <v>155.20769999999999</v>
      </c>
      <c r="J752" s="25">
        <v>101.724032036305</v>
      </c>
      <c r="K752" s="25">
        <v>16.260000000000002</v>
      </c>
      <c r="L752" s="25">
        <v>7.89</v>
      </c>
      <c r="M752" s="25">
        <v>7.86</v>
      </c>
      <c r="N752" s="25">
        <v>0.88</v>
      </c>
      <c r="O752" s="27">
        <v>96.092710861634842</v>
      </c>
      <c r="P752" s="27">
        <v>10.980431760690438</v>
      </c>
      <c r="Q752" s="27">
        <v>77.487480573303401</v>
      </c>
      <c r="R752">
        <v>-0.47871408466072518</v>
      </c>
      <c r="S752">
        <v>3.0280280489469513</v>
      </c>
      <c r="T752">
        <v>-0.45874736703301888</v>
      </c>
      <c r="U752">
        <v>0.56261658929253056</v>
      </c>
      <c r="V752">
        <v>2.2853662668171277</v>
      </c>
      <c r="W752">
        <v>3.0353446859841178</v>
      </c>
      <c r="X752">
        <v>1.1373635398024673</v>
      </c>
      <c r="Y752">
        <v>1.6461399957819534</v>
      </c>
      <c r="Z752">
        <v>1.374670496287292</v>
      </c>
    </row>
    <row r="753" spans="1:26" x14ac:dyDescent="0.35">
      <c r="A753" s="25" t="s">
        <v>252</v>
      </c>
      <c r="B753" s="26" t="s">
        <v>189</v>
      </c>
      <c r="C753" s="25">
        <v>1.911177708171381</v>
      </c>
      <c r="D753" s="25">
        <v>1.2508337931991365</v>
      </c>
      <c r="E753" s="25">
        <v>2.3828190358666324</v>
      </c>
      <c r="F753" s="25">
        <v>1.9353109647003648</v>
      </c>
      <c r="G753" s="25">
        <v>115.332213878137</v>
      </c>
      <c r="H753" s="25">
        <v>115.25639821425401</v>
      </c>
      <c r="I753" s="25">
        <v>153.16459</v>
      </c>
      <c r="J753" s="25">
        <v>101.132815027983</v>
      </c>
      <c r="K753" s="25">
        <v>16.11</v>
      </c>
      <c r="L753" s="25">
        <v>7.84</v>
      </c>
      <c r="M753" s="28">
        <v>6.55</v>
      </c>
      <c r="N753" s="28">
        <v>0.74</v>
      </c>
      <c r="O753" s="27">
        <v>95.622912993513751</v>
      </c>
      <c r="P753" s="27">
        <v>10.894547523726299</v>
      </c>
      <c r="Q753" s="27">
        <v>76.267567381952816</v>
      </c>
      <c r="R753">
        <v>0.41158612618015233</v>
      </c>
      <c r="S753">
        <v>1.4868614801373026</v>
      </c>
      <c r="T753">
        <v>2.8620717064328671</v>
      </c>
      <c r="U753">
        <v>1.8532168292505036</v>
      </c>
      <c r="V753">
        <v>2.3157412960504868</v>
      </c>
      <c r="W753">
        <v>2.9743365091633107</v>
      </c>
      <c r="X753">
        <v>1.1413563117662124</v>
      </c>
      <c r="Y753">
        <v>1.6406560134093244</v>
      </c>
      <c r="Z753">
        <v>1.3791610052967382</v>
      </c>
    </row>
    <row r="754" spans="1:26" x14ac:dyDescent="0.35">
      <c r="A754" s="25" t="s">
        <v>252</v>
      </c>
      <c r="B754" s="26" t="s">
        <v>188</v>
      </c>
      <c r="C754" s="25">
        <v>1.8317890914782828</v>
      </c>
      <c r="D754" s="25">
        <v>1.1800402919646502</v>
      </c>
      <c r="E754" s="25">
        <v>2.2827501929747402</v>
      </c>
      <c r="F754" s="25">
        <v>1.8461308616211265</v>
      </c>
      <c r="G754" s="25">
        <v>115.119557093704</v>
      </c>
      <c r="H754" s="25">
        <v>115.11590908285601</v>
      </c>
      <c r="I754" s="25">
        <v>153.20364000000001</v>
      </c>
      <c r="J754" s="25">
        <v>99.0051707223178</v>
      </c>
      <c r="K754" s="25">
        <v>16.190000000000001</v>
      </c>
      <c r="L754" s="25">
        <v>7.76</v>
      </c>
      <c r="M754" s="25">
        <v>6.17</v>
      </c>
      <c r="N754" s="25">
        <v>0.7</v>
      </c>
      <c r="O754" s="27">
        <v>98.410067024810104</v>
      </c>
      <c r="P754" s="27">
        <v>11.149226621078896</v>
      </c>
      <c r="Q754" s="27">
        <v>76.152469404537314</v>
      </c>
      <c r="R754">
        <v>0.50178030282892472</v>
      </c>
      <c r="S754">
        <v>1.8133366722890676</v>
      </c>
      <c r="T754">
        <v>-1.3030382711873734</v>
      </c>
      <c r="U754">
        <v>4.3297059812674732E-2</v>
      </c>
      <c r="V754">
        <v>2.344104292352271</v>
      </c>
      <c r="W754">
        <v>2.9734030382199239</v>
      </c>
      <c r="X754">
        <v>1.1334361163461077</v>
      </c>
      <c r="Y754">
        <v>1.6421805270682723</v>
      </c>
      <c r="Z754">
        <v>1.360310716979142</v>
      </c>
    </row>
    <row r="755" spans="1:26" x14ac:dyDescent="0.35">
      <c r="A755" s="25" t="s">
        <v>252</v>
      </c>
      <c r="B755" s="26" t="s">
        <v>187</v>
      </c>
      <c r="C755" s="25">
        <v>1.7413817804775416</v>
      </c>
      <c r="D755" s="25">
        <v>1.0893305217554596</v>
      </c>
      <c r="E755" s="25">
        <v>2.6617400413443351</v>
      </c>
      <c r="F755" s="25">
        <v>1.9800504823802938</v>
      </c>
      <c r="G755" s="25">
        <v>113.137543364821</v>
      </c>
      <c r="H755" s="25">
        <v>114.956282707673</v>
      </c>
      <c r="I755" s="25">
        <v>151.57889</v>
      </c>
      <c r="J755" s="25">
        <v>98.282372368766403</v>
      </c>
      <c r="K755" s="25">
        <v>16.170000000000002</v>
      </c>
      <c r="L755" s="25">
        <v>7.67</v>
      </c>
      <c r="M755" s="28">
        <v>6.1</v>
      </c>
      <c r="N755" s="28">
        <v>0.69</v>
      </c>
      <c r="O755" s="27">
        <v>98.789904081935248</v>
      </c>
      <c r="P755" s="27">
        <v>11.203681221338366</v>
      </c>
      <c r="Q755" s="27">
        <v>76.025453673849668</v>
      </c>
      <c r="R755">
        <v>0.5758346524165292</v>
      </c>
      <c r="S755">
        <v>0.82777910854103798</v>
      </c>
      <c r="T755">
        <v>2.1745173080550684</v>
      </c>
      <c r="U755">
        <v>1.3869426483737124</v>
      </c>
      <c r="V755">
        <v>2.3646200915438427</v>
      </c>
      <c r="W755">
        <v>2.9496584003118853</v>
      </c>
      <c r="X755">
        <v>1.1554226609311196</v>
      </c>
      <c r="Y755">
        <v>1.654711420370834</v>
      </c>
      <c r="Z755">
        <v>1.3671937367172586</v>
      </c>
    </row>
    <row r="756" spans="1:26" x14ac:dyDescent="0.35">
      <c r="A756" s="25" t="s">
        <v>252</v>
      </c>
      <c r="B756" s="26" t="s">
        <v>186</v>
      </c>
      <c r="C756" s="25">
        <v>1.5788739843083606</v>
      </c>
      <c r="D756" s="25">
        <v>0.9413294954920296</v>
      </c>
      <c r="E756" s="25">
        <v>2.8157708552846517</v>
      </c>
      <c r="F756" s="25">
        <v>1.9634686569757465</v>
      </c>
      <c r="G756" s="25">
        <v>112.16145610987</v>
      </c>
      <c r="H756" s="25">
        <v>114.89050064662401</v>
      </c>
      <c r="I756" s="25">
        <v>150.19956999999999</v>
      </c>
      <c r="J756" s="25">
        <v>99.066706583626001</v>
      </c>
      <c r="K756" s="25">
        <v>16.21</v>
      </c>
      <c r="L756" s="25">
        <v>7.59</v>
      </c>
      <c r="M756" s="25">
        <v>6.18</v>
      </c>
      <c r="N756" s="25">
        <v>0.71</v>
      </c>
      <c r="O756" s="27">
        <v>99.435756900761547</v>
      </c>
      <c r="P756" s="27">
        <v>11.294024416363246</v>
      </c>
      <c r="Q756" s="27">
        <v>73.564863322344593</v>
      </c>
      <c r="R756">
        <v>0.94608029089440215</v>
      </c>
      <c r="S756">
        <v>2.4036792666748852</v>
      </c>
      <c r="T756">
        <v>-1.3753246197604541</v>
      </c>
      <c r="U756">
        <v>0.27370763926806152</v>
      </c>
      <c r="V756">
        <v>2.3766943611627558</v>
      </c>
      <c r="W756">
        <v>2.9503843832148395</v>
      </c>
      <c r="X756">
        <v>1.1462646191500938</v>
      </c>
      <c r="Y756">
        <v>1.6522112359982986</v>
      </c>
      <c r="Z756">
        <v>1.3842385247248896</v>
      </c>
    </row>
    <row r="757" spans="1:26" x14ac:dyDescent="0.35">
      <c r="A757" s="25" t="s">
        <v>252</v>
      </c>
      <c r="B757" s="26" t="s">
        <v>185</v>
      </c>
      <c r="C757" s="25">
        <v>1.5914677123219689</v>
      </c>
      <c r="D757" s="25">
        <v>1.021367706602347</v>
      </c>
      <c r="E757" s="25">
        <v>2.978814408842259</v>
      </c>
      <c r="F757" s="25">
        <v>2.0793214957815587</v>
      </c>
      <c r="G757" s="25">
        <v>112.688991116666</v>
      </c>
      <c r="H757" s="25">
        <v>114.791881765196</v>
      </c>
      <c r="I757" s="25">
        <v>151.37379999999999</v>
      </c>
      <c r="J757" s="25">
        <v>97.825367628724194</v>
      </c>
      <c r="K757" s="25">
        <v>16.21</v>
      </c>
      <c r="L757" s="25">
        <v>7.73</v>
      </c>
      <c r="M757" s="28">
        <v>6.06</v>
      </c>
      <c r="N757" s="28">
        <v>0.69</v>
      </c>
      <c r="O757" s="27">
        <v>99.908785388240034</v>
      </c>
      <c r="P757" s="27">
        <v>11.198905918585005</v>
      </c>
      <c r="Q757" s="27">
        <v>75.374446241473876</v>
      </c>
      <c r="R757">
        <v>-8.5004827287771256E-2</v>
      </c>
      <c r="S757">
        <v>1.3330496893794175</v>
      </c>
      <c r="T757">
        <v>1.3290125883253179</v>
      </c>
      <c r="U757">
        <v>0.97983604593316898</v>
      </c>
      <c r="V757">
        <v>2.3922205562006771</v>
      </c>
      <c r="W757">
        <v>2.9187318009734491</v>
      </c>
      <c r="X757">
        <v>1.189906561784668</v>
      </c>
      <c r="Y757">
        <v>1.6817968123523725</v>
      </c>
      <c r="Z757">
        <v>1.4236285854129596</v>
      </c>
    </row>
    <row r="758" spans="1:26" x14ac:dyDescent="0.35">
      <c r="A758" s="25" t="s">
        <v>252</v>
      </c>
      <c r="B758" s="26" t="s">
        <v>184</v>
      </c>
      <c r="C758" s="25">
        <v>1.7210011796191946</v>
      </c>
      <c r="D758" s="25">
        <v>0.94804945563534104</v>
      </c>
      <c r="E758" s="25">
        <v>2.8309693077122651</v>
      </c>
      <c r="F758" s="25">
        <v>2.019746985332127</v>
      </c>
      <c r="G758" s="25">
        <v>112.680060082615</v>
      </c>
      <c r="H758" s="25">
        <v>114.11814002515599</v>
      </c>
      <c r="I758" s="25">
        <v>150.81197</v>
      </c>
      <c r="J758" s="25">
        <v>97.641652221260998</v>
      </c>
      <c r="K758" s="25">
        <v>16.29</v>
      </c>
      <c r="L758" s="25">
        <v>7.75</v>
      </c>
      <c r="M758" s="25">
        <v>5.92</v>
      </c>
      <c r="N758" s="25">
        <v>0.68</v>
      </c>
      <c r="O758" s="27">
        <v>98.553926960462718</v>
      </c>
      <c r="P758" s="27">
        <v>11.118793094696368</v>
      </c>
      <c r="Q758" s="27">
        <v>78.186727644254162</v>
      </c>
      <c r="R758">
        <v>1.0644515491233575</v>
      </c>
      <c r="S758">
        <v>0.42317855660682913</v>
      </c>
      <c r="T758">
        <v>8.8920006982360142</v>
      </c>
      <c r="U758">
        <v>4.3821802221616357</v>
      </c>
      <c r="V758">
        <v>2.3889173024087218</v>
      </c>
      <c r="W758">
        <v>2.8909486342009743</v>
      </c>
      <c r="X758">
        <v>1.1891523250714537</v>
      </c>
      <c r="Y758">
        <v>1.6797559081405435</v>
      </c>
      <c r="Z758">
        <v>1.4556022700051887</v>
      </c>
    </row>
    <row r="759" spans="1:26" x14ac:dyDescent="0.35">
      <c r="A759" s="25" t="s">
        <v>252</v>
      </c>
      <c r="B759" s="26" t="s">
        <v>183</v>
      </c>
      <c r="C759" s="25">
        <v>1.8749191031628583</v>
      </c>
      <c r="D759" s="25">
        <v>0.99250598485137709</v>
      </c>
      <c r="E759" s="25">
        <v>3.1098595553516937</v>
      </c>
      <c r="F759" s="25">
        <v>2.1670964184146135</v>
      </c>
      <c r="G759" s="25">
        <v>112.048370146157</v>
      </c>
      <c r="H759" s="25">
        <v>113.823815614647</v>
      </c>
      <c r="I759" s="25">
        <v>148.54805999999999</v>
      </c>
      <c r="J759" s="25">
        <v>97.291036970105395</v>
      </c>
      <c r="K759" s="25">
        <v>16.14</v>
      </c>
      <c r="L759" s="25">
        <v>7.59</v>
      </c>
      <c r="M759" s="28">
        <v>5.91</v>
      </c>
      <c r="N759" s="28">
        <v>0.68</v>
      </c>
      <c r="O759" s="27">
        <v>93.960739618079501</v>
      </c>
      <c r="P759" s="27">
        <v>10.895823034340244</v>
      </c>
      <c r="Q759" s="27">
        <v>78.571010848270419</v>
      </c>
      <c r="R759">
        <v>0.98493390003544512</v>
      </c>
      <c r="S759">
        <v>0.91200710428016585</v>
      </c>
      <c r="T759">
        <v>3.5604762879934526</v>
      </c>
      <c r="U759">
        <v>2.1009365309380801</v>
      </c>
      <c r="V759">
        <v>2.4009289989360076</v>
      </c>
      <c r="W759">
        <v>2.8983557083669993</v>
      </c>
      <c r="X759">
        <v>1.0956777987223463</v>
      </c>
      <c r="Y759">
        <v>1.6189555453289939</v>
      </c>
      <c r="Z759">
        <v>1.4887185338878675</v>
      </c>
    </row>
    <row r="760" spans="1:26" x14ac:dyDescent="0.35">
      <c r="A760" s="25" t="s">
        <v>252</v>
      </c>
      <c r="B760" s="26" t="s">
        <v>182</v>
      </c>
      <c r="C760" s="25">
        <v>1.8164823207150465</v>
      </c>
      <c r="D760" s="25">
        <v>1.0276784189998254</v>
      </c>
      <c r="E760" s="25">
        <v>3.1453372517438947</v>
      </c>
      <c r="F760" s="25">
        <v>2.1673091561164552</v>
      </c>
      <c r="G760" s="25">
        <v>111.24111916192901</v>
      </c>
      <c r="H760" s="25">
        <v>113.543176785303</v>
      </c>
      <c r="I760" s="25">
        <v>151.34717000000001</v>
      </c>
      <c r="J760" s="25">
        <v>96.401604769001494</v>
      </c>
      <c r="K760" s="25">
        <v>15.95</v>
      </c>
      <c r="L760" s="25">
        <v>7.62</v>
      </c>
      <c r="M760" s="25">
        <v>5.81</v>
      </c>
      <c r="N760" s="25">
        <v>0.67</v>
      </c>
      <c r="O760" s="27">
        <v>98.259486563607439</v>
      </c>
      <c r="P760" s="27">
        <v>11.510080172261171</v>
      </c>
      <c r="Q760" s="27">
        <v>81.654386260944563</v>
      </c>
      <c r="R760">
        <v>-0.62921643635791558</v>
      </c>
      <c r="S760">
        <v>1.0584404855014107</v>
      </c>
      <c r="T760">
        <v>0.60756788404909834</v>
      </c>
      <c r="U760">
        <v>0.41840223770015506</v>
      </c>
      <c r="V760">
        <v>2.4315865021553393</v>
      </c>
      <c r="W760">
        <v>2.9011687760296931</v>
      </c>
      <c r="X760">
        <v>1.0711294379837468</v>
      </c>
      <c r="Y760">
        <v>1.6075065793636985</v>
      </c>
      <c r="Z760">
        <v>1.4161395909443522</v>
      </c>
    </row>
    <row r="761" spans="1:26" x14ac:dyDescent="0.35">
      <c r="A761" s="25" t="s">
        <v>252</v>
      </c>
      <c r="B761" s="26" t="s">
        <v>181</v>
      </c>
      <c r="C761" s="25">
        <v>1.7538376591197318</v>
      </c>
      <c r="D761" s="25">
        <v>1.0804720984888672</v>
      </c>
      <c r="E761" s="25">
        <v>2.9635563577878861</v>
      </c>
      <c r="F761" s="25">
        <v>2.08687750764742</v>
      </c>
      <c r="G761" s="25">
        <v>108.6</v>
      </c>
      <c r="H761" s="25">
        <v>113.154132726274</v>
      </c>
      <c r="I761" s="25">
        <v>149.92724999999999</v>
      </c>
      <c r="J761" s="25">
        <v>95.706569399173503</v>
      </c>
      <c r="K761" s="25">
        <v>16.260000000000002</v>
      </c>
      <c r="L761" s="25">
        <v>7.66</v>
      </c>
      <c r="M761" s="28">
        <v>6.11</v>
      </c>
      <c r="N761" s="28">
        <v>0.7</v>
      </c>
      <c r="O761" s="27">
        <v>100.73188398522359</v>
      </c>
      <c r="P761" s="27">
        <v>11.745488333667954</v>
      </c>
      <c r="Q761" s="27">
        <v>85.002686315143137</v>
      </c>
      <c r="R761">
        <v>-1.4509452421836988</v>
      </c>
      <c r="S761">
        <v>1.2588467472709919</v>
      </c>
      <c r="T761">
        <v>3.5200822336330484</v>
      </c>
      <c r="U761">
        <v>1.5068503511047604</v>
      </c>
      <c r="V761">
        <v>2.4891702466898717</v>
      </c>
      <c r="W761">
        <v>2.8971402294952373</v>
      </c>
      <c r="X761">
        <v>1.0873528491839879</v>
      </c>
      <c r="Y761">
        <v>1.6305582043243998</v>
      </c>
      <c r="Z761">
        <v>1.3971825617746536</v>
      </c>
    </row>
    <row r="762" spans="1:26" x14ac:dyDescent="0.35">
      <c r="A762" s="25" t="s">
        <v>252</v>
      </c>
      <c r="B762" s="26" t="s">
        <v>180</v>
      </c>
      <c r="C762" s="25">
        <v>1.3940416742794741</v>
      </c>
      <c r="D762" s="25">
        <v>1.0917635982002369</v>
      </c>
      <c r="E762" s="25">
        <v>3.2255910106876415</v>
      </c>
      <c r="F762" s="25">
        <v>2.0957916062200246</v>
      </c>
      <c r="G762" s="25">
        <v>107.6</v>
      </c>
      <c r="H762" s="25">
        <v>112.136123088915</v>
      </c>
      <c r="I762" s="25">
        <v>147.65932000000001</v>
      </c>
      <c r="J762" s="25">
        <v>95.4598539219445</v>
      </c>
      <c r="K762" s="25">
        <v>15.68</v>
      </c>
      <c r="L762" s="25">
        <v>7.82</v>
      </c>
      <c r="M762" s="25">
        <v>6.47</v>
      </c>
      <c r="N762" s="25">
        <v>0.73</v>
      </c>
      <c r="O762" s="27">
        <v>99.278881929165834</v>
      </c>
      <c r="P762" s="27">
        <v>11.710187618218274</v>
      </c>
      <c r="Q762" s="27">
        <v>84.753117791938706</v>
      </c>
      <c r="R762">
        <v>-0.69629167284743776</v>
      </c>
      <c r="S762">
        <v>1.8573843981994465</v>
      </c>
      <c r="T762">
        <v>0.12344293169046505</v>
      </c>
      <c r="U762">
        <v>0.4101767795486877</v>
      </c>
      <c r="V762">
        <v>2.5921207829863113</v>
      </c>
      <c r="W762">
        <v>2.891997824895387</v>
      </c>
      <c r="X762">
        <v>1.092140571091649</v>
      </c>
      <c r="Y762">
        <v>1.658519609871814</v>
      </c>
      <c r="Z762">
        <v>1.4351042011045394</v>
      </c>
    </row>
    <row r="763" spans="1:26" x14ac:dyDescent="0.35">
      <c r="A763" s="25" t="s">
        <v>252</v>
      </c>
      <c r="B763" s="26" t="s">
        <v>179</v>
      </c>
      <c r="C763" s="25">
        <v>1.1331875811946428</v>
      </c>
      <c r="D763" s="25">
        <v>1.0340729407435396</v>
      </c>
      <c r="E763" s="25">
        <v>2.9102232174751266</v>
      </c>
      <c r="F763" s="25">
        <v>1.8745971690010139</v>
      </c>
      <c r="G763" s="25">
        <v>108.9</v>
      </c>
      <c r="H763" s="25">
        <v>111.96055060499199</v>
      </c>
      <c r="I763" s="25">
        <v>147.93875</v>
      </c>
      <c r="J763" s="25">
        <v>93.074840817797096</v>
      </c>
      <c r="K763" s="25">
        <v>16.149999999999999</v>
      </c>
      <c r="L763" s="25">
        <v>7.63</v>
      </c>
      <c r="M763" s="28">
        <v>6.61</v>
      </c>
      <c r="N763" s="28">
        <v>0.74</v>
      </c>
      <c r="O763" s="27">
        <v>94.042464993648892</v>
      </c>
      <c r="P763" s="27">
        <v>11.26908113683916</v>
      </c>
      <c r="Q763" s="27">
        <v>71.455487517663684</v>
      </c>
      <c r="R763">
        <v>-0.40772221634146621</v>
      </c>
      <c r="S763">
        <v>1.44457924033079</v>
      </c>
      <c r="T763">
        <v>-4.6960388399208686E-2</v>
      </c>
      <c r="U763">
        <v>0.28776986243588265</v>
      </c>
      <c r="V763">
        <v>2.6440115287516832</v>
      </c>
      <c r="W763">
        <v>2.8717276868682182</v>
      </c>
      <c r="X763">
        <v>1.0939522517948461</v>
      </c>
      <c r="Y763">
        <v>1.661759818306292</v>
      </c>
      <c r="Z763">
        <v>1.5143838813585653</v>
      </c>
    </row>
    <row r="764" spans="1:26" x14ac:dyDescent="0.35">
      <c r="A764" s="25" t="s">
        <v>252</v>
      </c>
      <c r="B764" s="26" t="s">
        <v>178</v>
      </c>
      <c r="C764" s="25">
        <v>0.84067199276637239</v>
      </c>
      <c r="D764" s="25">
        <v>0.95031036177880468</v>
      </c>
      <c r="E764" s="25">
        <v>2.7182856336339998</v>
      </c>
      <c r="F764" s="25">
        <v>1.6894456320979343</v>
      </c>
      <c r="G764" s="25">
        <v>115.08935220001599</v>
      </c>
      <c r="H764" s="25">
        <v>111.956012542739</v>
      </c>
      <c r="I764" s="25">
        <v>146.22519</v>
      </c>
      <c r="J764" s="25">
        <v>92.302022462518906</v>
      </c>
      <c r="K764" s="25">
        <v>16.260000000000002</v>
      </c>
      <c r="L764" s="25">
        <v>7.6</v>
      </c>
      <c r="M764" s="25">
        <v>6.69</v>
      </c>
      <c r="N764" s="25">
        <v>0.75</v>
      </c>
      <c r="O764" s="27">
        <v>97.283682484348347</v>
      </c>
      <c r="P764" s="27">
        <v>11.457987425212329</v>
      </c>
      <c r="Q764" s="27">
        <v>87.978929583064158</v>
      </c>
      <c r="R764">
        <v>-2.8315706037495003</v>
      </c>
      <c r="S764">
        <v>1.1616606887801639</v>
      </c>
      <c r="T764">
        <v>5.4081658299523605</v>
      </c>
      <c r="U764">
        <v>1.798856488583489</v>
      </c>
      <c r="V764">
        <v>2.6770029480483002</v>
      </c>
      <c r="W764">
        <v>2.865488219087609</v>
      </c>
      <c r="X764">
        <v>1.1099521320284409</v>
      </c>
      <c r="Y764">
        <v>1.6782466427079312</v>
      </c>
      <c r="Z764">
        <v>1.5150575193070508</v>
      </c>
    </row>
    <row r="765" spans="1:26" x14ac:dyDescent="0.35">
      <c r="A765" s="25" t="s">
        <v>252</v>
      </c>
      <c r="B765" s="26" t="s">
        <v>177</v>
      </c>
      <c r="C765" s="25">
        <v>0.89580122135243068</v>
      </c>
      <c r="D765" s="25">
        <v>0.98752861028691985</v>
      </c>
      <c r="E765" s="25">
        <v>3.7435551381533405</v>
      </c>
      <c r="F765" s="25">
        <v>2.1191923443726508</v>
      </c>
      <c r="G765" s="25">
        <v>114.43182238423</v>
      </c>
      <c r="H765" s="25">
        <v>111.40661080305399</v>
      </c>
      <c r="I765" s="25">
        <v>146.94864000000001</v>
      </c>
      <c r="J765" s="25">
        <v>91.896488159102105</v>
      </c>
      <c r="K765" s="25">
        <v>15.65</v>
      </c>
      <c r="L765" s="25">
        <v>7.48</v>
      </c>
      <c r="M765" s="28">
        <v>7.77</v>
      </c>
      <c r="N765" s="28">
        <v>0.87</v>
      </c>
      <c r="O765" s="27">
        <v>96.69666494067198</v>
      </c>
      <c r="P765" s="27">
        <v>11.622244573831496</v>
      </c>
      <c r="Q765" s="27">
        <v>83.778873115467306</v>
      </c>
      <c r="R765">
        <v>0.15274754560135051</v>
      </c>
      <c r="S765">
        <v>1.9264675964164146</v>
      </c>
      <c r="T765">
        <v>-1.0741052982884969</v>
      </c>
      <c r="U765">
        <v>0.14076901214443716</v>
      </c>
      <c r="V765">
        <v>2.7863070868049018</v>
      </c>
      <c r="W765">
        <v>2.8693640259248467</v>
      </c>
      <c r="X765">
        <v>1.0760763714664996</v>
      </c>
      <c r="Y765">
        <v>1.6791821599414187</v>
      </c>
      <c r="Z765">
        <v>1.532141391459563</v>
      </c>
    </row>
    <row r="766" spans="1:26" x14ac:dyDescent="0.35">
      <c r="A766" s="25" t="s">
        <v>252</v>
      </c>
      <c r="B766" s="26" t="s">
        <v>176</v>
      </c>
      <c r="C766" s="25">
        <v>0.79288751612391717</v>
      </c>
      <c r="D766" s="25">
        <v>0.93747265102623745</v>
      </c>
      <c r="E766" s="25">
        <v>3.6655029900615683</v>
      </c>
      <c r="F766" s="25">
        <v>2.0562710573762484</v>
      </c>
      <c r="G766" s="25">
        <v>113.542743341072</v>
      </c>
      <c r="H766" s="25">
        <v>111.262039080908</v>
      </c>
      <c r="I766" s="25">
        <v>147.86577</v>
      </c>
      <c r="J766" s="25">
        <v>91.657080131293299</v>
      </c>
      <c r="K766" s="25">
        <v>15.64</v>
      </c>
      <c r="L766" s="25">
        <v>7.53</v>
      </c>
      <c r="M766" s="25">
        <v>7.59</v>
      </c>
      <c r="N766" s="25">
        <v>0.84</v>
      </c>
      <c r="O766" s="27">
        <v>93.471531213212771</v>
      </c>
      <c r="P766" s="27">
        <v>11.565435293482949</v>
      </c>
      <c r="Q766" s="27">
        <v>82.063860331888662</v>
      </c>
      <c r="R766">
        <v>-0.14400428454586223</v>
      </c>
      <c r="S766">
        <v>8.2408080436609197</v>
      </c>
      <c r="T766">
        <v>3.6062976287902337</v>
      </c>
      <c r="U766">
        <v>3.7640374404262822</v>
      </c>
      <c r="V766">
        <v>2.8260868237595473</v>
      </c>
      <c r="W766">
        <v>2.8489386487439856</v>
      </c>
      <c r="X766">
        <v>1.0946400888836214</v>
      </c>
      <c r="Y766">
        <v>1.6917937926808739</v>
      </c>
      <c r="Z766">
        <v>1.5380797291741499</v>
      </c>
    </row>
    <row r="767" spans="1:26" x14ac:dyDescent="0.35">
      <c r="A767" s="25" t="s">
        <v>252</v>
      </c>
      <c r="B767" s="26" t="s">
        <v>175</v>
      </c>
      <c r="C767" s="25">
        <v>0.8615977314303096</v>
      </c>
      <c r="D767" s="25">
        <v>0.7895880996385487</v>
      </c>
      <c r="E767" s="25">
        <v>3.5107934557641607</v>
      </c>
      <c r="F767" s="25">
        <v>1.9702658817454799</v>
      </c>
      <c r="G767" s="25">
        <v>112.313623208537</v>
      </c>
      <c r="H767" s="25">
        <v>111.128075185572</v>
      </c>
      <c r="I767" s="25">
        <v>147.11212</v>
      </c>
      <c r="J767" s="25">
        <v>90.900114253945304</v>
      </c>
      <c r="K767" s="25">
        <v>15.65</v>
      </c>
      <c r="L767" s="25">
        <v>7.57</v>
      </c>
      <c r="M767" s="28">
        <v>7.23</v>
      </c>
      <c r="N767" s="28">
        <v>0.79</v>
      </c>
      <c r="O767" s="27">
        <v>93.709214176560124</v>
      </c>
      <c r="P767" s="27">
        <v>12.064122259917376</v>
      </c>
      <c r="Q767" s="27">
        <v>80.418961963649991</v>
      </c>
      <c r="R767">
        <v>4.6834424459918367E-2</v>
      </c>
      <c r="S767">
        <v>1.2582619076743518</v>
      </c>
      <c r="T767">
        <v>5.9240952888988119</v>
      </c>
      <c r="U767">
        <v>2.8159302734793279</v>
      </c>
      <c r="V767">
        <v>2.8736935203649017</v>
      </c>
      <c r="W767">
        <v>2.6674400056359278</v>
      </c>
      <c r="X767">
        <v>1.0683306513100863</v>
      </c>
      <c r="Y767">
        <v>1.6504375501959208</v>
      </c>
      <c r="Z767">
        <v>1.4600538753599772</v>
      </c>
    </row>
    <row r="768" spans="1:26" x14ac:dyDescent="0.35">
      <c r="A768" s="25" t="s">
        <v>252</v>
      </c>
      <c r="B768" s="26" t="s">
        <v>174</v>
      </c>
      <c r="C768" s="25">
        <v>1.0593529313416776</v>
      </c>
      <c r="D768" s="25">
        <v>0.68224989502308508</v>
      </c>
      <c r="E768" s="25">
        <v>3.66674016093044</v>
      </c>
      <c r="F768" s="25">
        <v>2.0319511441865696</v>
      </c>
      <c r="G768" s="25">
        <v>111.068125224694</v>
      </c>
      <c r="H768" s="25">
        <v>111.02384785728199</v>
      </c>
      <c r="I768" s="25">
        <v>146.30584999999999</v>
      </c>
      <c r="J768" s="25">
        <v>89.405794815815398</v>
      </c>
      <c r="K768" s="25">
        <v>15.88</v>
      </c>
      <c r="L768" s="25">
        <v>7.4</v>
      </c>
      <c r="M768" s="25">
        <v>7.13</v>
      </c>
      <c r="N768" s="25">
        <v>0.77</v>
      </c>
      <c r="O768" s="27">
        <v>87.935888510794584</v>
      </c>
      <c r="P768" s="27">
        <v>11.621839079921143</v>
      </c>
      <c r="Q768" s="27">
        <v>79.73468480185268</v>
      </c>
      <c r="R768">
        <v>-0.77135179785013941</v>
      </c>
      <c r="S768">
        <v>1.9182061560498953</v>
      </c>
      <c r="T768">
        <v>2.6867651813964555</v>
      </c>
      <c r="U768">
        <v>1.3890653336973813</v>
      </c>
      <c r="V768">
        <v>2.9095770650544623</v>
      </c>
      <c r="W768">
        <v>2.6807172952876801</v>
      </c>
      <c r="X768">
        <v>1.0166421176128153</v>
      </c>
      <c r="Y768">
        <v>1.6220457283931609</v>
      </c>
      <c r="Z768">
        <v>1.557612368411126</v>
      </c>
    </row>
    <row r="769" spans="1:26" x14ac:dyDescent="0.35">
      <c r="A769" s="25" t="s">
        <v>252</v>
      </c>
      <c r="B769" s="26" t="s">
        <v>173</v>
      </c>
      <c r="C769" s="25">
        <v>1.0996340170742041</v>
      </c>
      <c r="D769" s="25">
        <v>0.6659953501729563</v>
      </c>
      <c r="E769" s="25">
        <v>4.1123493510695628</v>
      </c>
      <c r="F769" s="25">
        <v>2.2088974055623454</v>
      </c>
      <c r="G769" s="25">
        <v>111.90565155577499</v>
      </c>
      <c r="H769" s="25">
        <v>111.05801371197801</v>
      </c>
      <c r="I769" s="25">
        <v>145.92404999999999</v>
      </c>
      <c r="J769" s="25">
        <v>88.576425116529194</v>
      </c>
      <c r="K769" s="25">
        <v>16.32</v>
      </c>
      <c r="L769" s="25">
        <v>7.3</v>
      </c>
      <c r="M769" s="28">
        <v>7.3</v>
      </c>
      <c r="N769" s="28">
        <v>0.77</v>
      </c>
      <c r="O769" s="27">
        <v>84.543029048640406</v>
      </c>
      <c r="P769" s="27">
        <v>11.660422572642467</v>
      </c>
      <c r="Q769" s="27">
        <v>79.642148261082184</v>
      </c>
      <c r="R769">
        <v>-0.73868645009685929</v>
      </c>
      <c r="S769">
        <v>0.62794874602440931</v>
      </c>
      <c r="T769">
        <v>5.3435439395559614</v>
      </c>
      <c r="U769">
        <v>2.0526333783150719</v>
      </c>
      <c r="V769">
        <v>2.9611968910935675</v>
      </c>
      <c r="W769">
        <v>2.6696598838998389</v>
      </c>
      <c r="X769">
        <v>0.99750757067787155</v>
      </c>
      <c r="Y769">
        <v>1.6145322927496641</v>
      </c>
      <c r="Z769">
        <v>1.5580049396610742</v>
      </c>
    </row>
    <row r="770" spans="1:26" x14ac:dyDescent="0.35">
      <c r="A770" s="25" t="s">
        <v>252</v>
      </c>
      <c r="B770" s="26" t="s">
        <v>172</v>
      </c>
      <c r="C770" s="25">
        <v>1.1406339858520407</v>
      </c>
      <c r="D770" s="25">
        <v>0.63595231285648512</v>
      </c>
      <c r="E770" s="25">
        <v>4.2993783898113893</v>
      </c>
      <c r="F770" s="25">
        <v>2.2474655424075345</v>
      </c>
      <c r="G770" s="25">
        <v>112.170629317641</v>
      </c>
      <c r="H770" s="25">
        <v>110.79615373713401</v>
      </c>
      <c r="I770" s="25">
        <v>144.74494000000001</v>
      </c>
      <c r="J770" s="25">
        <v>89.255066756568795</v>
      </c>
      <c r="K770" s="25">
        <v>16.46</v>
      </c>
      <c r="L770" s="25">
        <v>7.28</v>
      </c>
      <c r="M770" s="25">
        <v>7.37</v>
      </c>
      <c r="N770" s="25">
        <v>0.76</v>
      </c>
      <c r="O770" s="27">
        <v>81.477340689392818</v>
      </c>
      <c r="P770" s="27">
        <v>11.49920486371089</v>
      </c>
      <c r="Q770" s="27">
        <v>79.868065220589074</v>
      </c>
      <c r="R770">
        <v>1.6201512872648927E-2</v>
      </c>
      <c r="S770">
        <v>1.8393760950156102</v>
      </c>
      <c r="T770">
        <v>3.7774247079052747</v>
      </c>
      <c r="U770">
        <v>1.993638250498142</v>
      </c>
      <c r="V770">
        <v>2.9743321911744602</v>
      </c>
      <c r="W770">
        <v>2.6636703969912299</v>
      </c>
      <c r="X770">
        <v>0.95666546495741267</v>
      </c>
      <c r="Y770">
        <v>1.5930535059635333</v>
      </c>
      <c r="Z770">
        <v>1.5811897358737059</v>
      </c>
    </row>
    <row r="771" spans="1:26" x14ac:dyDescent="0.35">
      <c r="A771" s="25" t="s">
        <v>252</v>
      </c>
      <c r="B771" s="26" t="s">
        <v>171</v>
      </c>
      <c r="C771" s="25">
        <v>1.1140073434025461</v>
      </c>
      <c r="D771" s="25">
        <v>0.57906529111415361</v>
      </c>
      <c r="E771" s="25">
        <v>4.6117724686971204</v>
      </c>
      <c r="F771" s="25">
        <v>2.3223737497116197</v>
      </c>
      <c r="G771" s="25">
        <v>111.064890124412</v>
      </c>
      <c r="H771" s="25">
        <v>110.67716707708099</v>
      </c>
      <c r="I771" s="25">
        <v>146.15055000000001</v>
      </c>
      <c r="J771" s="25">
        <v>88.999080226739395</v>
      </c>
      <c r="K771" s="25">
        <v>15.68</v>
      </c>
      <c r="L771" s="25">
        <v>7.45</v>
      </c>
      <c r="M771" s="28">
        <v>6.94</v>
      </c>
      <c r="N771" s="28">
        <v>0.71</v>
      </c>
      <c r="O771" s="27">
        <v>82.342450210774359</v>
      </c>
      <c r="P771" s="27">
        <v>11.792095085003593</v>
      </c>
      <c r="Q771" s="27">
        <v>79.355426767882904</v>
      </c>
      <c r="R771">
        <v>-4.3885936450249741E-2</v>
      </c>
      <c r="S771">
        <v>0.59862520122875296</v>
      </c>
      <c r="T771">
        <v>1.8764697817996501</v>
      </c>
      <c r="U771">
        <v>0.87739379418170227</v>
      </c>
      <c r="V771">
        <v>3.0134364559487246</v>
      </c>
      <c r="W771">
        <v>2.6609626059430886</v>
      </c>
      <c r="X771">
        <v>0.94192792256203151</v>
      </c>
      <c r="Y771">
        <v>1.5924752321313889</v>
      </c>
      <c r="Z771">
        <v>1.5527210039745425</v>
      </c>
    </row>
    <row r="772" spans="1:26" x14ac:dyDescent="0.35">
      <c r="A772" s="25" t="s">
        <v>252</v>
      </c>
      <c r="B772" s="26" t="s">
        <v>170</v>
      </c>
      <c r="C772" s="25">
        <v>1.0962581701890102</v>
      </c>
      <c r="D772" s="25">
        <v>0.54875336198835378</v>
      </c>
      <c r="E772" s="25">
        <v>5.0953458671212601</v>
      </c>
      <c r="F772" s="25">
        <v>2.4802665225532237</v>
      </c>
      <c r="G772" s="25">
        <v>109.99574293574</v>
      </c>
      <c r="H772" s="25">
        <v>110.51873474232499</v>
      </c>
      <c r="I772" s="25">
        <v>145.48129</v>
      </c>
      <c r="J772" s="25">
        <v>89.124881547861506</v>
      </c>
      <c r="K772" s="25">
        <v>15.61</v>
      </c>
      <c r="L772" s="25">
        <v>7.47</v>
      </c>
      <c r="M772" s="25">
        <v>6.25</v>
      </c>
      <c r="N772" s="25">
        <v>0.63</v>
      </c>
      <c r="O772" s="27">
        <v>80.38985540393459</v>
      </c>
      <c r="P772" s="27">
        <v>10.057866363802551</v>
      </c>
      <c r="Q772" s="27">
        <v>80.754828709267287</v>
      </c>
      <c r="R772">
        <v>-9.2664099003991751E-2</v>
      </c>
      <c r="S772">
        <v>1.0551351810632381</v>
      </c>
      <c r="T772">
        <v>0.59277048778969554</v>
      </c>
      <c r="U772">
        <v>0.49448544304202535</v>
      </c>
      <c r="V772">
        <v>3.060811726039252</v>
      </c>
      <c r="W772">
        <v>2.6607440350215521</v>
      </c>
      <c r="X772">
        <v>0.92429248053172497</v>
      </c>
      <c r="Y772">
        <v>1.5840136390151365</v>
      </c>
      <c r="Z772">
        <v>1.5433523343218314</v>
      </c>
    </row>
    <row r="773" spans="1:26" x14ac:dyDescent="0.35">
      <c r="A773" s="25" t="s">
        <v>252</v>
      </c>
      <c r="B773" s="26" t="s">
        <v>169</v>
      </c>
      <c r="C773" s="25">
        <v>1.1432249276343562</v>
      </c>
      <c r="D773" s="25">
        <v>0.51983586572919205</v>
      </c>
      <c r="E773" s="25">
        <v>4.5950585867032228</v>
      </c>
      <c r="F773" s="25">
        <v>2.294768526986374</v>
      </c>
      <c r="G773" s="25">
        <v>107.509375138625</v>
      </c>
      <c r="H773" s="25">
        <v>110.302991478732</v>
      </c>
      <c r="I773" s="25">
        <v>145.87069</v>
      </c>
      <c r="J773" s="25">
        <v>89.564496320340496</v>
      </c>
      <c r="K773" s="25">
        <v>15.49</v>
      </c>
      <c r="L773" s="25">
        <v>7.7</v>
      </c>
      <c r="M773" s="28">
        <v>5.6</v>
      </c>
      <c r="N773" s="28">
        <v>0.56000000000000005</v>
      </c>
      <c r="O773" s="27">
        <v>80.007460321063945</v>
      </c>
      <c r="P773" s="27">
        <v>9.8457599907780207</v>
      </c>
      <c r="Q773" s="27">
        <v>80.877924484595781</v>
      </c>
      <c r="R773">
        <v>1.0342802850751509</v>
      </c>
      <c r="S773">
        <v>1.7262508653111741</v>
      </c>
      <c r="T773">
        <v>9.9510586625184416</v>
      </c>
      <c r="U773">
        <v>4.4931251435202935</v>
      </c>
      <c r="V773">
        <v>3.0860710194210621</v>
      </c>
      <c r="W773">
        <v>2.6517190817585483</v>
      </c>
      <c r="X773">
        <v>0.93223268891084143</v>
      </c>
      <c r="Y773">
        <v>1.5952227229824263</v>
      </c>
      <c r="Z773">
        <v>1.556427274290815</v>
      </c>
    </row>
    <row r="774" spans="1:26" x14ac:dyDescent="0.35">
      <c r="A774" s="25" t="s">
        <v>252</v>
      </c>
      <c r="B774" s="26" t="s">
        <v>168</v>
      </c>
      <c r="C774" s="25">
        <v>1.2688281069557483</v>
      </c>
      <c r="D774" s="25">
        <v>0.25906048217147259</v>
      </c>
      <c r="E774" s="25">
        <v>4.6237499470970027</v>
      </c>
      <c r="F774" s="25">
        <v>2.202400074444999</v>
      </c>
      <c r="G774" s="25">
        <v>106.515529994467</v>
      </c>
      <c r="H774" s="25">
        <v>109.452447605719</v>
      </c>
      <c r="I774" s="25">
        <v>145.94543999999999</v>
      </c>
      <c r="J774" s="25">
        <v>89.652685303665393</v>
      </c>
      <c r="K774" s="25">
        <v>15.73</v>
      </c>
      <c r="L774" s="25">
        <v>7.87</v>
      </c>
      <c r="M774" s="25">
        <v>4.72</v>
      </c>
      <c r="N774" s="25">
        <v>0.48</v>
      </c>
      <c r="O774" s="27">
        <v>81.824086668347576</v>
      </c>
      <c r="P774" s="27">
        <v>10.407288619281591</v>
      </c>
      <c r="Q774" s="27">
        <v>87.715369333574131</v>
      </c>
      <c r="R774">
        <v>0.48325578771766242</v>
      </c>
      <c r="S774">
        <v>0.85956863078895385</v>
      </c>
      <c r="T774">
        <v>-1.4022444281157731</v>
      </c>
      <c r="U774">
        <v>-0.10688309614513836</v>
      </c>
      <c r="V774">
        <v>3.0710050452929947</v>
      </c>
      <c r="W774">
        <v>2.6419126132688238</v>
      </c>
      <c r="X774">
        <v>0.86017215407700365</v>
      </c>
      <c r="Y774">
        <v>1.5461164929093896</v>
      </c>
      <c r="Z774">
        <v>1.4592940921931272</v>
      </c>
    </row>
    <row r="775" spans="1:26" x14ac:dyDescent="0.35">
      <c r="A775" s="25" t="s">
        <v>252</v>
      </c>
      <c r="B775" s="26" t="s">
        <v>167</v>
      </c>
      <c r="C775" s="25">
        <v>1.3469313253992006</v>
      </c>
      <c r="D775" s="25">
        <v>0.3063421833199178</v>
      </c>
      <c r="E775" s="25">
        <v>4.9557448998242073</v>
      </c>
      <c r="F775" s="25">
        <v>2.3845706686420014</v>
      </c>
      <c r="G775" s="25">
        <v>107.64606669768</v>
      </c>
      <c r="H775" s="25">
        <v>109.248177405354</v>
      </c>
      <c r="I775" s="25">
        <v>145.23015000000001</v>
      </c>
      <c r="J775" s="25">
        <v>89.740273562943997</v>
      </c>
      <c r="K775" s="25">
        <v>15.98</v>
      </c>
      <c r="L775" s="25">
        <v>7.95</v>
      </c>
      <c r="M775" s="28">
        <v>4.45</v>
      </c>
      <c r="N775" s="28">
        <v>0.45</v>
      </c>
      <c r="O775" s="27">
        <v>83.752442211206755</v>
      </c>
      <c r="P775" s="27">
        <v>10.573379107919703</v>
      </c>
      <c r="Q775" s="27">
        <v>83.116418764302054</v>
      </c>
      <c r="R775">
        <v>-0.34644801247118995</v>
      </c>
      <c r="S775">
        <v>1.9555141263138287</v>
      </c>
      <c r="T775">
        <v>1.9358571374225919</v>
      </c>
      <c r="U775">
        <v>1.1469910595875099</v>
      </c>
      <c r="V775">
        <v>3.0784619752864884</v>
      </c>
      <c r="W775">
        <v>2.6415981355598972</v>
      </c>
      <c r="X775">
        <v>0.87610366291806085</v>
      </c>
      <c r="Y775">
        <v>1.5562539581840638</v>
      </c>
      <c r="Z775">
        <v>1.4391487890893166</v>
      </c>
    </row>
    <row r="776" spans="1:26" x14ac:dyDescent="0.35">
      <c r="A776" s="25" t="s">
        <v>252</v>
      </c>
      <c r="B776" s="26" t="s">
        <v>166</v>
      </c>
      <c r="C776" s="25">
        <v>1.3300128211092372</v>
      </c>
      <c r="D776" s="25">
        <v>0.32620791723276238</v>
      </c>
      <c r="E776" s="25">
        <v>5.1071709866943937</v>
      </c>
      <c r="F776" s="25">
        <v>2.4319897247550748</v>
      </c>
      <c r="G776" s="25">
        <v>113.143134475823</v>
      </c>
      <c r="H776" s="25">
        <v>109.217377539993</v>
      </c>
      <c r="I776" s="25">
        <v>146.05754999999999</v>
      </c>
      <c r="J776" s="25">
        <v>88.934764798286494</v>
      </c>
      <c r="K776" s="25">
        <v>16.02</v>
      </c>
      <c r="L776" s="25">
        <v>7.96</v>
      </c>
      <c r="M776" s="25">
        <v>3.59</v>
      </c>
      <c r="N776" s="25">
        <v>0.36</v>
      </c>
      <c r="O776" s="27">
        <v>88.980172915875102</v>
      </c>
      <c r="P776" s="27">
        <v>11.012534977715044</v>
      </c>
      <c r="Q776" s="27">
        <v>102.53742970678155</v>
      </c>
      <c r="R776">
        <v>0.4083544335566458</v>
      </c>
      <c r="S776">
        <v>1.2569300977111508</v>
      </c>
      <c r="T776">
        <v>1.2450296287375817</v>
      </c>
      <c r="U776">
        <v>0.95557589661976472</v>
      </c>
      <c r="V776">
        <v>3.102772173302621</v>
      </c>
      <c r="W776">
        <v>2.6244882875993527</v>
      </c>
      <c r="X776">
        <v>0.86972356252285976</v>
      </c>
      <c r="Y776">
        <v>1.5552120389997264</v>
      </c>
      <c r="Z776">
        <v>1.3938234733650265</v>
      </c>
    </row>
    <row r="777" spans="1:26" x14ac:dyDescent="0.35">
      <c r="A777" s="25" t="s">
        <v>252</v>
      </c>
      <c r="B777" s="26" t="s">
        <v>165</v>
      </c>
      <c r="C777" s="25">
        <v>1.3917047727306473</v>
      </c>
      <c r="D777" s="25">
        <v>0.35705742267141338</v>
      </c>
      <c r="E777" s="25">
        <v>5.1199748653915638</v>
      </c>
      <c r="F777" s="25">
        <v>2.4639064370309454</v>
      </c>
      <c r="G777" s="25">
        <v>112.71144110745399</v>
      </c>
      <c r="H777" s="25">
        <v>108.693742271511</v>
      </c>
      <c r="I777" s="25">
        <v>146.50470000000001</v>
      </c>
      <c r="J777" s="25">
        <v>89.501702922309093</v>
      </c>
      <c r="K777" s="25">
        <v>16.190000000000001</v>
      </c>
      <c r="L777" s="25">
        <v>8.0500000000000007</v>
      </c>
      <c r="M777" s="28">
        <v>2.46</v>
      </c>
      <c r="N777" s="28">
        <v>0.24</v>
      </c>
      <c r="O777" s="27">
        <v>82.079906380676064</v>
      </c>
      <c r="P777" s="27">
        <v>10.532882437417314</v>
      </c>
      <c r="Q777" s="27">
        <v>104.12565882921272</v>
      </c>
      <c r="R777">
        <v>1.3232343176530881</v>
      </c>
      <c r="S777">
        <v>2.2268801108424441</v>
      </c>
      <c r="T777">
        <v>1.307398821700545</v>
      </c>
      <c r="U777">
        <v>1.5721337837745875</v>
      </c>
      <c r="V777">
        <v>3.1397018672124877</v>
      </c>
      <c r="W777">
        <v>2.6050406851295742</v>
      </c>
      <c r="X777">
        <v>0.8633086721209321</v>
      </c>
      <c r="Y777">
        <v>1.5511327383049744</v>
      </c>
      <c r="Z777">
        <v>1.4555116213702317</v>
      </c>
    </row>
    <row r="778" spans="1:26" x14ac:dyDescent="0.35">
      <c r="A778" s="25" t="s">
        <v>252</v>
      </c>
      <c r="B778" s="26" t="s">
        <v>164</v>
      </c>
      <c r="C778" s="25">
        <v>1.3952728355443667</v>
      </c>
      <c r="D778" s="25">
        <v>0.28508550031019675</v>
      </c>
      <c r="E778" s="25">
        <v>4.7452566261373388</v>
      </c>
      <c r="F778" s="25">
        <v>2.3126962373552344</v>
      </c>
      <c r="G778" s="25">
        <v>111.89222741629401</v>
      </c>
      <c r="H778" s="25">
        <v>108.484135737949</v>
      </c>
      <c r="I778" s="25">
        <v>144.84863999999999</v>
      </c>
      <c r="J778" s="25">
        <v>88.561482929919705</v>
      </c>
      <c r="K778" s="25">
        <v>16.809999999999999</v>
      </c>
      <c r="L778" s="25">
        <v>8.1300000000000008</v>
      </c>
      <c r="M778" s="25">
        <v>3</v>
      </c>
      <c r="N778" s="25">
        <v>0.28999999999999998</v>
      </c>
      <c r="O778" s="27">
        <v>77.050064464091122</v>
      </c>
      <c r="P778" s="27">
        <v>10.091133239102739</v>
      </c>
      <c r="Q778" s="27">
        <v>102.60536520499733</v>
      </c>
      <c r="R778">
        <v>81939.104590621282</v>
      </c>
      <c r="T778">
        <v>-67.123462923347205</v>
      </c>
      <c r="U778">
        <v>-10.518938150792289</v>
      </c>
      <c r="V778">
        <v>3.1453483576763279</v>
      </c>
      <c r="W778">
        <v>2.5979197521136737</v>
      </c>
      <c r="X778">
        <v>0.87889377672608626</v>
      </c>
      <c r="Y778">
        <v>1.5675765333766696</v>
      </c>
      <c r="Z778">
        <v>1.5661215114380029</v>
      </c>
    </row>
    <row r="779" spans="1:26" x14ac:dyDescent="0.35">
      <c r="A779" s="25" t="s">
        <v>253</v>
      </c>
      <c r="B779" s="26" t="s">
        <v>211</v>
      </c>
      <c r="C779" s="25">
        <v>0</v>
      </c>
      <c r="D779" s="25"/>
      <c r="E779" s="25">
        <v>0.9778591041750061</v>
      </c>
      <c r="F779" s="25">
        <v>0.97748489846097208</v>
      </c>
      <c r="G779" s="25">
        <v>112.424867218822</v>
      </c>
      <c r="H779" s="25">
        <v>121.322594291991</v>
      </c>
      <c r="I779" s="25">
        <v>162.54284000000001</v>
      </c>
      <c r="J779" s="25">
        <v>96.850834383854604</v>
      </c>
      <c r="K779" s="25">
        <v>16.309999999999999</v>
      </c>
      <c r="L779" s="25">
        <v>6.67</v>
      </c>
      <c r="M779" s="28">
        <v>11.28</v>
      </c>
      <c r="N779" s="28">
        <v>1.38</v>
      </c>
      <c r="O779" s="27">
        <v>85.953761530232015</v>
      </c>
      <c r="P779" s="27">
        <v>12.926263624309506</v>
      </c>
      <c r="Q779" s="27">
        <v>35.268328257046029</v>
      </c>
      <c r="R779">
        <v>12.592716964094652</v>
      </c>
      <c r="T779">
        <v>-4.9849485482104994</v>
      </c>
      <c r="U779">
        <v>-4.9792717509710709</v>
      </c>
      <c r="V779">
        <v>2.5613228796903739E-3</v>
      </c>
      <c r="W779">
        <v>0</v>
      </c>
      <c r="X779">
        <v>1.8515472674219058</v>
      </c>
      <c r="Y779">
        <v>1.205650416501272</v>
      </c>
      <c r="Z779">
        <v>1.3508357112267757</v>
      </c>
    </row>
    <row r="780" spans="1:26" x14ac:dyDescent="0.35">
      <c r="A780" s="25" t="s">
        <v>253</v>
      </c>
      <c r="B780" s="26" t="s">
        <v>210</v>
      </c>
      <c r="C780" s="25">
        <v>0</v>
      </c>
      <c r="D780" s="25"/>
      <c r="E780" s="25">
        <v>0.65439955679907502</v>
      </c>
      <c r="F780" s="25">
        <v>0.65418821510555358</v>
      </c>
      <c r="G780" s="25">
        <v>112.37881568944201</v>
      </c>
      <c r="H780" s="25">
        <v>121.331944656049</v>
      </c>
      <c r="I780" s="25">
        <v>162.22398000000001</v>
      </c>
      <c r="J780" s="25">
        <v>96.185026323453798</v>
      </c>
      <c r="K780" s="25">
        <v>17.2</v>
      </c>
      <c r="L780" s="25">
        <v>6.73</v>
      </c>
      <c r="M780" s="25">
        <v>11.5</v>
      </c>
      <c r="N780" s="25">
        <v>1.4</v>
      </c>
      <c r="O780" s="27">
        <v>91.599602643390611</v>
      </c>
      <c r="P780" s="27">
        <v>12.892958509303417</v>
      </c>
      <c r="Q780" s="27">
        <v>34.301376701676233</v>
      </c>
      <c r="R780">
        <v>10.798247216043233</v>
      </c>
      <c r="T780">
        <v>4.343259042495351</v>
      </c>
      <c r="U780">
        <v>4.3452223002254708</v>
      </c>
      <c r="V780">
        <v>2.2867781403397196E-3</v>
      </c>
      <c r="W780">
        <v>0</v>
      </c>
      <c r="X780">
        <v>1.9685530651630372</v>
      </c>
      <c r="Y780">
        <v>1.2809637316559381</v>
      </c>
      <c r="Z780">
        <v>1.3546416173475584</v>
      </c>
    </row>
    <row r="781" spans="1:26" x14ac:dyDescent="0.35">
      <c r="A781" s="25" t="s">
        <v>253</v>
      </c>
      <c r="B781" s="26" t="s">
        <v>209</v>
      </c>
      <c r="C781" s="25">
        <v>0</v>
      </c>
      <c r="D781" s="25"/>
      <c r="E781" s="25">
        <v>0.68925719621155812</v>
      </c>
      <c r="F781" s="25">
        <v>0.68904756151012747</v>
      </c>
      <c r="G781" s="25">
        <v>112.822747269407</v>
      </c>
      <c r="H781" s="25">
        <v>120.86930377167999</v>
      </c>
      <c r="I781" s="25">
        <v>161.39635000000001</v>
      </c>
      <c r="J781" s="25">
        <v>96.765573454844898</v>
      </c>
      <c r="K781" s="25">
        <v>17.12</v>
      </c>
      <c r="L781" s="25">
        <v>6.81</v>
      </c>
      <c r="M781" s="28">
        <v>11.69</v>
      </c>
      <c r="N781" s="28">
        <v>1.4</v>
      </c>
      <c r="O781" s="27">
        <v>84.458609713427208</v>
      </c>
      <c r="P781" s="27">
        <v>12.43624131385922</v>
      </c>
      <c r="Q781" s="27">
        <v>33.676067371719547</v>
      </c>
      <c r="R781">
        <v>-2.7630129083992316</v>
      </c>
      <c r="T781">
        <v>0.3470402769314207</v>
      </c>
      <c r="U781">
        <v>0.34606412249962304</v>
      </c>
      <c r="V781">
        <v>2.0779588592390696E-3</v>
      </c>
      <c r="W781">
        <v>0</v>
      </c>
      <c r="X781">
        <v>1.8873168881433815</v>
      </c>
      <c r="Y781">
        <v>1.2307703317254419</v>
      </c>
      <c r="Z781">
        <v>1.413333982467877</v>
      </c>
    </row>
    <row r="782" spans="1:26" x14ac:dyDescent="0.35">
      <c r="A782" s="25" t="s">
        <v>253</v>
      </c>
      <c r="B782" s="26" t="s">
        <v>208</v>
      </c>
      <c r="C782" s="25">
        <v>0</v>
      </c>
      <c r="D782" s="25"/>
      <c r="E782" s="25">
        <v>0.6359365880114829</v>
      </c>
      <c r="F782" s="25">
        <v>0.63573698617777397</v>
      </c>
      <c r="G782" s="25">
        <v>112.97855236378</v>
      </c>
      <c r="H782" s="25">
        <v>120.668354031215</v>
      </c>
      <c r="I782" s="25">
        <v>162.5729</v>
      </c>
      <c r="J782" s="25">
        <v>97.588177978119305</v>
      </c>
      <c r="K782" s="25">
        <v>17.2</v>
      </c>
      <c r="L782" s="25">
        <v>7.01</v>
      </c>
      <c r="M782" s="25">
        <v>11.41</v>
      </c>
      <c r="N782" s="25">
        <v>1.35</v>
      </c>
      <c r="O782" s="27">
        <v>90.715837157504779</v>
      </c>
      <c r="P782" s="27">
        <v>12.787997673818714</v>
      </c>
      <c r="Q782" s="27">
        <v>34.199901653769508</v>
      </c>
      <c r="R782">
        <v>5.1887870592425722</v>
      </c>
      <c r="T782">
        <v>-0.22664273060564177</v>
      </c>
      <c r="U782">
        <v>-0.22503046792808901</v>
      </c>
      <c r="V782">
        <v>2.1254537580230604E-3</v>
      </c>
      <c r="W782">
        <v>0</v>
      </c>
      <c r="X782">
        <v>1.9077055673763461</v>
      </c>
      <c r="Y782">
        <v>1.2368585266535459</v>
      </c>
      <c r="Z782">
        <v>1.3561452450657097</v>
      </c>
    </row>
    <row r="783" spans="1:26" x14ac:dyDescent="0.35">
      <c r="A783" s="25" t="s">
        <v>253</v>
      </c>
      <c r="B783" s="26" t="s">
        <v>207</v>
      </c>
      <c r="C783" s="25">
        <v>0</v>
      </c>
      <c r="D783" s="25"/>
      <c r="E783" s="25">
        <v>0.65173874176675495</v>
      </c>
      <c r="F783" s="25">
        <v>0.65154470840474232</v>
      </c>
      <c r="G783" s="25">
        <v>112.273166772804</v>
      </c>
      <c r="H783" s="25">
        <v>120.60173064999</v>
      </c>
      <c r="I783" s="25">
        <v>160.44946999999999</v>
      </c>
      <c r="J783" s="25">
        <v>97.495357215111696</v>
      </c>
      <c r="K783" s="25">
        <v>16.91</v>
      </c>
      <c r="L783" s="25">
        <v>7.28</v>
      </c>
      <c r="M783" s="28">
        <v>11.47</v>
      </c>
      <c r="N783" s="28">
        <v>1.34</v>
      </c>
      <c r="O783" s="27">
        <v>80.93738913145036</v>
      </c>
      <c r="P783" s="27">
        <v>11.623079390965316</v>
      </c>
      <c r="Q783" s="27">
        <v>34.798655094221601</v>
      </c>
      <c r="R783">
        <v>10.818431487510228</v>
      </c>
      <c r="T783">
        <v>-0.43985113450274449</v>
      </c>
      <c r="U783">
        <v>-0.43683978133649548</v>
      </c>
      <c r="V783">
        <v>2.0531528167137057E-3</v>
      </c>
      <c r="W783">
        <v>0</v>
      </c>
      <c r="X783">
        <v>1.8922274638078884</v>
      </c>
      <c r="Y783">
        <v>1.2362845185342777</v>
      </c>
      <c r="Z783">
        <v>1.4620212562555719</v>
      </c>
    </row>
    <row r="784" spans="1:26" x14ac:dyDescent="0.35">
      <c r="A784" s="25" t="s">
        <v>253</v>
      </c>
      <c r="B784" s="26" t="s">
        <v>206</v>
      </c>
      <c r="C784" s="25">
        <v>0</v>
      </c>
      <c r="D784" s="25"/>
      <c r="E784" s="25">
        <v>0.64253875806204119</v>
      </c>
      <c r="F784" s="25">
        <v>0.64236689249528478</v>
      </c>
      <c r="G784" s="25">
        <v>111.476191475533</v>
      </c>
      <c r="H784" s="25">
        <v>120.50674703704399</v>
      </c>
      <c r="I784" s="25">
        <v>158.45386999999999</v>
      </c>
      <c r="J784" s="25">
        <v>96.243881763210396</v>
      </c>
      <c r="K784" s="25">
        <v>16.77</v>
      </c>
      <c r="L784" s="25">
        <v>7.32</v>
      </c>
      <c r="M784" s="25">
        <v>11.7</v>
      </c>
      <c r="N784" s="25">
        <v>1.35</v>
      </c>
      <c r="O784" s="27">
        <v>89.684680127618307</v>
      </c>
      <c r="P784" s="27">
        <v>11.784322996483827</v>
      </c>
      <c r="Q784" s="27">
        <v>35.079507950795083</v>
      </c>
      <c r="R784">
        <v>22.59784170194219</v>
      </c>
      <c r="T784">
        <v>3.7963106862922924</v>
      </c>
      <c r="U784">
        <v>3.8005686275779604</v>
      </c>
      <c r="V784">
        <v>1.8500803575317974E-3</v>
      </c>
      <c r="W784">
        <v>0</v>
      </c>
      <c r="X784">
        <v>1.9071918505327226</v>
      </c>
      <c r="Y784">
        <v>1.2459327775184892</v>
      </c>
      <c r="Z784">
        <v>1.4359378852832063</v>
      </c>
    </row>
    <row r="785" spans="1:26" x14ac:dyDescent="0.35">
      <c r="A785" s="25" t="s">
        <v>253</v>
      </c>
      <c r="B785" s="26" t="s">
        <v>205</v>
      </c>
      <c r="C785" s="25">
        <v>0</v>
      </c>
      <c r="D785" s="25"/>
      <c r="E785" s="25">
        <v>0.69740131623807777</v>
      </c>
      <c r="F785" s="25">
        <v>0.69724337729924302</v>
      </c>
      <c r="G785" s="25">
        <v>110.07347137007299</v>
      </c>
      <c r="H785" s="25">
        <v>120.40111006785099</v>
      </c>
      <c r="I785" s="25">
        <v>158.21706</v>
      </c>
      <c r="J785" s="25">
        <v>96.194405397080303</v>
      </c>
      <c r="K785" s="25">
        <v>16.97</v>
      </c>
      <c r="L785" s="25">
        <v>7.35</v>
      </c>
      <c r="M785" s="28">
        <v>12.25</v>
      </c>
      <c r="N785" s="28">
        <v>1.4</v>
      </c>
      <c r="O785" s="27">
        <v>85.177682570475525</v>
      </c>
      <c r="P785" s="27">
        <v>11.94082652076915</v>
      </c>
      <c r="Q785" s="27">
        <v>36.505572253105299</v>
      </c>
      <c r="R785">
        <v>-39.140463202973152</v>
      </c>
      <c r="T785">
        <v>8.947598215364394</v>
      </c>
      <c r="U785">
        <v>8.9281062768162389</v>
      </c>
      <c r="V785">
        <v>1.5112435859803888E-3</v>
      </c>
      <c r="W785">
        <v>0</v>
      </c>
      <c r="X785">
        <v>1.8429651387925208</v>
      </c>
      <c r="Y785">
        <v>1.2034883044688642</v>
      </c>
      <c r="Z785">
        <v>1.4067956375504522</v>
      </c>
    </row>
    <row r="786" spans="1:26" x14ac:dyDescent="0.35">
      <c r="A786" s="25" t="s">
        <v>253</v>
      </c>
      <c r="B786" s="26" t="s">
        <v>204</v>
      </c>
      <c r="C786" s="25">
        <v>0</v>
      </c>
      <c r="D786" s="25"/>
      <c r="E786" s="25">
        <v>1.0638595494759215</v>
      </c>
      <c r="F786" s="25">
        <v>1.0634283263334068</v>
      </c>
      <c r="G786" s="25">
        <v>109.335538922556</v>
      </c>
      <c r="H786" s="25">
        <v>119.40207876415</v>
      </c>
      <c r="I786" s="25">
        <v>158.60836</v>
      </c>
      <c r="J786" s="25">
        <v>97.253401209432695</v>
      </c>
      <c r="K786" s="25">
        <v>17.079999999999998</v>
      </c>
      <c r="L786" s="25">
        <v>7.43</v>
      </c>
      <c r="M786" s="25">
        <v>12.35</v>
      </c>
      <c r="N786" s="25">
        <v>1.39</v>
      </c>
      <c r="O786" s="27">
        <v>83.575980261524407</v>
      </c>
      <c r="P786" s="27">
        <v>13.035851606139603</v>
      </c>
      <c r="Q786" s="27">
        <v>35.99450765005885</v>
      </c>
      <c r="R786">
        <v>-30.855508805957189</v>
      </c>
      <c r="T786">
        <v>-2.1834584030741344</v>
      </c>
      <c r="U786">
        <v>-2.1998967538436331</v>
      </c>
      <c r="V786">
        <v>2.4830119184140217E-3</v>
      </c>
      <c r="W786">
        <v>0</v>
      </c>
      <c r="X786">
        <v>1.6922188167140875</v>
      </c>
      <c r="Y786">
        <v>1.1064882780900644</v>
      </c>
      <c r="Z786">
        <v>1.3424557190678088</v>
      </c>
    </row>
    <row r="787" spans="1:26" x14ac:dyDescent="0.35">
      <c r="A787" s="25" t="s">
        <v>253</v>
      </c>
      <c r="B787" s="26" t="s">
        <v>203</v>
      </c>
      <c r="C787" s="25">
        <v>0</v>
      </c>
      <c r="D787" s="25"/>
      <c r="E787" s="25">
        <v>0.81167226924582347</v>
      </c>
      <c r="F787" s="25">
        <v>0.81120691872905659</v>
      </c>
      <c r="G787" s="25">
        <v>110.589146315299</v>
      </c>
      <c r="H787" s="25">
        <v>119.23515084946899</v>
      </c>
      <c r="I787" s="25">
        <v>159.74462</v>
      </c>
      <c r="J787" s="25">
        <v>99.653839327191406</v>
      </c>
      <c r="K787" s="25">
        <v>17.98</v>
      </c>
      <c r="L787" s="25">
        <v>7.58</v>
      </c>
      <c r="M787" s="28">
        <v>12.45</v>
      </c>
      <c r="N787" s="28">
        <v>1.36</v>
      </c>
      <c r="O787" s="27">
        <v>84.900875093997612</v>
      </c>
      <c r="P787" s="27">
        <v>12.829572136979559</v>
      </c>
      <c r="Q787" s="27">
        <v>33.828200014772143</v>
      </c>
      <c r="R787">
        <v>27.312994453339833</v>
      </c>
      <c r="T787">
        <v>-2.1778923388740212</v>
      </c>
      <c r="U787">
        <v>-2.1648993434024599</v>
      </c>
      <c r="V787">
        <v>3.6034115989437925E-3</v>
      </c>
      <c r="W787">
        <v>0</v>
      </c>
      <c r="X787">
        <v>1.7263636751666398</v>
      </c>
      <c r="Y787">
        <v>1.1311496080717853</v>
      </c>
      <c r="Z787">
        <v>1.3523441884231981</v>
      </c>
    </row>
    <row r="788" spans="1:26" x14ac:dyDescent="0.35">
      <c r="A788" s="25" t="s">
        <v>253</v>
      </c>
      <c r="B788" s="26" t="s">
        <v>202</v>
      </c>
      <c r="C788" s="25">
        <v>0</v>
      </c>
      <c r="D788" s="25"/>
      <c r="E788" s="25">
        <v>0.69338519990678671</v>
      </c>
      <c r="F788" s="25">
        <v>0.69307971059322648</v>
      </c>
      <c r="G788" s="25">
        <v>116.241448844896</v>
      </c>
      <c r="H788" s="25">
        <v>119.184795471859</v>
      </c>
      <c r="I788" s="25">
        <v>160.03598</v>
      </c>
      <c r="J788" s="25">
        <v>100.95809335725301</v>
      </c>
      <c r="K788" s="25">
        <v>17.91</v>
      </c>
      <c r="L788" s="25">
        <v>7.46</v>
      </c>
      <c r="M788" s="25">
        <v>12.43</v>
      </c>
      <c r="N788" s="25">
        <v>1.32</v>
      </c>
      <c r="O788" s="27">
        <v>85.052728846357724</v>
      </c>
      <c r="P788" s="27">
        <v>12.033623641702015</v>
      </c>
      <c r="Q788" s="27">
        <v>35.81455094419578</v>
      </c>
      <c r="R788">
        <v>39.461227989386138</v>
      </c>
      <c r="T788">
        <v>-0.54459339366484949</v>
      </c>
      <c r="U788">
        <v>-0.53202225982378337</v>
      </c>
      <c r="V788">
        <v>2.8212787746420562E-3</v>
      </c>
      <c r="W788">
        <v>0</v>
      </c>
      <c r="X788">
        <v>1.736213638842252</v>
      </c>
      <c r="Y788">
        <v>1.1426974589384915</v>
      </c>
      <c r="Z788">
        <v>1.4262704639346639</v>
      </c>
    </row>
    <row r="789" spans="1:26" x14ac:dyDescent="0.35">
      <c r="A789" s="25" t="s">
        <v>253</v>
      </c>
      <c r="B789" s="26" t="s">
        <v>201</v>
      </c>
      <c r="C789" s="25">
        <v>0</v>
      </c>
      <c r="D789" s="25"/>
      <c r="E789" s="25">
        <v>0.69964815426411708</v>
      </c>
      <c r="F789" s="25">
        <v>0.69942830199550088</v>
      </c>
      <c r="G789" s="25">
        <v>115.659115872943</v>
      </c>
      <c r="H789" s="25">
        <v>118.738204156111</v>
      </c>
      <c r="I789" s="25">
        <v>158.79732000000001</v>
      </c>
      <c r="J789" s="25">
        <v>101.48714463154</v>
      </c>
      <c r="K789" s="25">
        <v>16.96</v>
      </c>
      <c r="L789" s="25">
        <v>7.6</v>
      </c>
      <c r="M789" s="28">
        <v>12.73</v>
      </c>
      <c r="N789" s="28">
        <v>1.33</v>
      </c>
      <c r="O789" s="27">
        <v>88.756156021412593</v>
      </c>
      <c r="P789" s="27">
        <v>12.075157137360094</v>
      </c>
      <c r="Q789" s="27">
        <v>35.431158140574205</v>
      </c>
      <c r="R789">
        <v>-0.63777823807031897</v>
      </c>
      <c r="T789">
        <v>-4.1519710342879161</v>
      </c>
      <c r="U789">
        <v>-4.1509058038636475</v>
      </c>
      <c r="V789">
        <v>2.0239384419624999E-3</v>
      </c>
      <c r="W789">
        <v>0</v>
      </c>
      <c r="X789">
        <v>1.7484553947980683</v>
      </c>
      <c r="Y789">
        <v>1.150205908022411</v>
      </c>
      <c r="Z789">
        <v>1.4008442124265779</v>
      </c>
    </row>
    <row r="790" spans="1:26" x14ac:dyDescent="0.35">
      <c r="A790" s="25" t="s">
        <v>253</v>
      </c>
      <c r="B790" s="26" t="s">
        <v>200</v>
      </c>
      <c r="C790" s="25">
        <v>0</v>
      </c>
      <c r="D790" s="25"/>
      <c r="E790" s="25">
        <v>0.7346873459765012</v>
      </c>
      <c r="F790" s="25">
        <v>0.73446464581215409</v>
      </c>
      <c r="G790" s="25">
        <v>115.266599109037</v>
      </c>
      <c r="H790" s="25">
        <v>118.566168264035</v>
      </c>
      <c r="I790" s="25">
        <v>157.04882000000001</v>
      </c>
      <c r="J790" s="25">
        <v>101.43254617034</v>
      </c>
      <c r="K790" s="25">
        <v>17.12</v>
      </c>
      <c r="L790" s="25">
        <v>7.58</v>
      </c>
      <c r="M790" s="25">
        <v>12.64</v>
      </c>
      <c r="N790" s="25">
        <v>1.29</v>
      </c>
      <c r="O790" s="27">
        <v>85.972867100024558</v>
      </c>
      <c r="P790" s="27">
        <v>11.12423162670521</v>
      </c>
      <c r="Q790" s="27">
        <v>35.280667747933066</v>
      </c>
      <c r="R790">
        <v>-1.4888569175647071</v>
      </c>
      <c r="T790">
        <v>-0.34718739960926115</v>
      </c>
      <c r="U790">
        <v>-0.34753747457914042</v>
      </c>
      <c r="V790">
        <v>2.062827228269587E-3</v>
      </c>
      <c r="W790">
        <v>0</v>
      </c>
      <c r="X790">
        <v>1.8479205364449625</v>
      </c>
      <c r="Y790">
        <v>1.2137349265582587</v>
      </c>
      <c r="Z790">
        <v>1.518855967037867</v>
      </c>
    </row>
    <row r="791" spans="1:26" x14ac:dyDescent="0.35">
      <c r="A791" s="25" t="s">
        <v>253</v>
      </c>
      <c r="B791" s="26" t="s">
        <v>199</v>
      </c>
      <c r="C791" s="25">
        <v>0</v>
      </c>
      <c r="D791" s="25"/>
      <c r="E791" s="25">
        <v>0.91550849625528452</v>
      </c>
      <c r="F791" s="25">
        <v>0.91522776999937583</v>
      </c>
      <c r="G791" s="25">
        <v>113.818103443333</v>
      </c>
      <c r="H791" s="25">
        <v>118.41896859000499</v>
      </c>
      <c r="I791" s="25">
        <v>157.93287000000001</v>
      </c>
      <c r="J791" s="25">
        <v>101.615130761122</v>
      </c>
      <c r="K791" s="25">
        <v>17.16</v>
      </c>
      <c r="L791" s="25">
        <v>7.76</v>
      </c>
      <c r="M791" s="28">
        <v>12.76</v>
      </c>
      <c r="N791" s="28">
        <v>1.29</v>
      </c>
      <c r="O791" s="27">
        <v>91.681450402806846</v>
      </c>
      <c r="P791" s="27">
        <v>11.510596649792816</v>
      </c>
      <c r="Q791" s="27">
        <v>35.226455156439194</v>
      </c>
      <c r="R791">
        <v>12.814910477052543</v>
      </c>
      <c r="T791">
        <v>-3.7224498368996994</v>
      </c>
      <c r="U791">
        <v>-3.718122059719875</v>
      </c>
      <c r="V791">
        <v>2.1084052241312542E-3</v>
      </c>
      <c r="W791">
        <v>0</v>
      </c>
      <c r="X791">
        <v>1.841599121756561</v>
      </c>
      <c r="Y791">
        <v>1.2124181608144251</v>
      </c>
      <c r="Z791">
        <v>1.4460428344874705</v>
      </c>
    </row>
    <row r="792" spans="1:26" x14ac:dyDescent="0.35">
      <c r="A792" s="25" t="s">
        <v>253</v>
      </c>
      <c r="B792" s="26" t="s">
        <v>198</v>
      </c>
      <c r="C792" s="25">
        <v>0</v>
      </c>
      <c r="D792" s="25"/>
      <c r="E792" s="25">
        <v>0.7006360919282828</v>
      </c>
      <c r="F792" s="25">
        <v>0.70045273758197601</v>
      </c>
      <c r="G792" s="25">
        <v>112.77483835075</v>
      </c>
      <c r="H792" s="25">
        <v>118.28777454957699</v>
      </c>
      <c r="I792" s="25">
        <v>158.33634000000001</v>
      </c>
      <c r="J792" s="25">
        <v>100.101600966826</v>
      </c>
      <c r="K792" s="25">
        <v>16.649999999999999</v>
      </c>
      <c r="L792" s="25">
        <v>7.85</v>
      </c>
      <c r="M792" s="25">
        <v>12.16</v>
      </c>
      <c r="N792" s="25">
        <v>1.21</v>
      </c>
      <c r="O792" s="27">
        <v>89.775076868266297</v>
      </c>
      <c r="P792" s="27">
        <v>10.977605527041076</v>
      </c>
      <c r="Q792" s="27">
        <v>35.852915270367411</v>
      </c>
      <c r="R792">
        <v>-3.8232590137277644</v>
      </c>
      <c r="T792">
        <v>-0.77958516078798779</v>
      </c>
      <c r="U792">
        <v>-0.78040688144035419</v>
      </c>
      <c r="V792">
        <v>1.8804132629379601E-3</v>
      </c>
      <c r="W792">
        <v>0</v>
      </c>
      <c r="X792">
        <v>1.9176926544990833</v>
      </c>
      <c r="Y792">
        <v>1.2631425681070598</v>
      </c>
      <c r="Z792">
        <v>1.4994472701548629</v>
      </c>
    </row>
    <row r="793" spans="1:26" x14ac:dyDescent="0.35">
      <c r="A793" s="25" t="s">
        <v>253</v>
      </c>
      <c r="B793" s="26" t="s">
        <v>197</v>
      </c>
      <c r="C793" s="25">
        <v>0</v>
      </c>
      <c r="D793" s="25"/>
      <c r="E793" s="25">
        <v>0.68389889034480145</v>
      </c>
      <c r="F793" s="25">
        <v>0.68371425366245908</v>
      </c>
      <c r="G793" s="25">
        <v>113.06204728511</v>
      </c>
      <c r="H793" s="25">
        <v>118.084972274877</v>
      </c>
      <c r="I793" s="25">
        <v>157.47554</v>
      </c>
      <c r="J793" s="25">
        <v>99.334933797706</v>
      </c>
      <c r="K793" s="25">
        <v>16.350000000000001</v>
      </c>
      <c r="L793" s="25">
        <v>7.84</v>
      </c>
      <c r="M793" s="28">
        <v>12.48</v>
      </c>
      <c r="N793" s="28">
        <v>1.22</v>
      </c>
      <c r="O793" s="27">
        <v>90.593000176213181</v>
      </c>
      <c r="P793" s="27">
        <v>10.762130019932625</v>
      </c>
      <c r="Q793" s="27">
        <v>35.692998998859167</v>
      </c>
      <c r="R793">
        <v>-0.19798741918530816</v>
      </c>
      <c r="T793">
        <v>2.7241821406074562</v>
      </c>
      <c r="U793">
        <v>2.7233701304512525</v>
      </c>
      <c r="V793">
        <v>1.9742858314057829E-3</v>
      </c>
      <c r="W793">
        <v>0</v>
      </c>
      <c r="X793">
        <v>1.9349326106260951</v>
      </c>
      <c r="Y793">
        <v>1.2777527697052844</v>
      </c>
      <c r="Z793">
        <v>1.5159015647225966</v>
      </c>
    </row>
    <row r="794" spans="1:26" x14ac:dyDescent="0.35">
      <c r="A794" s="25" t="s">
        <v>253</v>
      </c>
      <c r="B794" s="26" t="s">
        <v>196</v>
      </c>
      <c r="C794" s="25">
        <v>0</v>
      </c>
      <c r="D794" s="25"/>
      <c r="E794" s="25">
        <v>0.67451904403571972</v>
      </c>
      <c r="F794" s="25">
        <v>0.67433160921953594</v>
      </c>
      <c r="G794" s="25">
        <v>112.678341170753</v>
      </c>
      <c r="H794" s="25">
        <v>117.861849345404</v>
      </c>
      <c r="I794" s="25">
        <v>156.35706999999999</v>
      </c>
      <c r="J794" s="25">
        <v>100.11563022638801</v>
      </c>
      <c r="K794" s="25">
        <v>16.37</v>
      </c>
      <c r="L794" s="25">
        <v>7.75</v>
      </c>
      <c r="M794" s="25">
        <v>13.03</v>
      </c>
      <c r="N794" s="25">
        <v>1.26</v>
      </c>
      <c r="O794" s="27">
        <v>92.604262903004056</v>
      </c>
      <c r="P794" s="27">
        <v>11.089370455995853</v>
      </c>
      <c r="Q794" s="27">
        <v>36.847275431875268</v>
      </c>
      <c r="R794">
        <v>0.49188348345334809</v>
      </c>
      <c r="T794">
        <v>0.94706928103100996</v>
      </c>
      <c r="U794">
        <v>0.94694222159186214</v>
      </c>
      <c r="V794">
        <v>1.9740935461878052E-3</v>
      </c>
      <c r="W794">
        <v>0</v>
      </c>
      <c r="X794">
        <v>1.9218909518830947</v>
      </c>
      <c r="Y794">
        <v>1.2615775199542374</v>
      </c>
      <c r="Z794">
        <v>1.4879973918174809</v>
      </c>
    </row>
    <row r="795" spans="1:26" x14ac:dyDescent="0.35">
      <c r="A795" s="25" t="s">
        <v>253</v>
      </c>
      <c r="B795" s="26" t="s">
        <v>195</v>
      </c>
      <c r="C795" s="25">
        <v>0</v>
      </c>
      <c r="D795" s="25"/>
      <c r="E795" s="25">
        <v>0.58077945495349803</v>
      </c>
      <c r="F795" s="25">
        <v>0.58061733761107492</v>
      </c>
      <c r="G795" s="25">
        <v>111.87637630322</v>
      </c>
      <c r="H795" s="25">
        <v>117.616950059348</v>
      </c>
      <c r="I795" s="25">
        <v>155.83886999999999</v>
      </c>
      <c r="J795" s="25">
        <v>100.444002280021</v>
      </c>
      <c r="K795" s="25">
        <v>16.22</v>
      </c>
      <c r="L795" s="25">
        <v>7.65</v>
      </c>
      <c r="M795" s="28">
        <v>13.91</v>
      </c>
      <c r="N795" s="28">
        <v>1.34</v>
      </c>
      <c r="O795" s="27">
        <v>94.662082494546297</v>
      </c>
      <c r="P795" s="27">
        <v>10.036832246767052</v>
      </c>
      <c r="Q795" s="27">
        <v>38.420759898494808</v>
      </c>
      <c r="R795">
        <v>51.791086838958343</v>
      </c>
      <c r="T795">
        <v>0.42147297093504399</v>
      </c>
      <c r="U795">
        <v>0.43096034178955467</v>
      </c>
      <c r="V795">
        <v>1.9819990688323013E-3</v>
      </c>
      <c r="W795">
        <v>0</v>
      </c>
      <c r="X795">
        <v>1.8910713464257205</v>
      </c>
      <c r="Y795">
        <v>1.2467114394329519</v>
      </c>
      <c r="Z795">
        <v>1.4055097115288582</v>
      </c>
    </row>
    <row r="796" spans="1:26" x14ac:dyDescent="0.35">
      <c r="A796" s="25" t="s">
        <v>253</v>
      </c>
      <c r="B796" s="26" t="s">
        <v>194</v>
      </c>
      <c r="C796" s="25">
        <v>0</v>
      </c>
      <c r="D796" s="25"/>
      <c r="E796" s="25">
        <v>0.63878515396095004</v>
      </c>
      <c r="F796" s="25">
        <v>0.63866717776460247</v>
      </c>
      <c r="G796" s="25">
        <v>111.20084420891899</v>
      </c>
      <c r="H796" s="25">
        <v>117.238687441317</v>
      </c>
      <c r="I796" s="25">
        <v>156.58989</v>
      </c>
      <c r="J796" s="25">
        <v>99.281232144026603</v>
      </c>
      <c r="K796" s="25">
        <v>15.99</v>
      </c>
      <c r="L796" s="25">
        <v>7.53</v>
      </c>
      <c r="M796" s="25">
        <v>13.89</v>
      </c>
      <c r="N796" s="25">
        <v>1.35</v>
      </c>
      <c r="O796" s="27">
        <v>99.406978101924395</v>
      </c>
      <c r="P796" s="27">
        <v>10.17766691925484</v>
      </c>
      <c r="Q796" s="27">
        <v>51.159487506522119</v>
      </c>
      <c r="R796">
        <v>-17.837435286865578</v>
      </c>
      <c r="T796">
        <v>1.9259105571146629</v>
      </c>
      <c r="U796">
        <v>1.9213827140477147</v>
      </c>
      <c r="V796">
        <v>1.3232910669592429E-3</v>
      </c>
      <c r="W796">
        <v>0</v>
      </c>
      <c r="X796">
        <v>1.8852159016793824</v>
      </c>
      <c r="Y796">
        <v>1.2481116519532389</v>
      </c>
      <c r="Z796">
        <v>1.3763245223728844</v>
      </c>
    </row>
    <row r="797" spans="1:26" x14ac:dyDescent="0.35">
      <c r="A797" s="25" t="s">
        <v>253</v>
      </c>
      <c r="B797" s="26" t="s">
        <v>193</v>
      </c>
      <c r="C797" s="25">
        <v>0</v>
      </c>
      <c r="D797" s="25"/>
      <c r="E797" s="25">
        <v>0.55351289799018644</v>
      </c>
      <c r="F797" s="25">
        <v>0.55338608648987564</v>
      </c>
      <c r="G797" s="25">
        <v>109.369781833752</v>
      </c>
      <c r="H797" s="25">
        <v>117.20766276329999</v>
      </c>
      <c r="I797" s="25">
        <v>155.94654</v>
      </c>
      <c r="J797" s="25">
        <v>101.99189600958501</v>
      </c>
      <c r="K797" s="25">
        <v>16.12</v>
      </c>
      <c r="L797" s="25">
        <v>7.68</v>
      </c>
      <c r="M797" s="28">
        <v>13.57</v>
      </c>
      <c r="N797" s="28">
        <v>1.33</v>
      </c>
      <c r="O797" s="27">
        <v>88.953064977731984</v>
      </c>
      <c r="P797" s="27">
        <v>9.3068986968808058</v>
      </c>
      <c r="Q797" s="27">
        <v>43.822182737647779</v>
      </c>
      <c r="R797">
        <v>-43.393467594806665</v>
      </c>
      <c r="T797">
        <v>-1.5232640291485078</v>
      </c>
      <c r="U797">
        <v>-1.5399491544233368</v>
      </c>
      <c r="V797">
        <v>1.6180349831276459E-3</v>
      </c>
      <c r="W797">
        <v>0</v>
      </c>
      <c r="X797">
        <v>1.85348768355282</v>
      </c>
      <c r="Y797">
        <v>1.2273452430914702</v>
      </c>
      <c r="Z797">
        <v>1.4621178349221986</v>
      </c>
    </row>
    <row r="798" spans="1:26" x14ac:dyDescent="0.35">
      <c r="A798" s="25" t="s">
        <v>253</v>
      </c>
      <c r="B798" s="26" t="s">
        <v>192</v>
      </c>
      <c r="C798" s="25">
        <v>0</v>
      </c>
      <c r="D798" s="25"/>
      <c r="E798" s="25">
        <v>0.5578994194339606</v>
      </c>
      <c r="F798" s="25">
        <v>0.55767709852526437</v>
      </c>
      <c r="G798" s="25">
        <v>108.229783025171</v>
      </c>
      <c r="H798" s="25">
        <v>116.38760571863899</v>
      </c>
      <c r="I798" s="25">
        <v>156.71083999999999</v>
      </c>
      <c r="J798" s="25">
        <v>105.116014783095</v>
      </c>
      <c r="K798" s="25">
        <v>16.059999999999999</v>
      </c>
      <c r="L798" s="25">
        <v>8.09</v>
      </c>
      <c r="M798" s="25">
        <v>13.9</v>
      </c>
      <c r="N798" s="25">
        <v>1.38</v>
      </c>
      <c r="O798" s="27">
        <v>79.238710200634515</v>
      </c>
      <c r="P798" s="27">
        <v>9.1292065284352262</v>
      </c>
      <c r="Q798" s="27">
        <v>43.919885550786837</v>
      </c>
      <c r="R798">
        <v>-4.7539515039249247</v>
      </c>
      <c r="T798">
        <v>-2.036551183178259</v>
      </c>
      <c r="U798">
        <v>-2.0376649395029478</v>
      </c>
      <c r="V798">
        <v>2.8586873575319263E-3</v>
      </c>
      <c r="W798">
        <v>0</v>
      </c>
      <c r="X798">
        <v>1.8572055254517175</v>
      </c>
      <c r="Y798">
        <v>1.2339548089853236</v>
      </c>
      <c r="Z798">
        <v>1.5450666107663573</v>
      </c>
    </row>
    <row r="799" spans="1:26" x14ac:dyDescent="0.35">
      <c r="A799" s="25" t="s">
        <v>253</v>
      </c>
      <c r="B799" s="26" t="s">
        <v>191</v>
      </c>
      <c r="C799" s="25">
        <v>0</v>
      </c>
      <c r="D799" s="25"/>
      <c r="E799" s="25">
        <v>0.69118074247284844</v>
      </c>
      <c r="F799" s="25">
        <v>0.69089745446498596</v>
      </c>
      <c r="G799" s="25">
        <v>109.729392923026</v>
      </c>
      <c r="H799" s="25">
        <v>115.785520753982</v>
      </c>
      <c r="I799" s="25">
        <v>152.99440000000001</v>
      </c>
      <c r="J799" s="25">
        <v>103.15433187285601</v>
      </c>
      <c r="K799" s="25">
        <v>16.3</v>
      </c>
      <c r="L799" s="25">
        <v>8.0500000000000007</v>
      </c>
      <c r="M799" s="28">
        <v>14.2</v>
      </c>
      <c r="N799" s="28">
        <v>1.41</v>
      </c>
      <c r="O799" s="27">
        <v>87.674055994970729</v>
      </c>
      <c r="P799" s="27">
        <v>9.5298119741775977</v>
      </c>
      <c r="Q799" s="27">
        <v>45.907510797429687</v>
      </c>
      <c r="R799">
        <v>-1.6387485075697983</v>
      </c>
      <c r="T799">
        <v>1.4125860754941266</v>
      </c>
      <c r="U799">
        <v>1.4112966724768583</v>
      </c>
      <c r="V799">
        <v>3.0249017784878571E-3</v>
      </c>
      <c r="W799">
        <v>0</v>
      </c>
      <c r="X799">
        <v>1.9032740153053733</v>
      </c>
      <c r="Y799">
        <v>1.2663937910400964</v>
      </c>
      <c r="Z799">
        <v>1.4916184757628657</v>
      </c>
    </row>
    <row r="800" spans="1:26" x14ac:dyDescent="0.35">
      <c r="A800" s="25" t="s">
        <v>253</v>
      </c>
      <c r="B800" s="26" t="s">
        <v>190</v>
      </c>
      <c r="C800" s="25">
        <v>0</v>
      </c>
      <c r="D800" s="25"/>
      <c r="E800" s="25">
        <v>0.43534918859219046</v>
      </c>
      <c r="F800" s="25">
        <v>0.43516522300531596</v>
      </c>
      <c r="G800" s="25">
        <v>115.463213470409</v>
      </c>
      <c r="H800" s="25">
        <v>115.86254415646501</v>
      </c>
      <c r="I800" s="25">
        <v>155.20769999999999</v>
      </c>
      <c r="J800" s="25">
        <v>101.724032036305</v>
      </c>
      <c r="K800" s="25">
        <v>16.260000000000002</v>
      </c>
      <c r="L800" s="25">
        <v>7.89</v>
      </c>
      <c r="M800" s="25">
        <v>14.7</v>
      </c>
      <c r="N800" s="25">
        <v>1.45</v>
      </c>
      <c r="O800" s="27">
        <v>90.937632416056388</v>
      </c>
      <c r="P800" s="27">
        <v>9.3800306670017193</v>
      </c>
      <c r="Q800" s="27">
        <v>45.413165554831743</v>
      </c>
      <c r="R800">
        <v>-2.1540337494783901</v>
      </c>
      <c r="T800">
        <v>-1.2825556935079585</v>
      </c>
      <c r="U800">
        <v>-1.2829272327145258</v>
      </c>
      <c r="V800">
        <v>3.0794535383565609E-3</v>
      </c>
      <c r="W800">
        <v>0</v>
      </c>
      <c r="X800">
        <v>1.8970023103462801</v>
      </c>
      <c r="Y800">
        <v>1.2594703236771034</v>
      </c>
      <c r="Z800">
        <v>1.5050933418560657</v>
      </c>
    </row>
    <row r="801" spans="1:26" x14ac:dyDescent="0.35">
      <c r="A801" s="25" t="s">
        <v>253</v>
      </c>
      <c r="B801" s="26" t="s">
        <v>189</v>
      </c>
      <c r="C801" s="25">
        <v>0</v>
      </c>
      <c r="D801" s="25"/>
      <c r="E801" s="25">
        <v>0.42491445211730361</v>
      </c>
      <c r="F801" s="25">
        <v>0.4247332973798722</v>
      </c>
      <c r="G801" s="25">
        <v>115.332213878137</v>
      </c>
      <c r="H801" s="25">
        <v>115.25639821425401</v>
      </c>
      <c r="I801" s="25">
        <v>153.16459</v>
      </c>
      <c r="J801" s="25">
        <v>101.132815027983</v>
      </c>
      <c r="K801" s="25">
        <v>16.11</v>
      </c>
      <c r="L801" s="25">
        <v>7.84</v>
      </c>
      <c r="M801" s="28">
        <v>15</v>
      </c>
      <c r="N801" s="28">
        <v>1.48</v>
      </c>
      <c r="O801" s="27">
        <v>84.84198724809886</v>
      </c>
      <c r="P801" s="27">
        <v>9.1991795541801498</v>
      </c>
      <c r="Q801" s="27">
        <v>44.012084806279844</v>
      </c>
      <c r="R801">
        <v>9.1587264451912009</v>
      </c>
      <c r="T801">
        <v>4.154122047111275</v>
      </c>
      <c r="U801">
        <v>4.1561578908366092</v>
      </c>
      <c r="V801">
        <v>3.1738100883060023E-3</v>
      </c>
      <c r="W801">
        <v>0</v>
      </c>
      <c r="X801">
        <v>1.9195481074641318</v>
      </c>
      <c r="Y801">
        <v>1.2787422147585203</v>
      </c>
      <c r="Z801">
        <v>1.5188246354193615</v>
      </c>
    </row>
    <row r="802" spans="1:26" x14ac:dyDescent="0.35">
      <c r="A802" s="25" t="s">
        <v>253</v>
      </c>
      <c r="B802" s="26" t="s">
        <v>188</v>
      </c>
      <c r="C802" s="25">
        <v>0</v>
      </c>
      <c r="D802" s="25"/>
      <c r="E802" s="25">
        <v>0.50716893505984473</v>
      </c>
      <c r="F802" s="25">
        <v>0.50696262171077622</v>
      </c>
      <c r="G802" s="25">
        <v>115.119557093704</v>
      </c>
      <c r="H802" s="25">
        <v>115.11590908285601</v>
      </c>
      <c r="I802" s="25">
        <v>153.20364000000001</v>
      </c>
      <c r="J802" s="25">
        <v>99.0051707223178</v>
      </c>
      <c r="K802" s="25">
        <v>16.190000000000001</v>
      </c>
      <c r="L802" s="25">
        <v>7.76</v>
      </c>
      <c r="M802" s="25">
        <v>15.16</v>
      </c>
      <c r="N802" s="25">
        <v>1.51</v>
      </c>
      <c r="O802" s="27">
        <v>90.66761540990872</v>
      </c>
      <c r="P802" s="27">
        <v>10.012316756567163</v>
      </c>
      <c r="Q802" s="27">
        <v>43.197074344249572</v>
      </c>
      <c r="R802">
        <v>18.235569623834213</v>
      </c>
      <c r="T802">
        <v>0.70703779879177642</v>
      </c>
      <c r="U802">
        <v>0.71311156529172415</v>
      </c>
      <c r="V802">
        <v>2.9552429723055133E-3</v>
      </c>
      <c r="W802">
        <v>0</v>
      </c>
      <c r="X802">
        <v>1.8825807244048871</v>
      </c>
      <c r="Y802">
        <v>1.251630577760531</v>
      </c>
      <c r="Z802">
        <v>1.4056509876812058</v>
      </c>
    </row>
    <row r="803" spans="1:26" x14ac:dyDescent="0.35">
      <c r="A803" s="25" t="s">
        <v>253</v>
      </c>
      <c r="B803" s="26" t="s">
        <v>187</v>
      </c>
      <c r="C803" s="25">
        <v>0</v>
      </c>
      <c r="D803" s="25"/>
      <c r="E803" s="25">
        <v>0.49734624873478339</v>
      </c>
      <c r="F803" s="25">
        <v>0.49717391456472393</v>
      </c>
      <c r="G803" s="25">
        <v>113.137543364821</v>
      </c>
      <c r="H803" s="25">
        <v>114.956282707673</v>
      </c>
      <c r="I803" s="25">
        <v>151.57889</v>
      </c>
      <c r="J803" s="25">
        <v>98.282372368766403</v>
      </c>
      <c r="K803" s="25">
        <v>16.170000000000002</v>
      </c>
      <c r="L803" s="25">
        <v>7.67</v>
      </c>
      <c r="M803" s="28">
        <v>15.42</v>
      </c>
      <c r="N803" s="28">
        <v>1.53</v>
      </c>
      <c r="O803" s="27">
        <v>93.482924729927362</v>
      </c>
      <c r="P803" s="27">
        <v>10.175961676407661</v>
      </c>
      <c r="Q803" s="27">
        <v>42.747652194305573</v>
      </c>
      <c r="R803">
        <v>6.8951458898716567</v>
      </c>
      <c r="T803">
        <v>-1.1580382151212598</v>
      </c>
      <c r="U803">
        <v>-1.1554578872842503</v>
      </c>
      <c r="V803">
        <v>2.5339803654467669E-3</v>
      </c>
      <c r="W803">
        <v>0</v>
      </c>
      <c r="X803">
        <v>1.88079474795728</v>
      </c>
      <c r="Y803">
        <v>1.2527935624848379</v>
      </c>
      <c r="Z803">
        <v>1.3919981194015889</v>
      </c>
    </row>
    <row r="804" spans="1:26" x14ac:dyDescent="0.35">
      <c r="A804" s="25" t="s">
        <v>253</v>
      </c>
      <c r="B804" s="26" t="s">
        <v>186</v>
      </c>
      <c r="C804" s="25">
        <v>0</v>
      </c>
      <c r="D804" s="25"/>
      <c r="E804" s="25">
        <v>0.42045667636114786</v>
      </c>
      <c r="F804" s="25">
        <v>0.42032195746584744</v>
      </c>
      <c r="G804" s="25">
        <v>112.16145610987</v>
      </c>
      <c r="H804" s="25">
        <v>114.89050064662401</v>
      </c>
      <c r="I804" s="25">
        <v>150.19956999999999</v>
      </c>
      <c r="J804" s="25">
        <v>99.066706583626001</v>
      </c>
      <c r="K804" s="25">
        <v>16.21</v>
      </c>
      <c r="L804" s="25">
        <v>7.59</v>
      </c>
      <c r="M804" s="25">
        <v>15.6</v>
      </c>
      <c r="N804" s="25">
        <v>1.55</v>
      </c>
      <c r="O804" s="27">
        <v>72.635359167867477</v>
      </c>
      <c r="P804" s="27">
        <v>8.5685121168996119</v>
      </c>
      <c r="Q804" s="27">
        <v>42.049070211412001</v>
      </c>
      <c r="R804">
        <v>33.244437148357633</v>
      </c>
      <c r="T804">
        <v>4.2881241893867772</v>
      </c>
      <c r="U804">
        <v>4.2953863614164867</v>
      </c>
      <c r="V804">
        <v>2.396353407000703E-3</v>
      </c>
      <c r="W804">
        <v>0</v>
      </c>
      <c r="X804">
        <v>1.9287975607065264</v>
      </c>
      <c r="Y804">
        <v>1.2830753251745519</v>
      </c>
      <c r="Z804">
        <v>1.6784812665002775</v>
      </c>
    </row>
    <row r="805" spans="1:26" x14ac:dyDescent="0.35">
      <c r="A805" s="25" t="s">
        <v>253</v>
      </c>
      <c r="B805" s="26" t="s">
        <v>185</v>
      </c>
      <c r="C805" s="25">
        <v>0</v>
      </c>
      <c r="D805" s="25"/>
      <c r="E805" s="25">
        <v>0.44036164759193697</v>
      </c>
      <c r="F805" s="25">
        <v>0.44025120597443446</v>
      </c>
      <c r="G805" s="25">
        <v>112.688991116666</v>
      </c>
      <c r="H805" s="25">
        <v>114.791881765196</v>
      </c>
      <c r="I805" s="25">
        <v>151.37379999999999</v>
      </c>
      <c r="J805" s="25">
        <v>97.825367628724194</v>
      </c>
      <c r="K805" s="25">
        <v>16.21</v>
      </c>
      <c r="L805" s="25">
        <v>7.73</v>
      </c>
      <c r="M805" s="28">
        <v>15.26</v>
      </c>
      <c r="N805" s="28">
        <v>1.54</v>
      </c>
      <c r="O805" s="27">
        <v>89.667167622375601</v>
      </c>
      <c r="P805" s="27">
        <v>10.131972745628762</v>
      </c>
      <c r="Q805" s="27">
        <v>42.471106219042376</v>
      </c>
      <c r="R805">
        <v>3.0409275790218349</v>
      </c>
      <c r="T805">
        <v>4.8921558779014385</v>
      </c>
      <c r="U805">
        <v>4.8916832552345912</v>
      </c>
      <c r="V805">
        <v>1.8273389967103718E-3</v>
      </c>
      <c r="W805">
        <v>0</v>
      </c>
      <c r="X805">
        <v>1.893500180274299</v>
      </c>
      <c r="Y805">
        <v>1.2556889801042894</v>
      </c>
      <c r="Z805">
        <v>1.4391923602078649</v>
      </c>
    </row>
    <row r="806" spans="1:26" x14ac:dyDescent="0.35">
      <c r="A806" s="25" t="s">
        <v>253</v>
      </c>
      <c r="B806" s="26" t="s">
        <v>184</v>
      </c>
      <c r="C806" s="25">
        <v>0</v>
      </c>
      <c r="D806" s="25"/>
      <c r="E806" s="25">
        <v>0.45678927048026557</v>
      </c>
      <c r="F806" s="25">
        <v>0.45667265117224842</v>
      </c>
      <c r="G806" s="25">
        <v>112.680060082615</v>
      </c>
      <c r="H806" s="25">
        <v>114.11814002515599</v>
      </c>
      <c r="I806" s="25">
        <v>150.81197</v>
      </c>
      <c r="J806" s="25">
        <v>97.641652221260998</v>
      </c>
      <c r="K806" s="25">
        <v>16.29</v>
      </c>
      <c r="L806" s="25">
        <v>7.75</v>
      </c>
      <c r="M806" s="25">
        <v>14.83</v>
      </c>
      <c r="N806" s="25">
        <v>1.49</v>
      </c>
      <c r="O806" s="27">
        <v>92.369591800322894</v>
      </c>
      <c r="P806" s="27">
        <v>10.742389933560151</v>
      </c>
      <c r="Q806" s="27">
        <v>41.848992536118139</v>
      </c>
      <c r="R806">
        <v>30.879088367712072</v>
      </c>
      <c r="T806">
        <v>0.83725207164524473</v>
      </c>
      <c r="U806">
        <v>0.84316166004052562</v>
      </c>
      <c r="V806">
        <v>1.7694566718302301E-3</v>
      </c>
      <c r="W806">
        <v>0</v>
      </c>
      <c r="X806">
        <v>1.8280193126612758</v>
      </c>
      <c r="Y806">
        <v>1.2073921324699781</v>
      </c>
      <c r="Z806">
        <v>1.371029909813561</v>
      </c>
    </row>
    <row r="807" spans="1:26" x14ac:dyDescent="0.35">
      <c r="A807" s="25" t="s">
        <v>253</v>
      </c>
      <c r="B807" s="26" t="s">
        <v>183</v>
      </c>
      <c r="C807" s="25">
        <v>0</v>
      </c>
      <c r="D807" s="25"/>
      <c r="E807" s="25">
        <v>0.50399153732712509</v>
      </c>
      <c r="F807" s="25">
        <v>0.50389239616574755</v>
      </c>
      <c r="G807" s="25">
        <v>112.048370146157</v>
      </c>
      <c r="H807" s="25">
        <v>113.823815614647</v>
      </c>
      <c r="I807" s="25">
        <v>148.54805999999999</v>
      </c>
      <c r="J807" s="25">
        <v>97.291036970105395</v>
      </c>
      <c r="K807" s="25">
        <v>16.14</v>
      </c>
      <c r="L807" s="25">
        <v>7.59</v>
      </c>
      <c r="M807" s="28">
        <v>13.66</v>
      </c>
      <c r="N807" s="28">
        <v>1.38</v>
      </c>
      <c r="O807" s="27">
        <v>102.17698302417635</v>
      </c>
      <c r="P807" s="27">
        <v>11.220367335849261</v>
      </c>
      <c r="Q807" s="27">
        <v>40.44761904761905</v>
      </c>
      <c r="R807">
        <v>45.608878364992947</v>
      </c>
      <c r="T807">
        <v>-0.78658526665214001</v>
      </c>
      <c r="U807">
        <v>-0.78036633133576894</v>
      </c>
      <c r="V807">
        <v>1.3732395287174145E-3</v>
      </c>
      <c r="W807">
        <v>0</v>
      </c>
      <c r="X807">
        <v>1.8188677692580622</v>
      </c>
      <c r="Y807">
        <v>1.204528273094541</v>
      </c>
      <c r="Z807">
        <v>1.2959949935515125</v>
      </c>
    </row>
    <row r="808" spans="1:26" x14ac:dyDescent="0.35">
      <c r="A808" s="25" t="s">
        <v>253</v>
      </c>
      <c r="B808" s="26" t="s">
        <v>182</v>
      </c>
      <c r="C808" s="25">
        <v>0</v>
      </c>
      <c r="D808" s="25"/>
      <c r="E808" s="25">
        <v>0.44193656250473606</v>
      </c>
      <c r="F808" s="25">
        <v>0.44187732449565037</v>
      </c>
      <c r="G808" s="25">
        <v>111.24111916192901</v>
      </c>
      <c r="H808" s="25">
        <v>113.543176785303</v>
      </c>
      <c r="I808" s="25">
        <v>151.34717000000001</v>
      </c>
      <c r="J808" s="25">
        <v>96.401604769001494</v>
      </c>
      <c r="K808" s="25">
        <v>15.95</v>
      </c>
      <c r="L808" s="25">
        <v>7.62</v>
      </c>
      <c r="M808" s="25">
        <v>13.41</v>
      </c>
      <c r="N808" s="25">
        <v>1.35</v>
      </c>
      <c r="O808" s="27">
        <v>103.2128338204642</v>
      </c>
      <c r="P808" s="27">
        <v>11.34916631582292</v>
      </c>
      <c r="Q808" s="27">
        <v>41.77818379339292</v>
      </c>
      <c r="R808">
        <v>24.389052521069644</v>
      </c>
      <c r="T808">
        <v>1.0474804664426074</v>
      </c>
      <c r="U808">
        <v>1.0500221698811929</v>
      </c>
      <c r="V808">
        <v>9.6455152487401005E-4</v>
      </c>
      <c r="W808">
        <v>0</v>
      </c>
      <c r="X808">
        <v>1.8560251736463103</v>
      </c>
      <c r="Y808">
        <v>1.23074176989291</v>
      </c>
      <c r="Z808">
        <v>1.2817033774456255</v>
      </c>
    </row>
    <row r="809" spans="1:26" x14ac:dyDescent="0.35">
      <c r="A809" s="25" t="s">
        <v>253</v>
      </c>
      <c r="B809" s="26" t="s">
        <v>181</v>
      </c>
      <c r="C809" s="25">
        <v>0</v>
      </c>
      <c r="D809" s="25"/>
      <c r="E809" s="25">
        <v>0.43241907328862</v>
      </c>
      <c r="F809" s="25">
        <v>0.4323719864410448</v>
      </c>
      <c r="G809" s="25">
        <v>108.6</v>
      </c>
      <c r="H809" s="25">
        <v>113.154132726274</v>
      </c>
      <c r="I809" s="25">
        <v>149.92724999999999</v>
      </c>
      <c r="J809" s="25">
        <v>95.706569399173503</v>
      </c>
      <c r="K809" s="25">
        <v>16.260000000000002</v>
      </c>
      <c r="L809" s="25">
        <v>7.66</v>
      </c>
      <c r="M809" s="28">
        <v>13.26</v>
      </c>
      <c r="N809" s="28">
        <v>1.3</v>
      </c>
      <c r="O809" s="27">
        <v>93.697161608351266</v>
      </c>
      <c r="P809" s="27">
        <v>10.887253656492883</v>
      </c>
      <c r="Q809" s="27">
        <v>42.593155636633895</v>
      </c>
      <c r="R809">
        <v>-37.121547252586041</v>
      </c>
      <c r="T809">
        <v>1.2776691860771905</v>
      </c>
      <c r="U809">
        <v>1.270934767465115</v>
      </c>
      <c r="V809">
        <v>7.8879993067600834E-4</v>
      </c>
      <c r="W809">
        <v>0</v>
      </c>
      <c r="X809">
        <v>1.8759340444156822</v>
      </c>
      <c r="Y809">
        <v>1.2405874430136667</v>
      </c>
      <c r="Z809">
        <v>1.3360299209196342</v>
      </c>
    </row>
    <row r="810" spans="1:26" x14ac:dyDescent="0.35">
      <c r="A810" s="25" t="s">
        <v>253</v>
      </c>
      <c r="B810" s="26" t="s">
        <v>180</v>
      </c>
      <c r="C810" s="25">
        <v>0</v>
      </c>
      <c r="D810" s="25"/>
      <c r="E810" s="25">
        <v>0.49958166644216984</v>
      </c>
      <c r="F810" s="25">
        <v>0.49949405027744626</v>
      </c>
      <c r="G810" s="25">
        <v>107.6</v>
      </c>
      <c r="H810" s="25">
        <v>112.136123088915</v>
      </c>
      <c r="I810" s="25">
        <v>147.65932000000001</v>
      </c>
      <c r="J810" s="25">
        <v>95.4598539219445</v>
      </c>
      <c r="K810" s="25">
        <v>15.68</v>
      </c>
      <c r="L810" s="25">
        <v>7.82</v>
      </c>
      <c r="M810" s="25">
        <v>13.42</v>
      </c>
      <c r="N810" s="25">
        <v>1.3</v>
      </c>
      <c r="O810" s="27">
        <v>84.196095646143519</v>
      </c>
      <c r="P810" s="27">
        <v>8.7609939073185252</v>
      </c>
      <c r="Q810" s="27">
        <v>41.214718486774046</v>
      </c>
      <c r="R810">
        <v>-35.43368264337078</v>
      </c>
      <c r="T810">
        <v>-0.13224411878406395</v>
      </c>
      <c r="U810">
        <v>-0.14181931720536056</v>
      </c>
      <c r="V810">
        <v>1.2874136613855512E-3</v>
      </c>
      <c r="W810">
        <v>0</v>
      </c>
      <c r="X810">
        <v>1.9259123555199542</v>
      </c>
      <c r="Y810">
        <v>1.2648010559156271</v>
      </c>
      <c r="Z810">
        <v>1.4146519157907349</v>
      </c>
    </row>
    <row r="811" spans="1:26" x14ac:dyDescent="0.35">
      <c r="A811" s="25" t="s">
        <v>253</v>
      </c>
      <c r="B811" s="26" t="s">
        <v>179</v>
      </c>
      <c r="C811" s="25">
        <v>0</v>
      </c>
      <c r="D811" s="25"/>
      <c r="E811" s="25">
        <v>0.43005093323014887</v>
      </c>
      <c r="F811" s="25">
        <v>0.42993428577358495</v>
      </c>
      <c r="G811" s="25">
        <v>108.9</v>
      </c>
      <c r="H811" s="25">
        <v>111.96055060499199</v>
      </c>
      <c r="I811" s="25">
        <v>147.93875</v>
      </c>
      <c r="J811" s="25">
        <v>93.074840817797096</v>
      </c>
      <c r="K811" s="25">
        <v>16.149999999999999</v>
      </c>
      <c r="L811" s="25">
        <v>7.63</v>
      </c>
      <c r="M811" s="28">
        <v>13.36</v>
      </c>
      <c r="N811" s="28">
        <v>1.29</v>
      </c>
      <c r="O811" s="27">
        <v>86.011388820891412</v>
      </c>
      <c r="P811" s="27">
        <v>9.0672554122345819</v>
      </c>
      <c r="Q811" s="27">
        <v>41.810224415681162</v>
      </c>
      <c r="R811">
        <v>7.0942005097059724</v>
      </c>
      <c r="T811">
        <v>2.103320472067427</v>
      </c>
      <c r="U811">
        <v>2.1046111322526428</v>
      </c>
      <c r="V811">
        <v>2.0196944591194836E-3</v>
      </c>
      <c r="W811">
        <v>0</v>
      </c>
      <c r="X811">
        <v>1.9340461344703019</v>
      </c>
      <c r="Y811">
        <v>1.27427729332805</v>
      </c>
      <c r="Z811">
        <v>1.3758750972961764</v>
      </c>
    </row>
    <row r="812" spans="1:26" x14ac:dyDescent="0.35">
      <c r="A812" s="25" t="s">
        <v>253</v>
      </c>
      <c r="B812" s="26" t="s">
        <v>178</v>
      </c>
      <c r="C812" s="25">
        <v>0</v>
      </c>
      <c r="D812" s="25"/>
      <c r="E812" s="25">
        <v>0.42549905301742053</v>
      </c>
      <c r="F812" s="25">
        <v>0.425389017375923</v>
      </c>
      <c r="G812" s="25">
        <v>115.08935220001599</v>
      </c>
      <c r="H812" s="25">
        <v>111.956012542739</v>
      </c>
      <c r="I812" s="25">
        <v>146.22519</v>
      </c>
      <c r="J812" s="25">
        <v>92.302022462518906</v>
      </c>
      <c r="K812" s="25">
        <v>16.260000000000002</v>
      </c>
      <c r="L812" s="25">
        <v>7.6</v>
      </c>
      <c r="M812" s="25">
        <v>13</v>
      </c>
      <c r="N812" s="25">
        <v>1.25</v>
      </c>
      <c r="O812" s="27">
        <v>87.85406776438596</v>
      </c>
      <c r="P812" s="27">
        <v>9.28624091295152</v>
      </c>
      <c r="Q812" s="27">
        <v>49.863664965391877</v>
      </c>
      <c r="R812">
        <v>9.9995641524071921</v>
      </c>
      <c r="T812">
        <v>2.4626967790713827</v>
      </c>
      <c r="U812">
        <v>2.4645123288793869</v>
      </c>
      <c r="V812">
        <v>1.9016513287777868E-3</v>
      </c>
      <c r="W812">
        <v>0</v>
      </c>
      <c r="X812">
        <v>1.9210065801391334</v>
      </c>
      <c r="Y812">
        <v>1.2640204382288585</v>
      </c>
      <c r="Z812">
        <v>1.3614789005330912</v>
      </c>
    </row>
    <row r="813" spans="1:26" x14ac:dyDescent="0.35">
      <c r="A813" s="25" t="s">
        <v>253</v>
      </c>
      <c r="B813" s="26" t="s">
        <v>177</v>
      </c>
      <c r="C813" s="25">
        <v>0</v>
      </c>
      <c r="D813" s="25"/>
      <c r="E813" s="25">
        <v>0.43816424316804947</v>
      </c>
      <c r="F813" s="25">
        <v>0.43805869414241927</v>
      </c>
      <c r="G813" s="25">
        <v>114.43182238423</v>
      </c>
      <c r="H813" s="25">
        <v>111.40661080305399</v>
      </c>
      <c r="I813" s="25">
        <v>146.94864000000001</v>
      </c>
      <c r="J813" s="25">
        <v>91.896488159102105</v>
      </c>
      <c r="K813" s="25">
        <v>15.65</v>
      </c>
      <c r="L813" s="25">
        <v>7.48</v>
      </c>
      <c r="M813" s="28">
        <v>12.93</v>
      </c>
      <c r="N813" s="28">
        <v>1.23</v>
      </c>
      <c r="O813" s="27">
        <v>98.63089789206407</v>
      </c>
      <c r="P813" s="27">
        <v>10.058492096195707</v>
      </c>
      <c r="Q813" s="27">
        <v>48.938739196746312</v>
      </c>
      <c r="R813">
        <v>4.0378500833434527</v>
      </c>
      <c r="T813">
        <v>3.272285771647887</v>
      </c>
      <c r="U813">
        <v>3.2724688311028372</v>
      </c>
      <c r="V813">
        <v>1.7484178832695202E-3</v>
      </c>
      <c r="W813">
        <v>0</v>
      </c>
      <c r="X813">
        <v>1.9159147115916006</v>
      </c>
      <c r="Y813">
        <v>1.2565088240838409</v>
      </c>
      <c r="Z813">
        <v>1.263773848467199</v>
      </c>
    </row>
    <row r="814" spans="1:26" x14ac:dyDescent="0.35">
      <c r="A814" s="25" t="s">
        <v>253</v>
      </c>
      <c r="B814" s="26" t="s">
        <v>176</v>
      </c>
      <c r="C814" s="25">
        <v>0</v>
      </c>
      <c r="D814" s="25"/>
      <c r="E814" s="25">
        <v>0.43938305337208933</v>
      </c>
      <c r="F814" s="25">
        <v>0.4392779894068029</v>
      </c>
      <c r="G814" s="25">
        <v>113.542743341072</v>
      </c>
      <c r="H814" s="25">
        <v>111.262039080908</v>
      </c>
      <c r="I814" s="25">
        <v>147.86577</v>
      </c>
      <c r="J814" s="25">
        <v>91.657080131293299</v>
      </c>
      <c r="K814" s="25">
        <v>15.64</v>
      </c>
      <c r="L814" s="25">
        <v>7.53</v>
      </c>
      <c r="M814" s="25">
        <v>12.58</v>
      </c>
      <c r="N814" s="25">
        <v>1.18</v>
      </c>
      <c r="O814" s="27">
        <v>92.24092614417836</v>
      </c>
      <c r="P814" s="27">
        <v>9.4694206431988874</v>
      </c>
      <c r="Q814" s="27">
        <v>49.127263438723965</v>
      </c>
      <c r="R814">
        <v>46.024880747746735</v>
      </c>
      <c r="T814">
        <v>2.3159729777420424</v>
      </c>
      <c r="U814">
        <v>2.3232966365420271</v>
      </c>
      <c r="V814">
        <v>1.7071561997424247E-3</v>
      </c>
      <c r="W814">
        <v>0</v>
      </c>
      <c r="X814">
        <v>1.8669411291562688</v>
      </c>
      <c r="Y814">
        <v>1.2275565875943659</v>
      </c>
      <c r="Z814">
        <v>1.329959161449817</v>
      </c>
    </row>
    <row r="815" spans="1:26" x14ac:dyDescent="0.35">
      <c r="A815" s="25" t="s">
        <v>253</v>
      </c>
      <c r="B815" s="26" t="s">
        <v>175</v>
      </c>
      <c r="C815" s="25">
        <v>0</v>
      </c>
      <c r="D815" s="25"/>
      <c r="E815" s="25">
        <v>0.53101186788239929</v>
      </c>
      <c r="F815" s="25">
        <v>0.53092289403387483</v>
      </c>
      <c r="G815" s="25">
        <v>112.313623208537</v>
      </c>
      <c r="H815" s="25">
        <v>111.128075185572</v>
      </c>
      <c r="I815" s="25">
        <v>147.11212</v>
      </c>
      <c r="J815" s="25">
        <v>90.900114253945304</v>
      </c>
      <c r="K815" s="25">
        <v>15.65</v>
      </c>
      <c r="L815" s="25">
        <v>7.57</v>
      </c>
      <c r="M815" s="28">
        <v>12.81</v>
      </c>
      <c r="N815" s="28">
        <v>1.2</v>
      </c>
      <c r="O815" s="27">
        <v>90.329987677274474</v>
      </c>
      <c r="P815" s="27">
        <v>9.7911838498667336</v>
      </c>
      <c r="Q815" s="27">
        <v>48.566299777977228</v>
      </c>
      <c r="R815">
        <v>24.313959545521001</v>
      </c>
      <c r="T815">
        <v>10.469290926608865</v>
      </c>
      <c r="U815">
        <v>10.471352365593578</v>
      </c>
      <c r="V815">
        <v>1.1870677175575572E-3</v>
      </c>
      <c r="W815">
        <v>0</v>
      </c>
      <c r="X815">
        <v>1.8450480420805258</v>
      </c>
      <c r="Y815">
        <v>1.2144105406298706</v>
      </c>
      <c r="Z815">
        <v>1.2683023558718369</v>
      </c>
    </row>
    <row r="816" spans="1:26" x14ac:dyDescent="0.35">
      <c r="A816" s="25" t="s">
        <v>253</v>
      </c>
      <c r="B816" s="26" t="s">
        <v>174</v>
      </c>
      <c r="C816" s="25">
        <v>0</v>
      </c>
      <c r="D816" s="25"/>
      <c r="E816" s="25">
        <v>0.5910283633694402</v>
      </c>
      <c r="F816" s="25">
        <v>0.59094036061958288</v>
      </c>
      <c r="G816" s="25">
        <v>111.068125224694</v>
      </c>
      <c r="H816" s="25">
        <v>111.02384785728199</v>
      </c>
      <c r="I816" s="25">
        <v>146.30584999999999</v>
      </c>
      <c r="J816" s="25">
        <v>89.405794815815398</v>
      </c>
      <c r="K816" s="25">
        <v>15.88</v>
      </c>
      <c r="L816" s="25">
        <v>7.4</v>
      </c>
      <c r="M816" s="25">
        <v>13.04</v>
      </c>
      <c r="N816" s="25">
        <v>1.2</v>
      </c>
      <c r="O816" s="27">
        <v>87.198637831885279</v>
      </c>
      <c r="P816" s="27">
        <v>10.154442001410596</v>
      </c>
      <c r="Q816" s="27">
        <v>48.61101218035472</v>
      </c>
      <c r="R816">
        <v>-3.9169884400740207</v>
      </c>
      <c r="T816">
        <v>-0.83161688131190292</v>
      </c>
      <c r="U816">
        <v>-0.83209103588185451</v>
      </c>
      <c r="V816">
        <v>9.6727143520190155E-4</v>
      </c>
      <c r="W816">
        <v>0</v>
      </c>
      <c r="X816">
        <v>1.6835394005563973</v>
      </c>
      <c r="Y816">
        <v>1.1108112370218295</v>
      </c>
      <c r="Z816">
        <v>1.251183323252848</v>
      </c>
    </row>
    <row r="817" spans="1:26" x14ac:dyDescent="0.35">
      <c r="A817" s="25" t="s">
        <v>253</v>
      </c>
      <c r="B817" s="26" t="s">
        <v>173</v>
      </c>
      <c r="C817" s="25">
        <v>0</v>
      </c>
      <c r="D817" s="25"/>
      <c r="E817" s="25">
        <v>0.46356946571746227</v>
      </c>
      <c r="F817" s="25">
        <v>0.46349822516296835</v>
      </c>
      <c r="G817" s="25">
        <v>111.90565155577499</v>
      </c>
      <c r="H817" s="25">
        <v>111.05801371197801</v>
      </c>
      <c r="I817" s="25">
        <v>145.92404999999999</v>
      </c>
      <c r="J817" s="25">
        <v>88.576425116529194</v>
      </c>
      <c r="K817" s="25">
        <v>16.32</v>
      </c>
      <c r="L817" s="25">
        <v>7.3</v>
      </c>
      <c r="M817" s="28">
        <v>13.32</v>
      </c>
      <c r="N817" s="28">
        <v>1.2</v>
      </c>
      <c r="O817" s="27">
        <v>84.221844786611484</v>
      </c>
      <c r="P817" s="27">
        <v>9.8507489943119921</v>
      </c>
      <c r="Q817" s="27">
        <v>49.164515129608596</v>
      </c>
      <c r="R817">
        <v>26.867343616944382</v>
      </c>
      <c r="T817">
        <v>4.1521534984745534</v>
      </c>
      <c r="U817">
        <v>4.1550193863982399</v>
      </c>
      <c r="V817">
        <v>1.0166612034321369E-3</v>
      </c>
      <c r="W817">
        <v>0</v>
      </c>
      <c r="X817">
        <v>1.7104588410612691</v>
      </c>
      <c r="Y817">
        <v>1.1304305096560705</v>
      </c>
      <c r="Z817">
        <v>1.2921573704254652</v>
      </c>
    </row>
    <row r="818" spans="1:26" x14ac:dyDescent="0.35">
      <c r="A818" s="25" t="s">
        <v>253</v>
      </c>
      <c r="B818" s="26" t="s">
        <v>172</v>
      </c>
      <c r="C818" s="25">
        <v>0</v>
      </c>
      <c r="D818" s="25"/>
      <c r="E818" s="25">
        <v>0.39649306795637812</v>
      </c>
      <c r="F818" s="25">
        <v>0.39644304395528668</v>
      </c>
      <c r="G818" s="25">
        <v>112.170629317641</v>
      </c>
      <c r="H818" s="25">
        <v>110.79615373713401</v>
      </c>
      <c r="I818" s="25">
        <v>144.74494000000001</v>
      </c>
      <c r="J818" s="25">
        <v>89.255066756568795</v>
      </c>
      <c r="K818" s="25">
        <v>16.46</v>
      </c>
      <c r="L818" s="25">
        <v>7.28</v>
      </c>
      <c r="M818" s="25">
        <v>13.71</v>
      </c>
      <c r="N818" s="25">
        <v>1.22</v>
      </c>
      <c r="O818" s="27">
        <v>94.357171456939142</v>
      </c>
      <c r="P818" s="27">
        <v>11.065821505048751</v>
      </c>
      <c r="Q818" s="27">
        <v>48.803632345168886</v>
      </c>
      <c r="R818">
        <v>-4.8818131408234544</v>
      </c>
      <c r="T818">
        <v>2.6769404485096349</v>
      </c>
      <c r="U818">
        <v>2.6759110156758803</v>
      </c>
      <c r="V818">
        <v>7.9896657167208924E-4</v>
      </c>
      <c r="W818">
        <v>0</v>
      </c>
      <c r="X818">
        <v>1.659190279867957</v>
      </c>
      <c r="Y818">
        <v>1.0928775603998748</v>
      </c>
      <c r="Z818">
        <v>1.1485870789716139</v>
      </c>
    </row>
    <row r="819" spans="1:26" x14ac:dyDescent="0.35">
      <c r="A819" s="25" t="s">
        <v>253</v>
      </c>
      <c r="B819" s="26" t="s">
        <v>171</v>
      </c>
      <c r="C819" s="25">
        <v>0</v>
      </c>
      <c r="D819" s="25"/>
      <c r="E819" s="25">
        <v>0.33182137944888718</v>
      </c>
      <c r="F819" s="25">
        <v>0.33177618842381823</v>
      </c>
      <c r="G819" s="25">
        <v>111.064890124412</v>
      </c>
      <c r="H819" s="25">
        <v>110.67716707708099</v>
      </c>
      <c r="I819" s="25">
        <v>146.15055000000001</v>
      </c>
      <c r="J819" s="25">
        <v>88.999080226739395</v>
      </c>
      <c r="K819" s="25">
        <v>15.68</v>
      </c>
      <c r="L819" s="25">
        <v>7.45</v>
      </c>
      <c r="M819" s="28">
        <v>13.67</v>
      </c>
      <c r="N819" s="28">
        <v>1.1499999999999999</v>
      </c>
      <c r="O819" s="27">
        <v>105.94691513417189</v>
      </c>
      <c r="P819" s="27">
        <v>11.352795805729517</v>
      </c>
      <c r="Q819" s="27">
        <v>49.283169949071208</v>
      </c>
      <c r="R819">
        <v>-5.6037943387556304</v>
      </c>
      <c r="T819">
        <v>3.7811012100853914</v>
      </c>
      <c r="U819">
        <v>3.7796960198345886</v>
      </c>
      <c r="V819">
        <v>8.5115365598980653E-4</v>
      </c>
      <c r="W819">
        <v>0</v>
      </c>
      <c r="X819">
        <v>1.6511393960250444</v>
      </c>
      <c r="Y819">
        <v>1.0852214059337415</v>
      </c>
      <c r="Z819">
        <v>1.1215625324502354</v>
      </c>
    </row>
    <row r="820" spans="1:26" x14ac:dyDescent="0.35">
      <c r="A820" s="25" t="s">
        <v>253</v>
      </c>
      <c r="B820" s="26" t="s">
        <v>170</v>
      </c>
      <c r="C820" s="25">
        <v>0</v>
      </c>
      <c r="D820" s="25"/>
      <c r="E820" s="25">
        <v>0.33905751043419335</v>
      </c>
      <c r="F820" s="25">
        <v>0.33900674372020662</v>
      </c>
      <c r="G820" s="25">
        <v>109.99574293574</v>
      </c>
      <c r="H820" s="25">
        <v>110.51873474232499</v>
      </c>
      <c r="I820" s="25">
        <v>145.48129</v>
      </c>
      <c r="J820" s="25">
        <v>89.124881547861506</v>
      </c>
      <c r="K820" s="25">
        <v>15.61</v>
      </c>
      <c r="L820" s="25">
        <v>7.47</v>
      </c>
      <c r="M820" s="25">
        <v>13.83</v>
      </c>
      <c r="N820" s="25">
        <v>1.1399999999999999</v>
      </c>
      <c r="O820" s="27">
        <v>89.612813538833478</v>
      </c>
      <c r="P820" s="27">
        <v>8.9075738313758919</v>
      </c>
      <c r="Q820" s="27">
        <v>50.054525627044711</v>
      </c>
      <c r="R820">
        <v>-17.263106498566351</v>
      </c>
      <c r="T820">
        <v>1.8850684406469309</v>
      </c>
      <c r="U820">
        <v>1.8815379964359558</v>
      </c>
      <c r="V820">
        <v>9.1545578533449852E-4</v>
      </c>
      <c r="W820">
        <v>0</v>
      </c>
      <c r="X820">
        <v>1.5904905793610031</v>
      </c>
      <c r="Y820">
        <v>1.0492670649225297</v>
      </c>
      <c r="Z820">
        <v>1.1787022468325232</v>
      </c>
    </row>
    <row r="821" spans="1:26" x14ac:dyDescent="0.35">
      <c r="A821" s="25" t="s">
        <v>253</v>
      </c>
      <c r="B821" s="26" t="s">
        <v>169</v>
      </c>
      <c r="C821" s="25">
        <v>0</v>
      </c>
      <c r="D821" s="25"/>
      <c r="E821" s="25">
        <v>0.3658186252892292</v>
      </c>
      <c r="F821" s="25">
        <v>0.36575117749057379</v>
      </c>
      <c r="G821" s="25">
        <v>107.509375138625</v>
      </c>
      <c r="H821" s="25">
        <v>110.302991478732</v>
      </c>
      <c r="I821" s="25">
        <v>145.87069</v>
      </c>
      <c r="J821" s="25">
        <v>89.564496320340496</v>
      </c>
      <c r="K821" s="25">
        <v>15.49</v>
      </c>
      <c r="L821" s="25">
        <v>7.7</v>
      </c>
      <c r="M821" s="28">
        <v>13.72</v>
      </c>
      <c r="N821" s="28">
        <v>1.1299999999999999</v>
      </c>
      <c r="O821" s="27">
        <v>91.671277748381087</v>
      </c>
      <c r="P821" s="27">
        <v>8.7374670584315268</v>
      </c>
      <c r="Q821" s="27">
        <v>50.531806095316014</v>
      </c>
      <c r="R821">
        <v>-26.875876339709226</v>
      </c>
      <c r="T821">
        <v>4.570278941897854</v>
      </c>
      <c r="U821">
        <v>4.5619884045493997</v>
      </c>
      <c r="V821">
        <v>1.1145635631038371E-3</v>
      </c>
      <c r="W821">
        <v>0</v>
      </c>
      <c r="X821">
        <v>1.5838069216757429</v>
      </c>
      <c r="Y821">
        <v>1.0423058856386467</v>
      </c>
      <c r="Z821">
        <v>1.1846170719954701</v>
      </c>
    </row>
    <row r="822" spans="1:26" x14ac:dyDescent="0.35">
      <c r="A822" s="25" t="s">
        <v>253</v>
      </c>
      <c r="B822" s="26" t="s">
        <v>168</v>
      </c>
      <c r="C822" s="25">
        <v>0</v>
      </c>
      <c r="D822" s="25"/>
      <c r="E822" s="25">
        <v>0.35658259599756692</v>
      </c>
      <c r="F822" s="25">
        <v>0.35648858573451703</v>
      </c>
      <c r="G822" s="25">
        <v>106.515529994467</v>
      </c>
      <c r="H822" s="25">
        <v>109.452447605719</v>
      </c>
      <c r="I822" s="25">
        <v>145.94543999999999</v>
      </c>
      <c r="J822" s="25">
        <v>89.652685303665393</v>
      </c>
      <c r="K822" s="25">
        <v>15.73</v>
      </c>
      <c r="L822" s="25">
        <v>7.87</v>
      </c>
      <c r="M822" s="25">
        <v>13.26</v>
      </c>
      <c r="N822" s="25">
        <v>1.0900000000000001</v>
      </c>
      <c r="O822" s="27">
        <v>74.407029972588887</v>
      </c>
      <c r="P822" s="27">
        <v>8.1652887791370361</v>
      </c>
      <c r="Q822" s="27">
        <v>50.78125</v>
      </c>
      <c r="R822">
        <v>-26.38771684038592</v>
      </c>
      <c r="T822">
        <v>1.7085744283153126</v>
      </c>
      <c r="U822">
        <v>1.6983408456603177</v>
      </c>
      <c r="V822">
        <v>1.5324543017536389E-3</v>
      </c>
      <c r="W822">
        <v>0</v>
      </c>
      <c r="X822">
        <v>1.5365773855343419</v>
      </c>
      <c r="Y822">
        <v>1.0095549452092043</v>
      </c>
      <c r="Z822">
        <v>1.3211310215942007</v>
      </c>
    </row>
    <row r="823" spans="1:26" x14ac:dyDescent="0.35">
      <c r="A823" s="25" t="s">
        <v>253</v>
      </c>
      <c r="B823" s="26" t="s">
        <v>167</v>
      </c>
      <c r="C823" s="25">
        <v>0</v>
      </c>
      <c r="D823" s="25"/>
      <c r="E823" s="25">
        <v>0.36977889086701277</v>
      </c>
      <c r="F823" s="25">
        <v>0.36964420537391457</v>
      </c>
      <c r="G823" s="25">
        <v>107.64606669768</v>
      </c>
      <c r="H823" s="25">
        <v>109.248177405354</v>
      </c>
      <c r="I823" s="25">
        <v>145.23015000000001</v>
      </c>
      <c r="J823" s="25">
        <v>89.740273562943997</v>
      </c>
      <c r="K823" s="25">
        <v>15.98</v>
      </c>
      <c r="L823" s="25">
        <v>7.95</v>
      </c>
      <c r="M823" s="28">
        <v>12.84</v>
      </c>
      <c r="N823" s="28">
        <v>1.07</v>
      </c>
      <c r="O823" s="27">
        <v>78.430239835167484</v>
      </c>
      <c r="P823" s="27">
        <v>8.3970740633603373</v>
      </c>
      <c r="Q823" s="27">
        <v>53.190428713858431</v>
      </c>
      <c r="R823">
        <v>2.0448066950294885</v>
      </c>
      <c r="T823">
        <v>-1.6382531159534142</v>
      </c>
      <c r="U823">
        <v>-1.6369600266717854</v>
      </c>
      <c r="V823">
        <v>2.0969313207672147E-3</v>
      </c>
      <c r="W823">
        <v>0</v>
      </c>
      <c r="X823">
        <v>1.517169194197955</v>
      </c>
      <c r="Y823">
        <v>0.99813644485291075</v>
      </c>
      <c r="Z823">
        <v>1.2803445774334727</v>
      </c>
    </row>
    <row r="824" spans="1:26" x14ac:dyDescent="0.35">
      <c r="A824" s="25" t="s">
        <v>253</v>
      </c>
      <c r="B824" s="26" t="s">
        <v>166</v>
      </c>
      <c r="C824" s="25">
        <v>0</v>
      </c>
      <c r="D824" s="25"/>
      <c r="E824" s="25">
        <v>0.39375733866954932</v>
      </c>
      <c r="F824" s="25">
        <v>0.39361909399790962</v>
      </c>
      <c r="G824" s="25">
        <v>113.143134475823</v>
      </c>
      <c r="H824" s="25">
        <v>109.217377539993</v>
      </c>
      <c r="I824" s="25">
        <v>146.05754999999999</v>
      </c>
      <c r="J824" s="25">
        <v>88.934764798286494</v>
      </c>
      <c r="K824" s="25">
        <v>16.02</v>
      </c>
      <c r="L824" s="25">
        <v>7.96</v>
      </c>
      <c r="M824" s="25">
        <v>12.81</v>
      </c>
      <c r="N824" s="25">
        <v>1.08</v>
      </c>
      <c r="O824" s="27">
        <v>84.435911391108334</v>
      </c>
      <c r="P824" s="27">
        <v>8.7492973693944176</v>
      </c>
      <c r="Q824" s="27">
        <v>46.66129230601063</v>
      </c>
      <c r="R824">
        <v>5.3481075502164854</v>
      </c>
      <c r="T824">
        <v>-0.40313132437966859</v>
      </c>
      <c r="U824">
        <v>-0.40122231344242865</v>
      </c>
      <c r="V824">
        <v>2.0639642783152885E-3</v>
      </c>
      <c r="W824">
        <v>0</v>
      </c>
      <c r="X824">
        <v>1.5608476033102212</v>
      </c>
      <c r="Y824">
        <v>1.0256993471556348</v>
      </c>
      <c r="Z824">
        <v>1.2379148134508875</v>
      </c>
    </row>
    <row r="825" spans="1:26" x14ac:dyDescent="0.35">
      <c r="A825" s="25" t="s">
        <v>253</v>
      </c>
      <c r="B825" s="26" t="s">
        <v>165</v>
      </c>
      <c r="C825" s="25">
        <v>0</v>
      </c>
      <c r="D825" s="25"/>
      <c r="E825" s="25">
        <v>0.3589153373222545</v>
      </c>
      <c r="F825" s="25">
        <v>0.35879620241594479</v>
      </c>
      <c r="G825" s="25">
        <v>112.71144110745399</v>
      </c>
      <c r="H825" s="25">
        <v>108.693742271511</v>
      </c>
      <c r="I825" s="25">
        <v>146.50470000000001</v>
      </c>
      <c r="J825" s="25">
        <v>89.501702922309093</v>
      </c>
      <c r="K825" s="25">
        <v>16.190000000000001</v>
      </c>
      <c r="L825" s="25">
        <v>8.0500000000000007</v>
      </c>
      <c r="M825" s="28">
        <v>12.43</v>
      </c>
      <c r="N825" s="28">
        <v>1.05</v>
      </c>
      <c r="O825" s="27">
        <v>79.328413776999</v>
      </c>
      <c r="P825" s="27">
        <v>8.5889827558696634</v>
      </c>
      <c r="Q825" s="27">
        <v>46.689161951117548</v>
      </c>
      <c r="R825">
        <v>31.738797576877474</v>
      </c>
      <c r="T825">
        <v>3.3166357792557166</v>
      </c>
      <c r="U825">
        <v>3.3240350987646883</v>
      </c>
      <c r="V825">
        <v>1.9905991352748269E-3</v>
      </c>
      <c r="W825">
        <v>0</v>
      </c>
      <c r="X825">
        <v>1.5749740285592926</v>
      </c>
      <c r="Y825">
        <v>1.0369450330869783</v>
      </c>
      <c r="Z825">
        <v>1.2487805452977376</v>
      </c>
    </row>
    <row r="826" spans="1:26" x14ac:dyDescent="0.35">
      <c r="A826" s="25" t="s">
        <v>253</v>
      </c>
      <c r="B826" s="26" t="s">
        <v>164</v>
      </c>
      <c r="C826" s="25">
        <v>0</v>
      </c>
      <c r="D826" s="25"/>
      <c r="E826" s="25">
        <v>0.36580914563351552</v>
      </c>
      <c r="F826" s="25">
        <v>0.36571391224602279</v>
      </c>
      <c r="G826" s="25">
        <v>111.89222741629401</v>
      </c>
      <c r="H826" s="25">
        <v>108.484135737949</v>
      </c>
      <c r="I826" s="25">
        <v>144.84863999999999</v>
      </c>
      <c r="J826" s="25">
        <v>88.561482929919705</v>
      </c>
      <c r="K826" s="25">
        <v>16.809999999999999</v>
      </c>
      <c r="L826" s="25">
        <v>8.1300000000000008</v>
      </c>
      <c r="M826" s="25">
        <v>12.38</v>
      </c>
      <c r="N826" s="25">
        <v>1.06</v>
      </c>
      <c r="O826" s="27">
        <v>77.82748416012025</v>
      </c>
      <c r="P826" s="27">
        <v>8.7254252962849215</v>
      </c>
      <c r="Q826" s="27">
        <v>47.516960197841122</v>
      </c>
      <c r="R826">
        <v>-0.99667845856443726</v>
      </c>
      <c r="T826">
        <v>1.6740931050583496</v>
      </c>
      <c r="U826">
        <v>1.6733790545888638</v>
      </c>
      <c r="V826">
        <v>1.5337673940484652E-3</v>
      </c>
      <c r="W826">
        <v>0</v>
      </c>
      <c r="X826">
        <v>1.5722246130250979</v>
      </c>
      <c r="Y826">
        <v>1.0301696305701784</v>
      </c>
      <c r="Z826">
        <v>1.2554213639458844</v>
      </c>
    </row>
    <row r="827" spans="1:26" x14ac:dyDescent="0.35">
      <c r="A827" s="25" t="s">
        <v>253</v>
      </c>
      <c r="B827" s="26" t="s">
        <v>163</v>
      </c>
      <c r="C827" s="25">
        <v>0</v>
      </c>
      <c r="D827" s="25"/>
      <c r="E827" s="25">
        <v>0.37343274691391737</v>
      </c>
      <c r="F827" s="25">
        <v>0.37333290691565701</v>
      </c>
      <c r="G827" s="25">
        <v>109.932511793789</v>
      </c>
      <c r="H827" s="25">
        <v>108.34141601856599</v>
      </c>
      <c r="I827" s="25">
        <v>143.39095</v>
      </c>
      <c r="J827" s="25">
        <v>89.127325651337699</v>
      </c>
      <c r="K827" s="25">
        <v>17.53</v>
      </c>
      <c r="L827" s="25">
        <v>8.19</v>
      </c>
      <c r="M827" s="28">
        <v>12.15</v>
      </c>
      <c r="N827" s="28">
        <v>1.04</v>
      </c>
      <c r="O827" s="27">
        <v>78.490489412742491</v>
      </c>
      <c r="P827" s="27">
        <v>8.0864427482275563</v>
      </c>
      <c r="Q827" s="27">
        <v>47.610266726270304</v>
      </c>
      <c r="R827">
        <v>-8.400938221042864</v>
      </c>
      <c r="T827">
        <v>1.9456587855556373</v>
      </c>
      <c r="U827">
        <v>1.9425801782507968</v>
      </c>
      <c r="V827">
        <v>1.6206668336940049E-3</v>
      </c>
      <c r="W827">
        <v>0</v>
      </c>
      <c r="X827">
        <v>1.5784476609387315</v>
      </c>
      <c r="Y827">
        <v>1.0410787128411545</v>
      </c>
      <c r="Z827">
        <v>1.3524344981135563</v>
      </c>
    </row>
    <row r="828" spans="1:26" x14ac:dyDescent="0.35">
      <c r="A828" s="25" t="s">
        <v>253</v>
      </c>
      <c r="B828" s="26" t="s">
        <v>162</v>
      </c>
      <c r="C828" s="25">
        <v>0</v>
      </c>
      <c r="D828" s="25"/>
      <c r="E828" s="25">
        <v>0.43023895391123823</v>
      </c>
      <c r="F828" s="25">
        <v>0.43011093725170396</v>
      </c>
      <c r="G828" s="25">
        <v>109.491814762338</v>
      </c>
      <c r="H828" s="25">
        <v>108.256465711198</v>
      </c>
      <c r="I828" s="25">
        <v>143.94665000000001</v>
      </c>
      <c r="J828" s="25">
        <v>89.863684759126699</v>
      </c>
      <c r="K828" s="25">
        <v>17.86</v>
      </c>
      <c r="L828" s="25">
        <v>8.4</v>
      </c>
      <c r="M828" s="25">
        <v>12.01</v>
      </c>
      <c r="N828" s="25">
        <v>1.04</v>
      </c>
      <c r="O828" s="27">
        <v>73.617731398516241</v>
      </c>
      <c r="P828" s="27">
        <v>8.0459364928762707</v>
      </c>
      <c r="Q828" s="27">
        <v>48.848960034846996</v>
      </c>
      <c r="R828">
        <v>10.915747125440834</v>
      </c>
      <c r="T828">
        <v>1.7962680634522332</v>
      </c>
      <c r="U828">
        <v>1.7987585033469422</v>
      </c>
      <c r="V828">
        <v>1.7856599523696135E-3</v>
      </c>
      <c r="W828">
        <v>0</v>
      </c>
      <c r="X828">
        <v>1.5550569979703894</v>
      </c>
      <c r="Y828">
        <v>1.0272041077002767</v>
      </c>
      <c r="Z828">
        <v>1.334085506799962</v>
      </c>
    </row>
    <row r="829" spans="1:26" x14ac:dyDescent="0.35">
      <c r="A829" s="25" t="s">
        <v>253</v>
      </c>
      <c r="B829" s="26" t="s">
        <v>161</v>
      </c>
      <c r="C829" s="25">
        <v>0</v>
      </c>
      <c r="D829" s="25"/>
      <c r="E829" s="25">
        <v>0.38866891881333737</v>
      </c>
      <c r="F829" s="25">
        <v>0.38856277716043569</v>
      </c>
      <c r="G829" s="25">
        <v>109.795736734728</v>
      </c>
      <c r="H829" s="25">
        <v>108.107555760271</v>
      </c>
      <c r="I829" s="25">
        <v>143.30457999999999</v>
      </c>
      <c r="J829" s="25">
        <v>89.436994932204101</v>
      </c>
      <c r="K829" s="25">
        <v>18.309999999999999</v>
      </c>
      <c r="L829" s="25">
        <v>8.49</v>
      </c>
      <c r="M829" s="28">
        <v>11.72</v>
      </c>
      <c r="N829" s="28">
        <v>1.02</v>
      </c>
      <c r="O829" s="27">
        <v>73.293865907154384</v>
      </c>
      <c r="P829" s="27">
        <v>8.398170318685489</v>
      </c>
      <c r="Q829" s="27">
        <v>50.146431690900684</v>
      </c>
      <c r="R829">
        <v>-0.84852354423372578</v>
      </c>
      <c r="T829">
        <v>-2.9018839173345579</v>
      </c>
      <c r="U829">
        <v>-2.9013347745457274</v>
      </c>
      <c r="V829">
        <v>1.627440335196224E-3</v>
      </c>
      <c r="W829">
        <v>0</v>
      </c>
      <c r="X829">
        <v>1.5666644599385846</v>
      </c>
      <c r="Y829">
        <v>1.030413628501134</v>
      </c>
      <c r="Z829">
        <v>1.2835321187018602</v>
      </c>
    </row>
    <row r="830" spans="1:26" x14ac:dyDescent="0.35">
      <c r="A830" s="25" t="s">
        <v>253</v>
      </c>
      <c r="B830" s="26" t="s">
        <v>160</v>
      </c>
      <c r="C830" s="25">
        <v>0</v>
      </c>
      <c r="D830" s="25"/>
      <c r="E830" s="25">
        <v>0.38008671736215716</v>
      </c>
      <c r="F830" s="25">
        <v>0.37998506843452107</v>
      </c>
      <c r="G830" s="25">
        <v>109.59456429959501</v>
      </c>
      <c r="H830" s="25">
        <v>107.80575070419999</v>
      </c>
      <c r="I830" s="25">
        <v>143.41798</v>
      </c>
      <c r="J830" s="25">
        <v>88.946350159356399</v>
      </c>
      <c r="K830" s="25">
        <v>18.77</v>
      </c>
      <c r="L830" s="25">
        <v>8.52</v>
      </c>
      <c r="M830" s="25">
        <v>11.17</v>
      </c>
      <c r="N830" s="25">
        <v>0.98</v>
      </c>
      <c r="O830" s="27">
        <v>66.426829734839714</v>
      </c>
      <c r="P830" s="27">
        <v>6.2948188815050141</v>
      </c>
      <c r="Q830" s="27">
        <v>52.949895279523119</v>
      </c>
      <c r="R830">
        <v>4.8111507607821791</v>
      </c>
      <c r="T830">
        <v>-2.170096953873446</v>
      </c>
      <c r="U830">
        <v>-2.1683542442601511</v>
      </c>
      <c r="V830">
        <v>1.6421777491665186E-3</v>
      </c>
      <c r="W830">
        <v>0</v>
      </c>
      <c r="X830">
        <v>1.6526141636325524</v>
      </c>
      <c r="Y830">
        <v>1.0801650821090893</v>
      </c>
      <c r="Z830">
        <v>1.7149569352361258</v>
      </c>
    </row>
    <row r="831" spans="1:26" x14ac:dyDescent="0.35">
      <c r="A831" s="25" t="s">
        <v>253</v>
      </c>
      <c r="B831" s="26" t="s">
        <v>159</v>
      </c>
      <c r="C831" s="25">
        <v>0</v>
      </c>
      <c r="D831" s="25"/>
      <c r="E831" s="25">
        <v>0.36818133066638509</v>
      </c>
      <c r="F831" s="25">
        <v>0.36808942257622629</v>
      </c>
      <c r="G831" s="25">
        <v>108.613318223235</v>
      </c>
      <c r="H831" s="25">
        <v>107.638844402714</v>
      </c>
      <c r="I831" s="25">
        <v>141.50435999999999</v>
      </c>
      <c r="J831" s="25">
        <v>85.626835766851102</v>
      </c>
      <c r="K831" s="25">
        <v>18.98</v>
      </c>
      <c r="L831" s="25">
        <v>8.6300000000000008</v>
      </c>
      <c r="M831" s="28">
        <v>11.03</v>
      </c>
      <c r="N831" s="28">
        <v>1</v>
      </c>
      <c r="O831" s="27">
        <v>74.694019958030395</v>
      </c>
      <c r="P831" s="27">
        <v>8.7572757013043656</v>
      </c>
      <c r="Q831" s="27">
        <v>54.607412186958101</v>
      </c>
      <c r="R831">
        <v>-4.2836568137863633</v>
      </c>
      <c r="T831">
        <v>2.7194835294507058</v>
      </c>
      <c r="U831">
        <v>2.7176074829219798</v>
      </c>
      <c r="V831">
        <v>1.5896412407338696E-3</v>
      </c>
      <c r="W831">
        <v>0</v>
      </c>
      <c r="X831">
        <v>1.6980785698559371</v>
      </c>
      <c r="Y831">
        <v>1.1148530069196594</v>
      </c>
      <c r="Z831">
        <v>1.254037538725624</v>
      </c>
    </row>
    <row r="832" spans="1:26" x14ac:dyDescent="0.35">
      <c r="A832" s="25" t="s">
        <v>253</v>
      </c>
      <c r="B832" s="26" t="s">
        <v>158</v>
      </c>
      <c r="C832" s="25">
        <v>0</v>
      </c>
      <c r="D832" s="25"/>
      <c r="E832" s="25">
        <v>0.53141537904577885</v>
      </c>
      <c r="F832" s="25">
        <v>0.53127302005705224</v>
      </c>
      <c r="G832" s="25">
        <v>108.02237234144</v>
      </c>
      <c r="H832" s="25">
        <v>107.477586939961</v>
      </c>
      <c r="I832" s="25">
        <v>141.93529000000001</v>
      </c>
      <c r="J832" s="25">
        <v>84.121678145932606</v>
      </c>
      <c r="K832" s="25">
        <v>19.02</v>
      </c>
      <c r="L832" s="25">
        <v>8.7100000000000009</v>
      </c>
      <c r="M832" s="25">
        <v>10.56</v>
      </c>
      <c r="N832" s="25">
        <v>0.97</v>
      </c>
      <c r="O832" s="27">
        <v>82.715280270316853</v>
      </c>
      <c r="P832" s="27">
        <v>8.7501819532322376</v>
      </c>
      <c r="Q832" s="27">
        <v>56.406417112299465</v>
      </c>
      <c r="R832">
        <v>-5.3856422206371874</v>
      </c>
      <c r="T832">
        <v>1.1598094996813524</v>
      </c>
      <c r="U832">
        <v>1.1579347930830153</v>
      </c>
      <c r="V832">
        <v>1.6915981176223952E-3</v>
      </c>
      <c r="W832">
        <v>0</v>
      </c>
      <c r="X832">
        <v>1.6902116844932991</v>
      </c>
      <c r="Y832">
        <v>1.1105653943767808</v>
      </c>
      <c r="Z832">
        <v>1.2452618537691327</v>
      </c>
    </row>
    <row r="833" spans="1:26" x14ac:dyDescent="0.35">
      <c r="A833" s="25" t="s">
        <v>253</v>
      </c>
      <c r="B833" s="26" t="s">
        <v>157</v>
      </c>
      <c r="C833" s="25">
        <v>0</v>
      </c>
      <c r="D833" s="25"/>
      <c r="E833" s="25">
        <v>0.36997355895453748</v>
      </c>
      <c r="F833" s="25">
        <v>0.36986759348388437</v>
      </c>
      <c r="G833" s="25">
        <v>105.68677910834801</v>
      </c>
      <c r="H833" s="25">
        <v>107.31706326288401</v>
      </c>
      <c r="I833" s="25">
        <v>138.65629999999999</v>
      </c>
      <c r="J833" s="25">
        <v>84.306293401993102</v>
      </c>
      <c r="K833" s="25">
        <v>19.2</v>
      </c>
      <c r="L833" s="25">
        <v>8.7100000000000009</v>
      </c>
      <c r="M833" s="28">
        <v>10.42</v>
      </c>
      <c r="N833" s="28">
        <v>0.96</v>
      </c>
      <c r="O833" s="27">
        <v>82.255097400719606</v>
      </c>
      <c r="P833" s="27">
        <v>9.1588958384928176</v>
      </c>
      <c r="Q833" s="27">
        <v>61.40337364245552</v>
      </c>
      <c r="R833">
        <v>-9.1682583510416915</v>
      </c>
      <c r="T833">
        <v>6.4885791526960057</v>
      </c>
      <c r="U833">
        <v>6.483322107888112</v>
      </c>
      <c r="V833">
        <v>1.807243071170236E-3</v>
      </c>
      <c r="W833">
        <v>0</v>
      </c>
      <c r="X833">
        <v>1.6959280267810684</v>
      </c>
      <c r="Y833">
        <v>1.1157596979866089</v>
      </c>
      <c r="Z833">
        <v>1.1897367230151532</v>
      </c>
    </row>
    <row r="834" spans="1:26" x14ac:dyDescent="0.35">
      <c r="A834" s="25" t="s">
        <v>253</v>
      </c>
      <c r="B834" s="26" t="s">
        <v>156</v>
      </c>
      <c r="C834" s="25">
        <v>0</v>
      </c>
      <c r="D834" s="25"/>
      <c r="E834" s="25">
        <v>0.39687756083283215</v>
      </c>
      <c r="F834" s="25">
        <v>0.39674430256020604</v>
      </c>
      <c r="G834" s="25">
        <v>104.420036921985</v>
      </c>
      <c r="H834" s="25">
        <v>106.303287685794</v>
      </c>
      <c r="I834" s="25">
        <v>139.02339000000001</v>
      </c>
      <c r="J834" s="25">
        <v>84.328304069282197</v>
      </c>
      <c r="K834" s="25">
        <v>19.25</v>
      </c>
      <c r="L834" s="25">
        <v>8.57</v>
      </c>
      <c r="M834" s="25">
        <v>10.36</v>
      </c>
      <c r="N834" s="25">
        <v>0.96</v>
      </c>
      <c r="O834" s="27">
        <v>77.530119333562084</v>
      </c>
      <c r="P834" s="27">
        <v>9.535280646806136</v>
      </c>
      <c r="Q834" s="27">
        <v>71.694298422968046</v>
      </c>
      <c r="R834">
        <v>7.7076400309076254</v>
      </c>
      <c r="T834">
        <v>-1.9535803051865974</v>
      </c>
      <c r="U834">
        <v>-1.950627274699146</v>
      </c>
      <c r="V834">
        <v>1.9864137082886255E-3</v>
      </c>
      <c r="W834">
        <v>0</v>
      </c>
      <c r="X834">
        <v>1.617935116544696</v>
      </c>
      <c r="Y834">
        <v>1.0612363871119501</v>
      </c>
      <c r="Z834">
        <v>1.1873590661251201</v>
      </c>
    </row>
    <row r="835" spans="1:26" x14ac:dyDescent="0.35">
      <c r="A835" s="25" t="s">
        <v>253</v>
      </c>
      <c r="B835" s="26" t="s">
        <v>155</v>
      </c>
      <c r="C835" s="25">
        <v>0</v>
      </c>
      <c r="D835" s="25"/>
      <c r="E835" s="25">
        <v>0.38452157592843167</v>
      </c>
      <c r="F835" s="25">
        <v>0.38440404378473852</v>
      </c>
      <c r="G835" s="25">
        <v>105.413800012671</v>
      </c>
      <c r="H835" s="25">
        <v>106.115989689443</v>
      </c>
      <c r="I835" s="25">
        <v>139.27798000000001</v>
      </c>
      <c r="J835" s="25">
        <v>82.722902522353394</v>
      </c>
      <c r="K835" s="25">
        <v>19.579999999999998</v>
      </c>
      <c r="L835" s="25">
        <v>8.43</v>
      </c>
      <c r="M835" s="28">
        <v>10.34</v>
      </c>
      <c r="N835" s="28">
        <v>0.97</v>
      </c>
      <c r="O835" s="27">
        <v>77.585168621129</v>
      </c>
      <c r="P835" s="27">
        <v>9.5700617436313742</v>
      </c>
      <c r="Q835" s="27">
        <v>86.240000000000009</v>
      </c>
      <c r="R835">
        <v>-1.6021076535231105</v>
      </c>
      <c r="T835">
        <v>0.56639202423693913</v>
      </c>
      <c r="U835">
        <v>0.56571460199206225</v>
      </c>
      <c r="V835">
        <v>1.8551802636389396E-3</v>
      </c>
      <c r="W835">
        <v>0</v>
      </c>
      <c r="X835">
        <v>1.6664805555426807</v>
      </c>
      <c r="Y835">
        <v>1.0923016528447702</v>
      </c>
      <c r="Z835">
        <v>1.2037897909168653</v>
      </c>
    </row>
    <row r="836" spans="1:26" x14ac:dyDescent="0.35">
      <c r="A836" s="25" t="s">
        <v>253</v>
      </c>
      <c r="B836" s="26" t="s">
        <v>154</v>
      </c>
      <c r="C836" s="25">
        <v>0</v>
      </c>
      <c r="D836" s="25"/>
      <c r="E836" s="25">
        <v>0.1286218246390208</v>
      </c>
      <c r="F836" s="25">
        <v>0.12858164419256787</v>
      </c>
      <c r="G836" s="25">
        <v>111.148916286746</v>
      </c>
      <c r="H836" s="25">
        <v>106.06830903325201</v>
      </c>
      <c r="I836" s="25">
        <v>136.62748999999999</v>
      </c>
      <c r="J836" s="25">
        <v>83.058895813053198</v>
      </c>
      <c r="K836" s="25">
        <v>19.059999999999999</v>
      </c>
      <c r="L836" s="25">
        <v>8.19</v>
      </c>
      <c r="M836" s="25">
        <v>10.07</v>
      </c>
      <c r="N836" s="25">
        <v>0.95</v>
      </c>
      <c r="O836" s="27">
        <v>83.617322538984155</v>
      </c>
      <c r="P836" s="27">
        <v>9.0951458654806849</v>
      </c>
      <c r="Q836" s="27">
        <v>54.020857048433889</v>
      </c>
      <c r="R836">
        <v>-10.805918246778411</v>
      </c>
      <c r="T836">
        <v>6.6327767512098124</v>
      </c>
      <c r="U836">
        <v>6.6262643337979155</v>
      </c>
      <c r="V836">
        <v>1.8932367708149882E-3</v>
      </c>
      <c r="W836">
        <v>0</v>
      </c>
      <c r="X836">
        <v>1.6564571013061826</v>
      </c>
      <c r="Y836">
        <v>1.0899275526122629</v>
      </c>
      <c r="Z836">
        <v>1.299878980485897</v>
      </c>
    </row>
    <row r="837" spans="1:26" x14ac:dyDescent="0.35">
      <c r="A837" s="25" t="s">
        <v>253</v>
      </c>
      <c r="B837" s="26" t="s">
        <v>153</v>
      </c>
      <c r="C837" s="25">
        <v>0</v>
      </c>
      <c r="D837" s="25"/>
      <c r="E837" s="25">
        <v>0.13029450556823069</v>
      </c>
      <c r="F837" s="25">
        <v>0.13024584755759203</v>
      </c>
      <c r="G837" s="25">
        <v>110.347242542868</v>
      </c>
      <c r="H837" s="25">
        <v>105.644828423123</v>
      </c>
      <c r="I837" s="25">
        <v>136.8192</v>
      </c>
      <c r="J837" s="25">
        <v>84.531047390963195</v>
      </c>
      <c r="K837" s="25">
        <v>19.28</v>
      </c>
      <c r="L837" s="25">
        <v>8.15</v>
      </c>
      <c r="M837" s="28">
        <v>9.8800000000000008</v>
      </c>
      <c r="N837" s="28">
        <v>0.92</v>
      </c>
      <c r="O837" s="27">
        <v>81.939943783509989</v>
      </c>
      <c r="P837" s="27">
        <v>9.9012345013414809</v>
      </c>
      <c r="Q837" s="27">
        <v>54.147353012929976</v>
      </c>
      <c r="R837">
        <v>3.5451426424965682</v>
      </c>
      <c r="T837">
        <v>3.632703533202597</v>
      </c>
      <c r="U837">
        <v>3.6326708062643043</v>
      </c>
      <c r="V837">
        <v>2.1437605949554961E-3</v>
      </c>
      <c r="W837">
        <v>0</v>
      </c>
      <c r="X837">
        <v>1.5699491130454279</v>
      </c>
      <c r="Y837">
        <v>1.0332735151842267</v>
      </c>
      <c r="Z837">
        <v>1.1851309587515431</v>
      </c>
    </row>
    <row r="838" spans="1:26" x14ac:dyDescent="0.35">
      <c r="A838" s="25" t="s">
        <v>253</v>
      </c>
      <c r="B838" s="26" t="s">
        <v>152</v>
      </c>
      <c r="C838" s="25">
        <v>0</v>
      </c>
      <c r="D838" s="25"/>
      <c r="E838" s="25">
        <v>0.38307653521392665</v>
      </c>
      <c r="F838" s="25">
        <v>0.38293335574154286</v>
      </c>
      <c r="G838" s="25">
        <v>109.25966510178201</v>
      </c>
      <c r="H838" s="25">
        <v>105.573387779687</v>
      </c>
      <c r="I838" s="25">
        <v>136.96317999999999</v>
      </c>
      <c r="J838" s="25">
        <v>84.456866832584893</v>
      </c>
      <c r="K838" s="25">
        <v>19.43</v>
      </c>
      <c r="L838" s="25">
        <v>8.14</v>
      </c>
      <c r="M838" s="25">
        <v>9.8000000000000007</v>
      </c>
      <c r="N838" s="25">
        <v>0.89</v>
      </c>
      <c r="O838" s="27">
        <v>68.344047958780791</v>
      </c>
      <c r="P838" s="27">
        <v>8.9210074704146418</v>
      </c>
      <c r="Q838" s="27">
        <v>53.631871939904762</v>
      </c>
      <c r="R838">
        <v>-3.1891191038627476</v>
      </c>
      <c r="T838">
        <v>1.0869486872469469</v>
      </c>
      <c r="U838">
        <v>1.0852798901530569</v>
      </c>
      <c r="V838">
        <v>2.0981876118846519E-3</v>
      </c>
      <c r="W838">
        <v>0</v>
      </c>
      <c r="X838">
        <v>1.5350538089759345</v>
      </c>
      <c r="Y838">
        <v>1.0117296490147876</v>
      </c>
      <c r="Z838">
        <v>1.3259988044406006</v>
      </c>
    </row>
    <row r="839" spans="1:26" x14ac:dyDescent="0.35">
      <c r="A839" s="25" t="s">
        <v>253</v>
      </c>
      <c r="B839" s="26" t="s">
        <v>151</v>
      </c>
      <c r="C839" s="25">
        <v>0</v>
      </c>
      <c r="D839" s="25"/>
      <c r="E839" s="25">
        <v>0.395274430675702</v>
      </c>
      <c r="F839" s="25">
        <v>0.395120169131354</v>
      </c>
      <c r="G839" s="25">
        <v>107.82249186214401</v>
      </c>
      <c r="H839" s="25">
        <v>105.61681435683001</v>
      </c>
      <c r="I839" s="25">
        <v>136.69863000000001</v>
      </c>
      <c r="J839" s="25">
        <v>84.847231967682006</v>
      </c>
      <c r="K839" s="25">
        <v>19.38</v>
      </c>
      <c r="L839" s="25">
        <v>8.19</v>
      </c>
      <c r="M839" s="28">
        <v>9.59</v>
      </c>
      <c r="N839" s="28">
        <v>0.86</v>
      </c>
      <c r="O839" s="27">
        <v>65.18725647706232</v>
      </c>
      <c r="P839" s="27">
        <v>8.8640558167156041</v>
      </c>
      <c r="Q839" s="27">
        <v>55.366661491486823</v>
      </c>
      <c r="R839">
        <v>24.659529584006258</v>
      </c>
      <c r="T839">
        <v>6.7442844703427207</v>
      </c>
      <c r="U839">
        <v>6.7502716902918314</v>
      </c>
      <c r="V839">
        <v>2.1950354628724844E-3</v>
      </c>
      <c r="W839">
        <v>0</v>
      </c>
      <c r="X839">
        <v>1.519180512162386</v>
      </c>
      <c r="Y839">
        <v>1.0055232193784192</v>
      </c>
      <c r="Z839">
        <v>1.3404420886043535</v>
      </c>
    </row>
    <row r="840" spans="1:26" x14ac:dyDescent="0.35">
      <c r="A840" s="25" t="s">
        <v>253</v>
      </c>
      <c r="B840" s="26" t="s">
        <v>150</v>
      </c>
      <c r="C840" s="25">
        <v>0</v>
      </c>
      <c r="D840" s="25"/>
      <c r="E840" s="25">
        <v>0.32600997307660712</v>
      </c>
      <c r="F840" s="25">
        <v>0.32590102154387501</v>
      </c>
      <c r="G840" s="25">
        <v>106.940660481012</v>
      </c>
      <c r="H840" s="25">
        <v>105.654991762184</v>
      </c>
      <c r="I840" s="25">
        <v>136.30629999999999</v>
      </c>
      <c r="J840" s="25">
        <v>85.358669273259295</v>
      </c>
      <c r="K840" s="25">
        <v>19.45</v>
      </c>
      <c r="L840" s="25">
        <v>8.27</v>
      </c>
      <c r="M840" s="25">
        <v>9.5399999999999991</v>
      </c>
      <c r="N840" s="25">
        <v>0.85</v>
      </c>
      <c r="O840" s="27">
        <v>67.789267447680629</v>
      </c>
      <c r="P840" s="27">
        <v>9.2964824120603016</v>
      </c>
      <c r="Q840" s="27">
        <v>55.961910429995534</v>
      </c>
      <c r="R840">
        <v>-3.8605133976345796</v>
      </c>
      <c r="T840">
        <v>-0.40888301021326789</v>
      </c>
      <c r="U840">
        <v>-0.41007793435646755</v>
      </c>
      <c r="V840">
        <v>1.7780787273781549E-3</v>
      </c>
      <c r="W840">
        <v>0</v>
      </c>
      <c r="X840">
        <v>1.4342183088632323</v>
      </c>
      <c r="Y840">
        <v>0.95130633269939069</v>
      </c>
      <c r="Z840">
        <v>1.2778237794537479</v>
      </c>
    </row>
    <row r="841" spans="1:26" x14ac:dyDescent="0.35">
      <c r="A841" s="25" t="s">
        <v>253</v>
      </c>
      <c r="B841" s="26" t="s">
        <v>149</v>
      </c>
      <c r="C841" s="25">
        <v>0</v>
      </c>
      <c r="D841" s="25"/>
      <c r="E841" s="25">
        <v>0.25834165527038316</v>
      </c>
      <c r="F841" s="25">
        <v>0.25825221965694062</v>
      </c>
      <c r="G841" s="25">
        <v>107.10093842207</v>
      </c>
      <c r="H841" s="25">
        <v>105.495607383918</v>
      </c>
      <c r="I841" s="25">
        <v>135.87661</v>
      </c>
      <c r="J841" s="25">
        <v>85.939824786912396</v>
      </c>
      <c r="K841" s="25">
        <v>19.57</v>
      </c>
      <c r="L841" s="25">
        <v>8.11</v>
      </c>
      <c r="M841" s="28">
        <v>9.6</v>
      </c>
      <c r="N841" s="28">
        <v>0.84</v>
      </c>
      <c r="O841" s="27">
        <v>64.842231552493729</v>
      </c>
      <c r="P841" s="27">
        <v>9.1461524129074121</v>
      </c>
      <c r="Q841" s="27">
        <v>56.296728170656415</v>
      </c>
      <c r="R841">
        <v>20.29050338812668</v>
      </c>
      <c r="T841">
        <v>1.6910306075639481</v>
      </c>
      <c r="U841">
        <v>1.6964742706752745</v>
      </c>
      <c r="V841">
        <v>1.8804667203600771E-3</v>
      </c>
      <c r="W841">
        <v>0</v>
      </c>
      <c r="X841">
        <v>1.4488104065678833</v>
      </c>
      <c r="Y841">
        <v>0.96464005965516597</v>
      </c>
      <c r="Z841">
        <v>1.3203662043745432</v>
      </c>
    </row>
    <row r="842" spans="1:26" x14ac:dyDescent="0.35">
      <c r="A842" s="25" t="s">
        <v>253</v>
      </c>
      <c r="B842" s="26" t="s">
        <v>148</v>
      </c>
      <c r="C842" s="25">
        <v>0</v>
      </c>
      <c r="D842" s="25"/>
      <c r="E842" s="25">
        <v>0.12605880189418406</v>
      </c>
      <c r="F842" s="25">
        <v>0.12602190721131726</v>
      </c>
      <c r="G842" s="25">
        <v>106.579436595499</v>
      </c>
      <c r="H842" s="25">
        <v>105.326997891828</v>
      </c>
      <c r="I842" s="25">
        <v>134.97398999999999</v>
      </c>
      <c r="J842" s="25">
        <v>87.319533307776197</v>
      </c>
      <c r="K842" s="25">
        <v>19.7</v>
      </c>
      <c r="L842" s="25">
        <v>8.0399999999999991</v>
      </c>
      <c r="M842" s="25">
        <v>10.08</v>
      </c>
      <c r="N842" s="25">
        <v>0.86</v>
      </c>
      <c r="O842" s="27">
        <v>61.666453840389934</v>
      </c>
      <c r="P842" s="27">
        <v>8.8798253089744286</v>
      </c>
      <c r="Q842" s="27">
        <v>55.426387137452714</v>
      </c>
      <c r="R842">
        <v>-5.8571771627875968</v>
      </c>
      <c r="T842">
        <v>1.3268576299463763</v>
      </c>
      <c r="U842">
        <v>1.3245946188051194</v>
      </c>
      <c r="V842">
        <v>1.5662751624709623E-3</v>
      </c>
      <c r="W842">
        <v>0</v>
      </c>
      <c r="X842">
        <v>1.4317330082878574</v>
      </c>
      <c r="Y842">
        <v>0.95381580830778778</v>
      </c>
      <c r="Z842">
        <v>1.3436840144069391</v>
      </c>
    </row>
    <row r="843" spans="1:26" x14ac:dyDescent="0.35">
      <c r="A843" s="25" t="s">
        <v>253</v>
      </c>
      <c r="B843" s="26" t="s">
        <v>147</v>
      </c>
      <c r="C843" s="25">
        <v>0</v>
      </c>
      <c r="D843" s="25"/>
      <c r="E843" s="25">
        <v>0.12374091545343355</v>
      </c>
      <c r="F843" s="25">
        <v>0.12370193637296172</v>
      </c>
      <c r="G843" s="25">
        <v>105.386648123586</v>
      </c>
      <c r="H843" s="25">
        <v>105.188732970751</v>
      </c>
      <c r="I843" s="25">
        <v>134.93286000000001</v>
      </c>
      <c r="J843" s="25">
        <v>87.3730500454582</v>
      </c>
      <c r="K843" s="25">
        <v>19.579999999999998</v>
      </c>
      <c r="L843" s="25">
        <v>8.0500000000000007</v>
      </c>
      <c r="M843" s="28">
        <v>9.7799999999999994</v>
      </c>
      <c r="N843" s="28">
        <v>0.83</v>
      </c>
      <c r="O843" s="27">
        <v>68.940671721224234</v>
      </c>
      <c r="P843" s="27">
        <v>9.5726332229669193</v>
      </c>
      <c r="Q843" s="27">
        <v>57.891631428852399</v>
      </c>
      <c r="R843">
        <v>12.40656649852998</v>
      </c>
      <c r="T843">
        <v>4.2577002453522139</v>
      </c>
      <c r="U843">
        <v>4.2600811490592028</v>
      </c>
      <c r="V843">
        <v>1.6903239315991005E-3</v>
      </c>
      <c r="W843">
        <v>0</v>
      </c>
      <c r="X843">
        <v>1.4332126569601213</v>
      </c>
      <c r="Y843">
        <v>0.95485541118693151</v>
      </c>
      <c r="Z843">
        <v>1.2367834525085304</v>
      </c>
    </row>
    <row r="844" spans="1:26" x14ac:dyDescent="0.35">
      <c r="A844" s="25" t="s">
        <v>253</v>
      </c>
      <c r="B844" s="26" t="s">
        <v>146</v>
      </c>
      <c r="C844" s="25">
        <v>0</v>
      </c>
      <c r="D844" s="25"/>
      <c r="E844" s="25">
        <v>0.13831885671575345</v>
      </c>
      <c r="F844" s="25">
        <v>0.13827844325595798</v>
      </c>
      <c r="G844" s="25">
        <v>103.90496010630901</v>
      </c>
      <c r="H844" s="25">
        <v>104.948214431236</v>
      </c>
      <c r="I844" s="25">
        <v>130.88523000000001</v>
      </c>
      <c r="J844" s="25">
        <v>87.1086034026021</v>
      </c>
      <c r="K844" s="25">
        <v>19.25</v>
      </c>
      <c r="L844" s="25">
        <v>7.98</v>
      </c>
      <c r="M844" s="25">
        <v>9.9600000000000009</v>
      </c>
      <c r="N844" s="25">
        <v>0.84</v>
      </c>
      <c r="O844" s="27">
        <v>63.014308594780196</v>
      </c>
      <c r="P844" s="27">
        <v>9.2422500454332415</v>
      </c>
      <c r="Q844" s="27">
        <v>59.415975169443215</v>
      </c>
      <c r="R844">
        <v>24.242202564223447</v>
      </c>
      <c r="T844">
        <v>2.2931785893534951</v>
      </c>
      <c r="U844">
        <v>2.298458904015277</v>
      </c>
      <c r="V844">
        <v>1.545494874553131E-3</v>
      </c>
      <c r="W844">
        <v>0</v>
      </c>
      <c r="X844">
        <v>1.4119909004182534</v>
      </c>
      <c r="Y844">
        <v>0.94180835716358924</v>
      </c>
      <c r="Z844">
        <v>1.3066352304012001</v>
      </c>
    </row>
    <row r="845" spans="1:26" x14ac:dyDescent="0.35">
      <c r="A845" s="25" t="s">
        <v>253</v>
      </c>
      <c r="B845" s="26" t="s">
        <v>145</v>
      </c>
      <c r="C845" s="25">
        <v>0</v>
      </c>
      <c r="D845" s="25"/>
      <c r="E845" s="25">
        <v>0.13165002199163131</v>
      </c>
      <c r="F845" s="25">
        <v>0.13161835071813233</v>
      </c>
      <c r="G845" s="25">
        <v>101.81362233132501</v>
      </c>
      <c r="H845" s="25">
        <v>104.611061349585</v>
      </c>
      <c r="I845" s="25">
        <v>133.47534999999999</v>
      </c>
      <c r="J845" s="25">
        <v>87.766977314189106</v>
      </c>
      <c r="K845" s="25">
        <v>19.170000000000002</v>
      </c>
      <c r="L845" s="25">
        <v>7.98</v>
      </c>
      <c r="M845" s="28">
        <v>9.86</v>
      </c>
      <c r="N845" s="28">
        <v>0.82</v>
      </c>
      <c r="O845" s="27">
        <v>69.164634089358643</v>
      </c>
      <c r="P845" s="27">
        <v>10.608863846606678</v>
      </c>
      <c r="Q845" s="27">
        <v>60.281134824719295</v>
      </c>
      <c r="R845">
        <v>-8.3492136036927285</v>
      </c>
      <c r="T845">
        <v>-2.3856857140651444</v>
      </c>
      <c r="U845">
        <v>-2.3872136964911972</v>
      </c>
      <c r="V845">
        <v>1.255478160029226E-3</v>
      </c>
      <c r="W845">
        <v>0</v>
      </c>
      <c r="X845">
        <v>1.38197443631109</v>
      </c>
      <c r="Y845">
        <v>0.92457054152435636</v>
      </c>
      <c r="Z845">
        <v>1.127919559414388</v>
      </c>
    </row>
    <row r="846" spans="1:26" x14ac:dyDescent="0.35">
      <c r="A846" s="25" t="s">
        <v>253</v>
      </c>
      <c r="B846" s="26" t="s">
        <v>144</v>
      </c>
      <c r="C846" s="25">
        <v>0</v>
      </c>
      <c r="D846" s="25"/>
      <c r="E846" s="25">
        <v>0.12885044895596431</v>
      </c>
      <c r="F846" s="25">
        <v>0.12881743473598656</v>
      </c>
      <c r="G846" s="25">
        <v>100.547417806593</v>
      </c>
      <c r="H846" s="25">
        <v>104.016389002073</v>
      </c>
      <c r="I846" s="25">
        <v>132.57084</v>
      </c>
      <c r="J846" s="25">
        <v>88.1842411956045</v>
      </c>
      <c r="K846" s="25">
        <v>18.88</v>
      </c>
      <c r="L846" s="25">
        <v>7.88</v>
      </c>
      <c r="M846" s="25">
        <v>9.8699999999999992</v>
      </c>
      <c r="N846" s="25">
        <v>0.8</v>
      </c>
      <c r="O846" s="27">
        <v>72.124699315932588</v>
      </c>
      <c r="P846" s="27">
        <v>10.119996647021104</v>
      </c>
      <c r="Q846" s="27">
        <v>65.727106997616048</v>
      </c>
      <c r="R846">
        <v>-7.6795592729383966</v>
      </c>
      <c r="T846">
        <v>2.1596755685859392</v>
      </c>
      <c r="U846">
        <v>2.156885941136899</v>
      </c>
      <c r="V846">
        <v>1.3843409403839777E-3</v>
      </c>
      <c r="W846">
        <v>0</v>
      </c>
      <c r="X846">
        <v>1.433462543855077</v>
      </c>
      <c r="Y846">
        <v>0.96002233882654198</v>
      </c>
      <c r="Z846">
        <v>1.191323346300277</v>
      </c>
    </row>
    <row r="847" spans="1:26" x14ac:dyDescent="0.35">
      <c r="A847" s="25" t="s">
        <v>253</v>
      </c>
      <c r="B847" s="26" t="s">
        <v>143</v>
      </c>
      <c r="C847" s="25">
        <v>0</v>
      </c>
      <c r="D847" s="25"/>
      <c r="E847" s="25">
        <v>0.13362802570244775</v>
      </c>
      <c r="F847" s="25">
        <v>0.13359013938156347</v>
      </c>
      <c r="G847" s="25">
        <v>101.623597057415</v>
      </c>
      <c r="H847" s="25">
        <v>103.94217761794199</v>
      </c>
      <c r="I847" s="25">
        <v>131.16289</v>
      </c>
      <c r="J847" s="25">
        <v>88.382785706243695</v>
      </c>
      <c r="K847" s="25">
        <v>18.809999999999999</v>
      </c>
      <c r="L847" s="25">
        <v>7.79</v>
      </c>
      <c r="M847" s="28">
        <v>9.66</v>
      </c>
      <c r="N847" s="28">
        <v>0.78</v>
      </c>
      <c r="O847" s="27">
        <v>73.517618209496874</v>
      </c>
      <c r="P847" s="27">
        <v>10.735863354291682</v>
      </c>
      <c r="Q847" s="27">
        <v>76.975609756097569</v>
      </c>
      <c r="R847">
        <v>-1.932340780475017</v>
      </c>
      <c r="T847">
        <v>-1.3179667742013401</v>
      </c>
      <c r="U847">
        <v>-1.3181420529332133</v>
      </c>
      <c r="V847">
        <v>1.5194045952863393E-3</v>
      </c>
      <c r="W847">
        <v>0</v>
      </c>
      <c r="X847">
        <v>1.3838499262243313</v>
      </c>
      <c r="Y847">
        <v>0.93492938780197055</v>
      </c>
      <c r="Z847">
        <v>1.1334780745170079</v>
      </c>
    </row>
    <row r="848" spans="1:26" x14ac:dyDescent="0.35">
      <c r="A848" s="25" t="s">
        <v>253</v>
      </c>
      <c r="B848" s="26" t="s">
        <v>142</v>
      </c>
      <c r="C848" s="25">
        <v>0</v>
      </c>
      <c r="D848" s="25"/>
      <c r="E848" s="25">
        <v>0.13129083600998984</v>
      </c>
      <c r="F848" s="25">
        <v>0.13125337919865621</v>
      </c>
      <c r="G848" s="25">
        <v>106.85755955166999</v>
      </c>
      <c r="H848" s="25">
        <v>104.08131309015501</v>
      </c>
      <c r="I848" s="25">
        <v>132.69163</v>
      </c>
      <c r="J848" s="25">
        <v>88.024090572438098</v>
      </c>
      <c r="K848" s="25">
        <v>19.11</v>
      </c>
      <c r="L848" s="25">
        <v>7.7</v>
      </c>
      <c r="M848" s="25">
        <v>9.7200000000000006</v>
      </c>
      <c r="N848" s="25">
        <v>0.77</v>
      </c>
      <c r="O848" s="27">
        <v>69.870568876843024</v>
      </c>
      <c r="P848" s="27">
        <v>6.7187438476447152</v>
      </c>
      <c r="Q848" s="27">
        <v>60.851562873964873</v>
      </c>
      <c r="R848">
        <v>-1.2385517728961015</v>
      </c>
      <c r="T848">
        <v>4.3061465998044612</v>
      </c>
      <c r="U848">
        <v>4.304475933124019</v>
      </c>
      <c r="V848">
        <v>1.5601352783992416E-3</v>
      </c>
      <c r="W848">
        <v>0</v>
      </c>
      <c r="X848">
        <v>1.4083915098068638</v>
      </c>
      <c r="Y848">
        <v>0.95346739747793774</v>
      </c>
      <c r="Z848">
        <v>1.2114821953655299</v>
      </c>
    </row>
    <row r="849" spans="1:26" x14ac:dyDescent="0.35">
      <c r="A849" s="25" t="s">
        <v>253</v>
      </c>
      <c r="B849" s="26" t="s">
        <v>141</v>
      </c>
      <c r="C849" s="25">
        <v>0</v>
      </c>
      <c r="D849" s="25"/>
      <c r="E849" s="25">
        <v>0.1374713478429623</v>
      </c>
      <c r="F849" s="25">
        <v>0.13742992650947994</v>
      </c>
      <c r="G849" s="25">
        <v>105.795731411972</v>
      </c>
      <c r="H849" s="25">
        <v>103.655204528141</v>
      </c>
      <c r="I849" s="25">
        <v>129.36615</v>
      </c>
      <c r="J849" s="25">
        <v>88.765941078416603</v>
      </c>
      <c r="K849" s="25">
        <v>18.88</v>
      </c>
      <c r="L849" s="25">
        <v>7.8</v>
      </c>
      <c r="M849" s="28">
        <v>9.52</v>
      </c>
      <c r="N849" s="28">
        <v>0.77</v>
      </c>
      <c r="O849" s="27">
        <v>72.548875348211311</v>
      </c>
      <c r="P849" s="27">
        <v>7.3588126659876671</v>
      </c>
      <c r="Q849" s="27">
        <v>59.941170345689301</v>
      </c>
      <c r="R849">
        <v>23.662230373398941</v>
      </c>
      <c r="T849">
        <v>6.1890384187402114</v>
      </c>
      <c r="U849">
        <v>6.1935595304341007</v>
      </c>
      <c r="V849">
        <v>1.6104895382795113E-3</v>
      </c>
      <c r="W849">
        <v>0</v>
      </c>
      <c r="X849">
        <v>1.3838301184059008</v>
      </c>
      <c r="Y849">
        <v>0.93500272741381307</v>
      </c>
      <c r="Z849">
        <v>1.1172560097492832</v>
      </c>
    </row>
    <row r="850" spans="1:26" x14ac:dyDescent="0.35">
      <c r="A850" s="25" t="s">
        <v>253</v>
      </c>
      <c r="B850" s="26" t="s">
        <v>140</v>
      </c>
      <c r="C850" s="25">
        <v>0</v>
      </c>
      <c r="D850" s="25"/>
      <c r="E850" s="25">
        <v>0.14665375636037717</v>
      </c>
      <c r="F850" s="25">
        <v>0.14661581034487234</v>
      </c>
      <c r="G850" s="25">
        <v>105.228534888562</v>
      </c>
      <c r="H850" s="25">
        <v>103.511986996652</v>
      </c>
      <c r="I850" s="25">
        <v>128.24376000000001</v>
      </c>
      <c r="J850" s="25">
        <v>90.110570187430596</v>
      </c>
      <c r="K850" s="25">
        <v>19.03</v>
      </c>
      <c r="L850" s="25">
        <v>7.83</v>
      </c>
      <c r="M850" s="25">
        <v>9.06</v>
      </c>
      <c r="N850" s="25">
        <v>0.76</v>
      </c>
      <c r="O850" s="27">
        <v>68.47263039739228</v>
      </c>
      <c r="P850" s="27">
        <v>7.195547998144999</v>
      </c>
      <c r="Q850" s="27">
        <v>60.103432335606144</v>
      </c>
      <c r="R850">
        <v>20.527055254682214</v>
      </c>
      <c r="T850">
        <v>7.8802161560296291</v>
      </c>
      <c r="U850">
        <v>7.8831451874803671</v>
      </c>
      <c r="V850">
        <v>1.3321154103793172E-3</v>
      </c>
      <c r="W850">
        <v>0</v>
      </c>
      <c r="X850">
        <v>1.3157368933824773</v>
      </c>
      <c r="Y850">
        <v>0.89249898255089122</v>
      </c>
      <c r="Z850">
        <v>1.1418816792515207</v>
      </c>
    </row>
    <row r="851" spans="1:26" x14ac:dyDescent="0.35">
      <c r="A851" s="25" t="s">
        <v>253</v>
      </c>
      <c r="B851" s="26" t="s">
        <v>139</v>
      </c>
      <c r="C851" s="25">
        <v>0</v>
      </c>
      <c r="D851" s="25"/>
      <c r="E851" s="25">
        <v>0.16140995879882819</v>
      </c>
      <c r="F851" s="25">
        <v>0.16137257595224508</v>
      </c>
      <c r="G851" s="25">
        <v>103.775701970922</v>
      </c>
      <c r="H851" s="25">
        <v>103.40302620157</v>
      </c>
      <c r="I851" s="25">
        <v>128.31351000000001</v>
      </c>
      <c r="J851" s="25">
        <v>90.979544162133706</v>
      </c>
      <c r="K851" s="25">
        <v>19.16</v>
      </c>
      <c r="L851" s="25">
        <v>7.96</v>
      </c>
      <c r="M851" s="28">
        <v>8.66</v>
      </c>
      <c r="N851" s="28">
        <v>0.74</v>
      </c>
      <c r="O851" s="27">
        <v>61.861647691322943</v>
      </c>
      <c r="P851" s="27">
        <v>7.1432791362258579</v>
      </c>
      <c r="Q851" s="27">
        <v>59.299062440206654</v>
      </c>
      <c r="R851">
        <v>7.1758576253998951</v>
      </c>
      <c r="T851">
        <v>10.058552519891562</v>
      </c>
      <c r="U851">
        <v>10.05786692930708</v>
      </c>
      <c r="V851">
        <v>1.1186560451097176E-3</v>
      </c>
      <c r="W851">
        <v>0</v>
      </c>
      <c r="X851">
        <v>1.2151407498402507</v>
      </c>
      <c r="Y851">
        <v>0.8276979537257857</v>
      </c>
      <c r="Z851">
        <v>1.1251420719144938</v>
      </c>
    </row>
    <row r="852" spans="1:26" x14ac:dyDescent="0.35">
      <c r="A852" s="25" t="s">
        <v>253</v>
      </c>
      <c r="B852" s="26" t="s">
        <v>138</v>
      </c>
      <c r="C852" s="25">
        <v>0</v>
      </c>
      <c r="D852" s="25"/>
      <c r="E852" s="25">
        <v>0.17595488528482989</v>
      </c>
      <c r="F852" s="25">
        <v>0.17591303797976945</v>
      </c>
      <c r="G852" s="25">
        <v>102.50775340827001</v>
      </c>
      <c r="H852" s="25">
        <v>103.14166297588901</v>
      </c>
      <c r="I852" s="25">
        <v>127.99984000000001</v>
      </c>
      <c r="J852" s="25">
        <v>90.997031854099006</v>
      </c>
      <c r="K852" s="25">
        <v>18.77</v>
      </c>
      <c r="L852" s="25">
        <v>7.94</v>
      </c>
      <c r="M852" s="25">
        <v>8.01</v>
      </c>
      <c r="N852" s="25">
        <v>0.71</v>
      </c>
      <c r="O852" s="27">
        <v>62.934065510809333</v>
      </c>
      <c r="P852" s="27">
        <v>7.0142337459872541</v>
      </c>
      <c r="Q852" s="27">
        <v>60.166066573591003</v>
      </c>
      <c r="R852">
        <v>-5.9976845208464908</v>
      </c>
      <c r="T852">
        <v>-2.1078961097067306</v>
      </c>
      <c r="U852">
        <v>-2.1088594882755718</v>
      </c>
      <c r="V852">
        <v>1.062969012938684E-3</v>
      </c>
      <c r="W852">
        <v>0</v>
      </c>
      <c r="X852">
        <v>1.1163526737293101</v>
      </c>
      <c r="Y852">
        <v>0.76339777329198588</v>
      </c>
      <c r="Z852">
        <v>1.1494830816390478</v>
      </c>
    </row>
    <row r="853" spans="1:26" x14ac:dyDescent="0.35">
      <c r="A853" s="25" t="s">
        <v>253</v>
      </c>
      <c r="B853" s="26" t="s">
        <v>137</v>
      </c>
      <c r="C853" s="25">
        <v>0</v>
      </c>
      <c r="D853" s="25"/>
      <c r="E853" s="25">
        <v>0.17325618885224292</v>
      </c>
      <c r="F853" s="25">
        <v>0.17321327872921832</v>
      </c>
      <c r="G853" s="25">
        <v>102.55274045327999</v>
      </c>
      <c r="H853" s="25">
        <v>103.003054369586</v>
      </c>
      <c r="I853" s="25">
        <v>127.22762</v>
      </c>
      <c r="J853" s="25">
        <v>91.052276235460695</v>
      </c>
      <c r="K853" s="25">
        <v>18.64</v>
      </c>
      <c r="L853" s="25">
        <v>7.94</v>
      </c>
      <c r="M853" s="28">
        <v>7.03</v>
      </c>
      <c r="N853" s="28">
        <v>0.65</v>
      </c>
      <c r="O853" s="27">
        <v>61.86326820467545</v>
      </c>
      <c r="P853" s="27">
        <v>6.9358249072543838</v>
      </c>
      <c r="Q853" s="27">
        <v>63.057522123893804</v>
      </c>
      <c r="R853">
        <v>42.256003836379193</v>
      </c>
      <c r="T853">
        <v>1.0993334205318117</v>
      </c>
      <c r="U853">
        <v>1.1065781144785847</v>
      </c>
      <c r="V853">
        <v>1.1629784542621171E-3</v>
      </c>
      <c r="W853">
        <v>0</v>
      </c>
      <c r="X853">
        <v>1.1368643549408131</v>
      </c>
      <c r="Y853">
        <v>0.78362728297193762</v>
      </c>
      <c r="Z853">
        <v>1.1540011343469752</v>
      </c>
    </row>
    <row r="854" spans="1:26" x14ac:dyDescent="0.35">
      <c r="A854" s="25" t="s">
        <v>253</v>
      </c>
      <c r="B854" s="26" t="s">
        <v>136</v>
      </c>
      <c r="C854" s="25">
        <v>0</v>
      </c>
      <c r="D854" s="25"/>
      <c r="E854" s="25">
        <v>0.17613714405899467</v>
      </c>
      <c r="F854" s="25">
        <v>0.17610613912860373</v>
      </c>
      <c r="G854" s="25">
        <v>102.186517861949</v>
      </c>
      <c r="H854" s="25">
        <v>102.796138501603</v>
      </c>
      <c r="I854" s="25">
        <v>125.57064</v>
      </c>
      <c r="J854" s="25">
        <v>92.454176261531501</v>
      </c>
      <c r="K854" s="25">
        <v>18.84</v>
      </c>
      <c r="L854" s="25">
        <v>7.85</v>
      </c>
      <c r="M854" s="25">
        <v>6.34</v>
      </c>
      <c r="N854" s="25">
        <v>0.59</v>
      </c>
      <c r="O854" s="27">
        <v>80.902292221986912</v>
      </c>
      <c r="P854" s="27">
        <v>9.2142339637440625</v>
      </c>
      <c r="Q854" s="27">
        <v>68.639086696055159</v>
      </c>
      <c r="R854">
        <v>-11.33821148080102</v>
      </c>
      <c r="T854">
        <v>1.9392960112834423</v>
      </c>
      <c r="U854">
        <v>1.9366088727327924</v>
      </c>
      <c r="V854">
        <v>8.1468115952853225E-4</v>
      </c>
      <c r="W854">
        <v>0</v>
      </c>
      <c r="X854">
        <v>1.1346076241948162</v>
      </c>
      <c r="Y854">
        <v>0.78068722561942039</v>
      </c>
      <c r="Z854">
        <v>0.86287539168346772</v>
      </c>
    </row>
    <row r="855" spans="1:26" x14ac:dyDescent="0.35">
      <c r="A855" s="25" t="s">
        <v>253</v>
      </c>
      <c r="B855" s="26" t="s">
        <v>135</v>
      </c>
      <c r="C855" s="25">
        <v>0</v>
      </c>
      <c r="D855" s="25"/>
      <c r="E855" s="25">
        <v>0.18087959855969907</v>
      </c>
      <c r="F855" s="25">
        <v>0.18084299164815276</v>
      </c>
      <c r="G855" s="25">
        <v>101.266036849142</v>
      </c>
      <c r="H855" s="25">
        <v>102.530598260315</v>
      </c>
      <c r="I855" s="25">
        <v>125.89512000000001</v>
      </c>
      <c r="J855" s="25">
        <v>93.009761447270193</v>
      </c>
      <c r="K855" s="25">
        <v>18.649999999999999</v>
      </c>
      <c r="L855" s="25">
        <v>7.89</v>
      </c>
      <c r="M855" s="28">
        <v>6.2</v>
      </c>
      <c r="N855" s="28">
        <v>0.56000000000000005</v>
      </c>
      <c r="O855" s="27">
        <v>73.519471918300709</v>
      </c>
      <c r="P855" s="27">
        <v>8.3813874585854737</v>
      </c>
      <c r="Q855" s="27">
        <v>68.678354686446397</v>
      </c>
      <c r="R855">
        <v>-0.27241628868801548</v>
      </c>
      <c r="T855">
        <v>3.80158447477974</v>
      </c>
      <c r="U855">
        <v>3.8007262921773144</v>
      </c>
      <c r="V855">
        <v>9.4006888180247572E-4</v>
      </c>
      <c r="W855">
        <v>0</v>
      </c>
      <c r="X855">
        <v>1.1127453094824649</v>
      </c>
      <c r="Y855">
        <v>0.77036080121614614</v>
      </c>
      <c r="Z855">
        <v>0.9478339677109191</v>
      </c>
    </row>
    <row r="856" spans="1:26" x14ac:dyDescent="0.35">
      <c r="A856" s="25" t="s">
        <v>253</v>
      </c>
      <c r="B856" s="26" t="s">
        <v>134</v>
      </c>
      <c r="C856" s="25">
        <v>0</v>
      </c>
      <c r="D856" s="25"/>
      <c r="E856" s="25">
        <v>0.19092783944875447</v>
      </c>
      <c r="F856" s="25">
        <v>0.1908876207645562</v>
      </c>
      <c r="G856" s="25">
        <v>100.45005533387</v>
      </c>
      <c r="H856" s="25">
        <v>102.412742041207</v>
      </c>
      <c r="I856" s="25">
        <v>126.91464000000001</v>
      </c>
      <c r="J856" s="25">
        <v>93.909092747332494</v>
      </c>
      <c r="K856" s="25">
        <v>18.52</v>
      </c>
      <c r="L856" s="25">
        <v>8.07</v>
      </c>
      <c r="M856" s="25">
        <v>5.64</v>
      </c>
      <c r="N856" s="25">
        <v>0.5</v>
      </c>
      <c r="O856" s="27">
        <v>63.690591174264434</v>
      </c>
      <c r="P856" s="27">
        <v>7.8541052655847823</v>
      </c>
      <c r="Q856" s="27">
        <v>71.353757528148734</v>
      </c>
      <c r="R856">
        <v>-5.3737263057968443</v>
      </c>
      <c r="T856">
        <v>0.61071250232778151</v>
      </c>
      <c r="U856">
        <v>0.60937218160825868</v>
      </c>
      <c r="V856">
        <v>9.6743330768903481E-4</v>
      </c>
      <c r="W856">
        <v>0</v>
      </c>
      <c r="X856">
        <v>1.0952011934257111</v>
      </c>
      <c r="Y856">
        <v>0.75773041780220385</v>
      </c>
      <c r="Z856">
        <v>1.0102484402264122</v>
      </c>
    </row>
    <row r="857" spans="1:26" x14ac:dyDescent="0.35">
      <c r="A857" s="25" t="s">
        <v>253</v>
      </c>
      <c r="B857" s="26" t="s">
        <v>133</v>
      </c>
      <c r="C857" s="25">
        <v>0</v>
      </c>
      <c r="D857" s="25"/>
      <c r="E857" s="25">
        <v>0.19772021289335473</v>
      </c>
      <c r="F857" s="25">
        <v>0.19767592996115255</v>
      </c>
      <c r="G857" s="25">
        <v>98.472482968044702</v>
      </c>
      <c r="H857" s="25">
        <v>102.091867769766</v>
      </c>
      <c r="I857" s="25">
        <v>125.92276</v>
      </c>
      <c r="J857" s="25">
        <v>92.734431560649597</v>
      </c>
      <c r="K857" s="25">
        <v>18.61</v>
      </c>
      <c r="L857" s="25">
        <v>8.26</v>
      </c>
      <c r="M857" s="28">
        <v>5.45</v>
      </c>
      <c r="N857" s="28">
        <v>0.48</v>
      </c>
      <c r="O857" s="27">
        <v>83.292714858305303</v>
      </c>
      <c r="P857" s="27">
        <v>9.5026989087384486</v>
      </c>
      <c r="Q857" s="27">
        <v>73.081055270383189</v>
      </c>
      <c r="R857">
        <v>2.062939451797785</v>
      </c>
      <c r="T857">
        <v>16.532063702151213</v>
      </c>
      <c r="U857">
        <v>16.528363792465584</v>
      </c>
      <c r="V857">
        <v>1.0385292763048543E-3</v>
      </c>
      <c r="W857">
        <v>0</v>
      </c>
      <c r="X857">
        <v>1.1287463863928813</v>
      </c>
      <c r="Y857">
        <v>0.77696330243925305</v>
      </c>
      <c r="Z857">
        <v>0.83343978996074908</v>
      </c>
    </row>
    <row r="858" spans="1:26" x14ac:dyDescent="0.35">
      <c r="A858" s="25" t="s">
        <v>253</v>
      </c>
      <c r="B858" s="26" t="s">
        <v>132</v>
      </c>
      <c r="C858" s="25">
        <v>0</v>
      </c>
      <c r="D858" s="25"/>
      <c r="E858" s="25">
        <v>0.2223253512339621</v>
      </c>
      <c r="F858" s="25">
        <v>0.22226850026591727</v>
      </c>
      <c r="G858" s="25">
        <v>97.094936830322197</v>
      </c>
      <c r="H858" s="25">
        <v>101.748674685989</v>
      </c>
      <c r="I858" s="25">
        <v>124.30991</v>
      </c>
      <c r="J858" s="25">
        <v>92.189017327960201</v>
      </c>
      <c r="K858" s="25">
        <v>18.690000000000001</v>
      </c>
      <c r="L858" s="25">
        <v>8.34</v>
      </c>
      <c r="M858" s="25">
        <v>6.53</v>
      </c>
      <c r="N858" s="25">
        <v>0.56999999999999995</v>
      </c>
      <c r="O858" s="27">
        <v>74.333003188737976</v>
      </c>
      <c r="P858" s="27">
        <v>10.097491888809531</v>
      </c>
      <c r="Q858" s="27">
        <v>69.911196238899535</v>
      </c>
      <c r="R858">
        <v>-4.4413287406426356</v>
      </c>
      <c r="T858">
        <v>2.917128852430495</v>
      </c>
      <c r="U858">
        <v>2.9151023614435445</v>
      </c>
      <c r="V858">
        <v>1.0347332879699427E-3</v>
      </c>
      <c r="W858">
        <v>0</v>
      </c>
      <c r="X858">
        <v>0.99421292583285814</v>
      </c>
      <c r="Y858">
        <v>0.68407798159290001</v>
      </c>
      <c r="Z858">
        <v>0.79276802711266869</v>
      </c>
    </row>
    <row r="859" spans="1:26" x14ac:dyDescent="0.35">
      <c r="A859" s="25" t="s">
        <v>253</v>
      </c>
      <c r="B859" s="26" t="s">
        <v>131</v>
      </c>
      <c r="C859" s="25">
        <v>0</v>
      </c>
      <c r="D859" s="25"/>
      <c r="E859" s="25">
        <v>0.22881995726958046</v>
      </c>
      <c r="F859" s="25">
        <v>0.22875694113132466</v>
      </c>
      <c r="G859" s="25">
        <v>97.787697808452407</v>
      </c>
      <c r="H859" s="25">
        <v>101.572643896044</v>
      </c>
      <c r="I859" s="25">
        <v>124.60834</v>
      </c>
      <c r="J859" s="25">
        <v>92.636541892705196</v>
      </c>
      <c r="K859" s="25">
        <v>18.61</v>
      </c>
      <c r="L859" s="25">
        <v>8.41</v>
      </c>
      <c r="M859" s="28">
        <v>6.46</v>
      </c>
      <c r="N859" s="28">
        <v>0.55000000000000004</v>
      </c>
      <c r="O859" s="27">
        <v>79.140341961607191</v>
      </c>
      <c r="P859" s="27">
        <v>10.982233528372252</v>
      </c>
      <c r="Q859" s="27">
        <v>68.516615279205212</v>
      </c>
      <c r="R859">
        <v>6.712362690666307</v>
      </c>
      <c r="T859">
        <v>1.2895869854845365E-2</v>
      </c>
      <c r="U859">
        <v>1.4625076522190028E-2</v>
      </c>
      <c r="V859">
        <v>1.1006171359171577E-3</v>
      </c>
      <c r="W859">
        <v>0</v>
      </c>
      <c r="X859">
        <v>0.97461502310001547</v>
      </c>
      <c r="Y859">
        <v>0.67250274880211414</v>
      </c>
      <c r="Z859">
        <v>0.73832144331202199</v>
      </c>
    </row>
    <row r="860" spans="1:26" x14ac:dyDescent="0.35">
      <c r="A860" s="25" t="s">
        <v>254</v>
      </c>
      <c r="B860" s="26" t="s">
        <v>211</v>
      </c>
      <c r="C860" s="25">
        <v>3.004806363280117</v>
      </c>
      <c r="D860" s="25"/>
      <c r="E860" s="25"/>
      <c r="F860" s="25">
        <v>3.004806363280117</v>
      </c>
      <c r="G860" s="25">
        <v>112.424867218822</v>
      </c>
      <c r="H860" s="25">
        <v>121.322594291991</v>
      </c>
      <c r="I860" s="25">
        <v>162.54284000000001</v>
      </c>
      <c r="J860" s="25">
        <v>96.850834383854604</v>
      </c>
      <c r="K860" s="25">
        <v>16.309999999999999</v>
      </c>
      <c r="L860" s="25">
        <v>6.67</v>
      </c>
      <c r="M860" s="28">
        <v>17.18</v>
      </c>
      <c r="N860" s="28">
        <v>3.05</v>
      </c>
      <c r="O860" s="27">
        <v>137.49544208850634</v>
      </c>
      <c r="P860" s="27">
        <v>17.619485518865126</v>
      </c>
      <c r="Q860" s="27">
        <v>76.308192916219824</v>
      </c>
      <c r="R860">
        <v>-0.94890925928026171</v>
      </c>
      <c r="U860">
        <v>-0.94890925928026171</v>
      </c>
      <c r="V860">
        <v>4.1539232320231694</v>
      </c>
      <c r="W860">
        <v>0</v>
      </c>
      <c r="X860">
        <v>0</v>
      </c>
      <c r="Y860">
        <v>0.7482550712946926</v>
      </c>
      <c r="Z860">
        <v>0.6335131864860003</v>
      </c>
    </row>
    <row r="861" spans="1:26" x14ac:dyDescent="0.35">
      <c r="A861" s="25" t="s">
        <v>254</v>
      </c>
      <c r="B861" s="26" t="s">
        <v>210</v>
      </c>
      <c r="C861" s="25">
        <v>2.8141214330513775</v>
      </c>
      <c r="D861" s="25"/>
      <c r="E861" s="25"/>
      <c r="F861" s="25">
        <v>2.8141214330513775</v>
      </c>
      <c r="G861" s="25">
        <v>112.37881568944201</v>
      </c>
      <c r="H861" s="25">
        <v>121.331944656049</v>
      </c>
      <c r="I861" s="25">
        <v>162.22398000000001</v>
      </c>
      <c r="J861" s="25">
        <v>96.185026323453798</v>
      </c>
      <c r="K861" s="25">
        <v>17.2</v>
      </c>
      <c r="L861" s="25">
        <v>6.73</v>
      </c>
      <c r="M861" s="25">
        <v>16.77</v>
      </c>
      <c r="N861" s="25">
        <v>2.97</v>
      </c>
      <c r="O861" s="27">
        <v>139.17014397969493</v>
      </c>
      <c r="P861" s="27">
        <v>17.631916086155815</v>
      </c>
      <c r="Q861" s="27">
        <v>76.708092629896612</v>
      </c>
      <c r="R861">
        <v>0.48965647033716309</v>
      </c>
      <c r="U861">
        <v>0.48965647033716309</v>
      </c>
      <c r="V861">
        <v>4.2156952273295705</v>
      </c>
      <c r="W861">
        <v>0</v>
      </c>
      <c r="X861">
        <v>0</v>
      </c>
      <c r="Y861">
        <v>0.7626481029333706</v>
      </c>
      <c r="Z861">
        <v>0.62951531454038112</v>
      </c>
    </row>
    <row r="862" spans="1:26" x14ac:dyDescent="0.35">
      <c r="A862" s="25" t="s">
        <v>254</v>
      </c>
      <c r="B862" s="26" t="s">
        <v>209</v>
      </c>
      <c r="C862" s="25">
        <v>2.7509253815168071</v>
      </c>
      <c r="D862" s="25"/>
      <c r="E862" s="25"/>
      <c r="F862" s="25">
        <v>2.7509253815168071</v>
      </c>
      <c r="G862" s="25">
        <v>112.822747269407</v>
      </c>
      <c r="H862" s="25">
        <v>120.86930377167999</v>
      </c>
      <c r="I862" s="25">
        <v>161.39635000000001</v>
      </c>
      <c r="J862" s="25">
        <v>96.765573454844898</v>
      </c>
      <c r="K862" s="25">
        <v>17.12</v>
      </c>
      <c r="L862" s="25">
        <v>6.81</v>
      </c>
      <c r="M862" s="28">
        <v>16.52</v>
      </c>
      <c r="N862" s="28">
        <v>2.94</v>
      </c>
      <c r="O862" s="27">
        <v>145.24140882538174</v>
      </c>
      <c r="P862" s="27">
        <v>17.771975479937925</v>
      </c>
      <c r="Q862" s="27">
        <v>77.858224150355724</v>
      </c>
      <c r="R862">
        <v>-7.0055591645279414E-2</v>
      </c>
      <c r="U862">
        <v>-7.0055591645279414E-2</v>
      </c>
      <c r="V862">
        <v>4.2237056774965671</v>
      </c>
      <c r="W862">
        <v>0</v>
      </c>
      <c r="X862">
        <v>0</v>
      </c>
      <c r="Y862">
        <v>0.76087898022939882</v>
      </c>
      <c r="Z862">
        <v>0.62221944461951284</v>
      </c>
    </row>
    <row r="863" spans="1:26" x14ac:dyDescent="0.35">
      <c r="A863" s="25" t="s">
        <v>254</v>
      </c>
      <c r="B863" s="26" t="s">
        <v>208</v>
      </c>
      <c r="C863" s="25">
        <v>2.8023569505831833</v>
      </c>
      <c r="D863" s="25"/>
      <c r="E863" s="25"/>
      <c r="F863" s="25">
        <v>2.8023569505831833</v>
      </c>
      <c r="G863" s="25">
        <v>112.97855236378</v>
      </c>
      <c r="H863" s="25">
        <v>120.668354031215</v>
      </c>
      <c r="I863" s="25">
        <v>162.5729</v>
      </c>
      <c r="J863" s="25">
        <v>97.588177978119305</v>
      </c>
      <c r="K863" s="25">
        <v>17.2</v>
      </c>
      <c r="L863" s="25">
        <v>7.01</v>
      </c>
      <c r="M863" s="25">
        <v>16.73</v>
      </c>
      <c r="N863" s="25">
        <v>2.97</v>
      </c>
      <c r="O863" s="27">
        <v>135.96719170951454</v>
      </c>
      <c r="P863" s="27">
        <v>17.059980685684984</v>
      </c>
      <c r="Q863" s="27">
        <v>79.062912063761829</v>
      </c>
      <c r="R863">
        <v>1.1895478348747046</v>
      </c>
      <c r="U863">
        <v>1.1895478348747046</v>
      </c>
      <c r="V863">
        <v>4.203820959765987</v>
      </c>
      <c r="W863">
        <v>0</v>
      </c>
      <c r="X863">
        <v>0</v>
      </c>
      <c r="Y863">
        <v>0.7678268452298489</v>
      </c>
      <c r="Z863">
        <v>0.63465692211846336</v>
      </c>
    </row>
    <row r="864" spans="1:26" x14ac:dyDescent="0.35">
      <c r="A864" s="25" t="s">
        <v>254</v>
      </c>
      <c r="B864" s="26" t="s">
        <v>207</v>
      </c>
      <c r="C864" s="25">
        <v>3.1333139120161286</v>
      </c>
      <c r="D864" s="25"/>
      <c r="E864" s="25"/>
      <c r="F864" s="25">
        <v>3.1333139120161286</v>
      </c>
      <c r="G864" s="25">
        <v>112.273166772804</v>
      </c>
      <c r="H864" s="25">
        <v>120.60173064999</v>
      </c>
      <c r="I864" s="25">
        <v>160.44946999999999</v>
      </c>
      <c r="J864" s="25">
        <v>97.495357215111696</v>
      </c>
      <c r="K864" s="25">
        <v>16.91</v>
      </c>
      <c r="L864" s="25">
        <v>7.28</v>
      </c>
      <c r="M864" s="28">
        <v>17.07</v>
      </c>
      <c r="N864" s="28">
        <v>3.04</v>
      </c>
      <c r="O864" s="27">
        <v>141.22658042530404</v>
      </c>
      <c r="P864" s="27">
        <v>18.310185465806214</v>
      </c>
      <c r="Q864" s="27">
        <v>78.673909024983288</v>
      </c>
      <c r="R864">
        <v>2.9333279159653003</v>
      </c>
      <c r="U864">
        <v>2.9333279159653003</v>
      </c>
      <c r="V864">
        <v>4.2213136067261976</v>
      </c>
      <c r="W864">
        <v>0</v>
      </c>
      <c r="X864">
        <v>0</v>
      </c>
      <c r="Y864">
        <v>0.75674166139345278</v>
      </c>
      <c r="Z864">
        <v>0.62518119689914364</v>
      </c>
    </row>
    <row r="865" spans="1:26" x14ac:dyDescent="0.35">
      <c r="A865" s="25" t="s">
        <v>254</v>
      </c>
      <c r="B865" s="26" t="s">
        <v>206</v>
      </c>
      <c r="C865" s="25">
        <v>3.326048993575391</v>
      </c>
      <c r="D865" s="25"/>
      <c r="E865" s="25"/>
      <c r="F865" s="25">
        <v>3.326048993575391</v>
      </c>
      <c r="G865" s="25">
        <v>111.476191475533</v>
      </c>
      <c r="H865" s="25">
        <v>120.50674703704399</v>
      </c>
      <c r="I865" s="25">
        <v>158.45386999999999</v>
      </c>
      <c r="J865" s="25">
        <v>96.243881763210396</v>
      </c>
      <c r="K865" s="25">
        <v>16.77</v>
      </c>
      <c r="L865" s="25">
        <v>7.32</v>
      </c>
      <c r="M865" s="25">
        <v>16.89</v>
      </c>
      <c r="N865" s="25">
        <v>3.02</v>
      </c>
      <c r="O865" s="27">
        <v>141.30315055956598</v>
      </c>
      <c r="P865" s="27">
        <v>18.712054136099166</v>
      </c>
      <c r="Q865" s="27">
        <v>79.868286178212784</v>
      </c>
      <c r="R865">
        <v>0.26252886299298339</v>
      </c>
      <c r="U865">
        <v>0.26252886299298339</v>
      </c>
      <c r="V865">
        <v>4.0951792825618432</v>
      </c>
      <c r="W865">
        <v>0</v>
      </c>
      <c r="X865">
        <v>0</v>
      </c>
      <c r="Y865">
        <v>0.73767740881597543</v>
      </c>
      <c r="Z865">
        <v>0.60707555566757387</v>
      </c>
    </row>
    <row r="866" spans="1:26" x14ac:dyDescent="0.35">
      <c r="A866" s="25" t="s">
        <v>254</v>
      </c>
      <c r="B866" s="26" t="s">
        <v>205</v>
      </c>
      <c r="C866" s="25">
        <v>3.0867206267089444</v>
      </c>
      <c r="D866" s="25"/>
      <c r="E866" s="25"/>
      <c r="F866" s="25">
        <v>3.0867206267089444</v>
      </c>
      <c r="G866" s="25">
        <v>110.07347137007299</v>
      </c>
      <c r="H866" s="25">
        <v>120.40111006785099</v>
      </c>
      <c r="I866" s="25">
        <v>158.21706</v>
      </c>
      <c r="J866" s="25">
        <v>96.194405397080303</v>
      </c>
      <c r="K866" s="25">
        <v>16.97</v>
      </c>
      <c r="L866" s="25">
        <v>7.35</v>
      </c>
      <c r="M866" s="28">
        <v>17.5</v>
      </c>
      <c r="N866" s="28">
        <v>3.14</v>
      </c>
      <c r="O866" s="27">
        <v>141.79401762901767</v>
      </c>
      <c r="P866" s="27">
        <v>18.229255301918375</v>
      </c>
      <c r="Q866" s="27">
        <v>78.213579823180623</v>
      </c>
      <c r="R866">
        <v>-0.45496786063282668</v>
      </c>
      <c r="U866">
        <v>-0.45496786063282668</v>
      </c>
      <c r="V866">
        <v>4.0903546823214745</v>
      </c>
      <c r="W866">
        <v>0</v>
      </c>
      <c r="X866">
        <v>0</v>
      </c>
      <c r="Y866">
        <v>0.73769157695869214</v>
      </c>
      <c r="Z866">
        <v>0.61978225225346162</v>
      </c>
    </row>
    <row r="867" spans="1:26" x14ac:dyDescent="0.35">
      <c r="A867" s="25" t="s">
        <v>254</v>
      </c>
      <c r="B867" s="26" t="s">
        <v>204</v>
      </c>
      <c r="C867" s="25">
        <v>2.8816429371254357</v>
      </c>
      <c r="D867" s="25"/>
      <c r="E867" s="25"/>
      <c r="F867" s="25">
        <v>2.8816429371254357</v>
      </c>
      <c r="G867" s="25">
        <v>109.335538922556</v>
      </c>
      <c r="H867" s="25">
        <v>119.40207876415</v>
      </c>
      <c r="I867" s="25">
        <v>158.60836</v>
      </c>
      <c r="J867" s="25">
        <v>97.253401209432695</v>
      </c>
      <c r="K867" s="25">
        <v>17.079999999999998</v>
      </c>
      <c r="L867" s="25">
        <v>7.43</v>
      </c>
      <c r="M867" s="25">
        <v>18.14</v>
      </c>
      <c r="N867" s="25">
        <v>3.26</v>
      </c>
      <c r="O867" s="27">
        <v>138.36904101061765</v>
      </c>
      <c r="P867" s="27">
        <v>18.143566462675619</v>
      </c>
      <c r="Q867" s="27">
        <v>76.734533924722555</v>
      </c>
      <c r="R867">
        <v>-0.91671820699780193</v>
      </c>
      <c r="U867">
        <v>-0.91671820699780193</v>
      </c>
      <c r="V867">
        <v>4.1087938604946217</v>
      </c>
      <c r="W867">
        <v>0</v>
      </c>
      <c r="X867">
        <v>0</v>
      </c>
      <c r="Y867">
        <v>0.74216442038413322</v>
      </c>
      <c r="Z867">
        <v>0.61306414867976189</v>
      </c>
    </row>
    <row r="868" spans="1:26" x14ac:dyDescent="0.35">
      <c r="A868" s="25" t="s">
        <v>254</v>
      </c>
      <c r="B868" s="26" t="s">
        <v>203</v>
      </c>
      <c r="C868" s="25">
        <v>2.816120492949159</v>
      </c>
      <c r="D868" s="25"/>
      <c r="E868" s="25"/>
      <c r="F868" s="25">
        <v>2.816120492949159</v>
      </c>
      <c r="G868" s="25">
        <v>110.589146315299</v>
      </c>
      <c r="H868" s="25">
        <v>119.23515084946899</v>
      </c>
      <c r="I868" s="25">
        <v>159.74462</v>
      </c>
      <c r="J868" s="25">
        <v>99.653839327191406</v>
      </c>
      <c r="K868" s="25">
        <v>17.98</v>
      </c>
      <c r="L868" s="25">
        <v>7.58</v>
      </c>
      <c r="M868" s="28">
        <v>18.739999999999998</v>
      </c>
      <c r="N868" s="28">
        <v>3.39</v>
      </c>
      <c r="O868" s="27">
        <v>133.82282287591698</v>
      </c>
      <c r="P868" s="27">
        <v>18.009126010415816</v>
      </c>
      <c r="Q868" s="27">
        <v>68.117881371755772</v>
      </c>
      <c r="R868">
        <v>-1.9631498452643115</v>
      </c>
      <c r="U868">
        <v>-1.9631498452643115</v>
      </c>
      <c r="V868">
        <v>4.1610853472456633</v>
      </c>
      <c r="W868">
        <v>0</v>
      </c>
      <c r="X868">
        <v>0</v>
      </c>
      <c r="Y868">
        <v>0.74888010442697162</v>
      </c>
      <c r="Z868">
        <v>0.6139459763332914</v>
      </c>
    </row>
    <row r="869" spans="1:26" x14ac:dyDescent="0.35">
      <c r="A869" s="25" t="s">
        <v>254</v>
      </c>
      <c r="B869" s="26" t="s">
        <v>202</v>
      </c>
      <c r="C869" s="25">
        <v>2.6890383875467077</v>
      </c>
      <c r="D869" s="25"/>
      <c r="E869" s="25"/>
      <c r="F869" s="25">
        <v>2.6890383875467077</v>
      </c>
      <c r="G869" s="25">
        <v>116.241448844896</v>
      </c>
      <c r="H869" s="25">
        <v>119.184795471859</v>
      </c>
      <c r="I869" s="25">
        <v>160.03598</v>
      </c>
      <c r="J869" s="25">
        <v>100.95809335725301</v>
      </c>
      <c r="K869" s="25">
        <v>17.91</v>
      </c>
      <c r="L869" s="25">
        <v>7.46</v>
      </c>
      <c r="M869" s="25">
        <v>18.73</v>
      </c>
      <c r="N869" s="25">
        <v>3.41</v>
      </c>
      <c r="O869" s="27">
        <v>131.50022401350745</v>
      </c>
      <c r="P869" s="27">
        <v>16.856513609194415</v>
      </c>
      <c r="Q869" s="27">
        <v>74.037197669158928</v>
      </c>
      <c r="R869">
        <v>4.7557141388421043</v>
      </c>
      <c r="U869">
        <v>4.7557141388421043</v>
      </c>
      <c r="V869">
        <v>4.2307965036578157</v>
      </c>
      <c r="W869">
        <v>0</v>
      </c>
      <c r="X869">
        <v>0</v>
      </c>
      <c r="Y869">
        <v>0.75496853522648077</v>
      </c>
      <c r="Z869">
        <v>0.64173981007699998</v>
      </c>
    </row>
    <row r="870" spans="1:26" x14ac:dyDescent="0.35">
      <c r="A870" s="25" t="s">
        <v>254</v>
      </c>
      <c r="B870" s="26" t="s">
        <v>201</v>
      </c>
      <c r="C870" s="25">
        <v>1.7843559944600536</v>
      </c>
      <c r="D870" s="25"/>
      <c r="E870" s="25"/>
      <c r="F870" s="25">
        <v>1.7843559944600536</v>
      </c>
      <c r="G870" s="25">
        <v>115.659115872943</v>
      </c>
      <c r="H870" s="25">
        <v>118.738204156111</v>
      </c>
      <c r="I870" s="25">
        <v>158.79732000000001</v>
      </c>
      <c r="J870" s="25">
        <v>101.48714463154</v>
      </c>
      <c r="K870" s="25">
        <v>16.96</v>
      </c>
      <c r="L870" s="25">
        <v>7.6</v>
      </c>
      <c r="M870" s="28">
        <v>18.100000000000001</v>
      </c>
      <c r="N870" s="28">
        <v>3.33</v>
      </c>
      <c r="O870" s="27">
        <v>134.76184191906583</v>
      </c>
      <c r="P870" s="27">
        <v>17.551194337912474</v>
      </c>
      <c r="Q870" s="27">
        <v>74.084114412610674</v>
      </c>
      <c r="R870">
        <v>1.4819084770985258</v>
      </c>
      <c r="U870">
        <v>1.4819084770985258</v>
      </c>
      <c r="V870">
        <v>4.0406310575383078</v>
      </c>
      <c r="W870">
        <v>0</v>
      </c>
      <c r="X870">
        <v>0</v>
      </c>
      <c r="Y870">
        <v>0.72157046901348532</v>
      </c>
      <c r="Z870">
        <v>0.60552519032369223</v>
      </c>
    </row>
    <row r="871" spans="1:26" x14ac:dyDescent="0.35">
      <c r="A871" s="25" t="s">
        <v>254</v>
      </c>
      <c r="B871" s="26" t="s">
        <v>200</v>
      </c>
      <c r="C871" s="25">
        <v>1.7390073203187706</v>
      </c>
      <c r="D871" s="25"/>
      <c r="E871" s="25"/>
      <c r="F871" s="25">
        <v>1.7390073203187706</v>
      </c>
      <c r="G871" s="25">
        <v>115.266599109037</v>
      </c>
      <c r="H871" s="25">
        <v>118.566168264035</v>
      </c>
      <c r="I871" s="25">
        <v>157.04882000000001</v>
      </c>
      <c r="J871" s="25">
        <v>101.43254617034</v>
      </c>
      <c r="K871" s="25">
        <v>17.12</v>
      </c>
      <c r="L871" s="25">
        <v>7.58</v>
      </c>
      <c r="M871" s="25">
        <v>18.170000000000002</v>
      </c>
      <c r="N871" s="25">
        <v>3.38</v>
      </c>
      <c r="O871" s="27">
        <v>132.5102831689216</v>
      </c>
      <c r="P871" s="27">
        <v>17.346857161614189</v>
      </c>
      <c r="Q871" s="27">
        <v>74.009480891906136</v>
      </c>
      <c r="R871">
        <v>0.77964713591656132</v>
      </c>
      <c r="U871">
        <v>0.77964713591656132</v>
      </c>
      <c r="V871">
        <v>4.0322497292505561</v>
      </c>
      <c r="W871">
        <v>0</v>
      </c>
      <c r="X871">
        <v>0</v>
      </c>
      <c r="Y871">
        <v>0.71916144005738147</v>
      </c>
      <c r="Z871">
        <v>0.61112352478094067</v>
      </c>
    </row>
    <row r="872" spans="1:26" x14ac:dyDescent="0.35">
      <c r="A872" s="25" t="s">
        <v>254</v>
      </c>
      <c r="B872" s="26" t="s">
        <v>199</v>
      </c>
      <c r="C872" s="25">
        <v>1.612004086109136</v>
      </c>
      <c r="D872" s="25"/>
      <c r="E872" s="25"/>
      <c r="F872" s="25">
        <v>1.612004086109136</v>
      </c>
      <c r="G872" s="25">
        <v>113.818103443333</v>
      </c>
      <c r="H872" s="25">
        <v>118.41896859000499</v>
      </c>
      <c r="I872" s="25">
        <v>157.93287000000001</v>
      </c>
      <c r="J872" s="25">
        <v>101.615130761122</v>
      </c>
      <c r="K872" s="25">
        <v>17.16</v>
      </c>
      <c r="L872" s="25">
        <v>7.76</v>
      </c>
      <c r="M872" s="28">
        <v>17.670000000000002</v>
      </c>
      <c r="N872" s="28">
        <v>3.33</v>
      </c>
      <c r="O872" s="27">
        <v>133.80341725094149</v>
      </c>
      <c r="P872" s="27">
        <v>16.942505399968478</v>
      </c>
      <c r="Q872" s="27">
        <v>75.155934674084619</v>
      </c>
      <c r="R872">
        <v>-0.22190733917782923</v>
      </c>
      <c r="U872">
        <v>-0.22190733917782923</v>
      </c>
      <c r="V872">
        <v>4.0285724170944972</v>
      </c>
      <c r="W872">
        <v>0</v>
      </c>
      <c r="X872">
        <v>0</v>
      </c>
      <c r="Y872">
        <v>0.71034639157894219</v>
      </c>
      <c r="Z872">
        <v>0.60528592357311173</v>
      </c>
    </row>
    <row r="873" spans="1:26" x14ac:dyDescent="0.35">
      <c r="A873" s="25" t="s">
        <v>254</v>
      </c>
      <c r="B873" s="26" t="s">
        <v>198</v>
      </c>
      <c r="C873" s="25">
        <v>1.8965816865198577</v>
      </c>
      <c r="D873" s="25"/>
      <c r="E873" s="25"/>
      <c r="F873" s="25">
        <v>1.8965816865198577</v>
      </c>
      <c r="G873" s="25">
        <v>112.77483835075</v>
      </c>
      <c r="H873" s="25">
        <v>118.28777454957699</v>
      </c>
      <c r="I873" s="25">
        <v>158.33634000000001</v>
      </c>
      <c r="J873" s="25">
        <v>100.101600966826</v>
      </c>
      <c r="K873" s="25">
        <v>16.649999999999999</v>
      </c>
      <c r="L873" s="25">
        <v>7.85</v>
      </c>
      <c r="M873" s="25">
        <v>18.5</v>
      </c>
      <c r="N873" s="25">
        <v>3.53</v>
      </c>
      <c r="O873" s="27">
        <v>135.24664107954425</v>
      </c>
      <c r="P873" s="27">
        <v>18.421700391239376</v>
      </c>
      <c r="Q873" s="27">
        <v>74.558616545809215</v>
      </c>
      <c r="R873">
        <v>-0.77853773222629208</v>
      </c>
      <c r="U873">
        <v>-0.77853773222629208</v>
      </c>
      <c r="V873">
        <v>4.0623908211508635</v>
      </c>
      <c r="W873">
        <v>0</v>
      </c>
      <c r="X873">
        <v>0</v>
      </c>
      <c r="Y873">
        <v>0.71413360711488927</v>
      </c>
      <c r="Z873">
        <v>0.59577065650520111</v>
      </c>
    </row>
    <row r="874" spans="1:26" x14ac:dyDescent="0.35">
      <c r="A874" s="25" t="s">
        <v>254</v>
      </c>
      <c r="B874" s="26" t="s">
        <v>197</v>
      </c>
      <c r="C874" s="25">
        <v>2.7415879041009652</v>
      </c>
      <c r="D874" s="25"/>
      <c r="E874" s="25"/>
      <c r="F874" s="25">
        <v>2.7415879041009652</v>
      </c>
      <c r="G874" s="25">
        <v>113.06204728511</v>
      </c>
      <c r="H874" s="25">
        <v>118.084972274877</v>
      </c>
      <c r="I874" s="25">
        <v>157.47554</v>
      </c>
      <c r="J874" s="25">
        <v>99.334933797706</v>
      </c>
      <c r="K874" s="25">
        <v>16.350000000000001</v>
      </c>
      <c r="L874" s="25">
        <v>7.84</v>
      </c>
      <c r="M874" s="28">
        <v>18.64</v>
      </c>
      <c r="N874" s="28">
        <v>3.59</v>
      </c>
      <c r="O874" s="27">
        <v>131.06584360529067</v>
      </c>
      <c r="P874" s="27">
        <v>17.593721251677319</v>
      </c>
      <c r="Q874" s="27">
        <v>74.452316540229674</v>
      </c>
      <c r="R874">
        <v>1.6656807229326276</v>
      </c>
      <c r="U874">
        <v>1.6656807229326276</v>
      </c>
      <c r="V874">
        <v>4.1343082954736419</v>
      </c>
      <c r="W874">
        <v>0</v>
      </c>
      <c r="X874">
        <v>0</v>
      </c>
      <c r="Y874">
        <v>0.72238006058365078</v>
      </c>
      <c r="Z874">
        <v>0.61473819371778882</v>
      </c>
    </row>
    <row r="875" spans="1:26" x14ac:dyDescent="0.35">
      <c r="A875" s="25" t="s">
        <v>254</v>
      </c>
      <c r="B875" s="26" t="s">
        <v>196</v>
      </c>
      <c r="C875" s="25">
        <v>1.987038653912393</v>
      </c>
      <c r="D875" s="25"/>
      <c r="E875" s="25"/>
      <c r="F875" s="25">
        <v>1.987038653912393</v>
      </c>
      <c r="G875" s="25">
        <v>112.678341170753</v>
      </c>
      <c r="H875" s="25">
        <v>117.861849345404</v>
      </c>
      <c r="I875" s="25">
        <v>156.35706999999999</v>
      </c>
      <c r="J875" s="25">
        <v>100.11563022638801</v>
      </c>
      <c r="K875" s="25">
        <v>16.37</v>
      </c>
      <c r="L875" s="25">
        <v>7.75</v>
      </c>
      <c r="M875" s="25">
        <v>19.25</v>
      </c>
      <c r="N875" s="25">
        <v>3.76</v>
      </c>
      <c r="O875" s="27">
        <v>137.51719242572912</v>
      </c>
      <c r="P875" s="27">
        <v>17.979330834448991</v>
      </c>
      <c r="Q875" s="27">
        <v>76.159136454727644</v>
      </c>
      <c r="R875">
        <v>1.9172300238561535</v>
      </c>
      <c r="U875">
        <v>1.9172300238561535</v>
      </c>
      <c r="V875">
        <v>4.0581256062370556</v>
      </c>
      <c r="W875">
        <v>0</v>
      </c>
      <c r="X875">
        <v>0</v>
      </c>
      <c r="Y875">
        <v>0.72065556870552705</v>
      </c>
      <c r="Z875">
        <v>0.60082082712861817</v>
      </c>
    </row>
    <row r="876" spans="1:26" x14ac:dyDescent="0.35">
      <c r="A876" s="25" t="s">
        <v>254</v>
      </c>
      <c r="B876" s="26" t="s">
        <v>195</v>
      </c>
      <c r="C876" s="25">
        <v>1.9764566705238253</v>
      </c>
      <c r="D876" s="25"/>
      <c r="E876" s="25"/>
      <c r="F876" s="25">
        <v>1.9764566705238253</v>
      </c>
      <c r="G876" s="25">
        <v>111.87637630322</v>
      </c>
      <c r="H876" s="25">
        <v>117.616950059348</v>
      </c>
      <c r="I876" s="25">
        <v>155.83886999999999</v>
      </c>
      <c r="J876" s="25">
        <v>100.444002280021</v>
      </c>
      <c r="K876" s="25">
        <v>16.22</v>
      </c>
      <c r="L876" s="25">
        <v>7.65</v>
      </c>
      <c r="M876" s="28">
        <v>19.04</v>
      </c>
      <c r="N876" s="28">
        <v>3.75</v>
      </c>
      <c r="O876" s="27">
        <v>132.63100520917985</v>
      </c>
      <c r="P876" s="27">
        <v>18.714690125838793</v>
      </c>
      <c r="Q876" s="27">
        <v>74.911261916742603</v>
      </c>
      <c r="R876">
        <v>1.7985328091769004</v>
      </c>
      <c r="U876">
        <v>1.7985328091769004</v>
      </c>
      <c r="V876">
        <v>4.0173953915402025</v>
      </c>
      <c r="W876">
        <v>0</v>
      </c>
      <c r="X876">
        <v>0</v>
      </c>
      <c r="Y876">
        <v>0.7053835157455407</v>
      </c>
      <c r="Z876">
        <v>0.59999753514781384</v>
      </c>
    </row>
    <row r="877" spans="1:26" x14ac:dyDescent="0.35">
      <c r="A877" s="25" t="s">
        <v>254</v>
      </c>
      <c r="B877" s="26" t="s">
        <v>194</v>
      </c>
      <c r="C877" s="25">
        <v>2.7974224610086171</v>
      </c>
      <c r="D877" s="25"/>
      <c r="E877" s="25"/>
      <c r="F877" s="25">
        <v>2.7974224610086171</v>
      </c>
      <c r="G877" s="25">
        <v>111.20084420891899</v>
      </c>
      <c r="H877" s="25">
        <v>117.238687441317</v>
      </c>
      <c r="I877" s="25">
        <v>156.58989</v>
      </c>
      <c r="J877" s="25">
        <v>99.281232144026603</v>
      </c>
      <c r="K877" s="25">
        <v>15.99</v>
      </c>
      <c r="L877" s="25">
        <v>7.53</v>
      </c>
      <c r="M877" s="25">
        <v>19.329999999999998</v>
      </c>
      <c r="N877" s="25">
        <v>3.83</v>
      </c>
      <c r="O877" s="27">
        <v>143.77440083771302</v>
      </c>
      <c r="P877" s="27">
        <v>19.602270614811939</v>
      </c>
      <c r="Q877" s="27">
        <v>73.688912333242584</v>
      </c>
      <c r="R877">
        <v>1.3602679807152684</v>
      </c>
      <c r="U877">
        <v>1.3602679807152684</v>
      </c>
      <c r="V877">
        <v>3.9994591337919436</v>
      </c>
      <c r="W877">
        <v>0</v>
      </c>
      <c r="X877">
        <v>0</v>
      </c>
      <c r="Y877">
        <v>0.69668890828671559</v>
      </c>
      <c r="Z877">
        <v>0.57030397451109882</v>
      </c>
    </row>
    <row r="878" spans="1:26" x14ac:dyDescent="0.35">
      <c r="A878" s="25" t="s">
        <v>254</v>
      </c>
      <c r="B878" s="26" t="s">
        <v>193</v>
      </c>
      <c r="C878" s="25">
        <v>2.6228026195540908</v>
      </c>
      <c r="D878" s="25"/>
      <c r="E878" s="25"/>
      <c r="F878" s="25">
        <v>2.6228026195540908</v>
      </c>
      <c r="G878" s="25">
        <v>109.369781833752</v>
      </c>
      <c r="H878" s="25">
        <v>117.20766276329999</v>
      </c>
      <c r="I878" s="25">
        <v>155.94654</v>
      </c>
      <c r="J878" s="25">
        <v>101.99189600958501</v>
      </c>
      <c r="K878" s="25">
        <v>16.12</v>
      </c>
      <c r="L878" s="25">
        <v>7.68</v>
      </c>
      <c r="M878" s="28">
        <v>20.12</v>
      </c>
      <c r="N878" s="28">
        <v>4.0199999999999996</v>
      </c>
      <c r="O878" s="27">
        <v>130.95304399893291</v>
      </c>
      <c r="P878" s="27">
        <v>19.016743931197862</v>
      </c>
      <c r="Q878" s="27">
        <v>72.995499813902072</v>
      </c>
      <c r="R878">
        <v>1.0550203586452866</v>
      </c>
      <c r="U878">
        <v>1.0550203586452866</v>
      </c>
      <c r="V878">
        <v>3.9640582463884981</v>
      </c>
      <c r="W878">
        <v>0</v>
      </c>
      <c r="X878">
        <v>0</v>
      </c>
      <c r="Y878">
        <v>0.68888980759107676</v>
      </c>
      <c r="Z878">
        <v>0.5711637625216458</v>
      </c>
    </row>
    <row r="879" spans="1:26" x14ac:dyDescent="0.35">
      <c r="A879" s="25" t="s">
        <v>254</v>
      </c>
      <c r="B879" s="26" t="s">
        <v>192</v>
      </c>
      <c r="C879" s="25">
        <v>2.552049046362606</v>
      </c>
      <c r="D879" s="25"/>
      <c r="E879" s="25"/>
      <c r="F879" s="25">
        <v>2.552049046362606</v>
      </c>
      <c r="G879" s="25">
        <v>108.229783025171</v>
      </c>
      <c r="H879" s="25">
        <v>116.38760571863899</v>
      </c>
      <c r="I879" s="25">
        <v>156.71083999999999</v>
      </c>
      <c r="J879" s="25">
        <v>105.116014783095</v>
      </c>
      <c r="K879" s="25">
        <v>16.059999999999999</v>
      </c>
      <c r="L879" s="25">
        <v>8.09</v>
      </c>
      <c r="M879" s="25">
        <v>19.89</v>
      </c>
      <c r="N879" s="25">
        <v>4.04</v>
      </c>
      <c r="O879" s="27">
        <v>142.47552864201663</v>
      </c>
      <c r="P879" s="27">
        <v>19.705378837369636</v>
      </c>
      <c r="Q879" s="27">
        <v>72.222411096756645</v>
      </c>
      <c r="R879">
        <v>1.0700507863366182</v>
      </c>
      <c r="U879">
        <v>1.0700507863366182</v>
      </c>
      <c r="V879">
        <v>3.9230824798206125</v>
      </c>
      <c r="W879">
        <v>0</v>
      </c>
      <c r="X879">
        <v>0</v>
      </c>
      <c r="Y879">
        <v>0.67481454088321968</v>
      </c>
      <c r="Z879">
        <v>0.53099910053583887</v>
      </c>
    </row>
    <row r="880" spans="1:26" x14ac:dyDescent="0.35">
      <c r="A880" s="25" t="s">
        <v>254</v>
      </c>
      <c r="B880" s="26" t="s">
        <v>191</v>
      </c>
      <c r="C880" s="25">
        <v>2.5456751560020425</v>
      </c>
      <c r="D880" s="25"/>
      <c r="E880" s="25"/>
      <c r="F880" s="25">
        <v>2.5456751560020425</v>
      </c>
      <c r="G880" s="25">
        <v>109.729392923026</v>
      </c>
      <c r="H880" s="25">
        <v>115.785520753982</v>
      </c>
      <c r="I880" s="25">
        <v>152.99440000000001</v>
      </c>
      <c r="J880" s="25">
        <v>103.15433187285601</v>
      </c>
      <c r="K880" s="25">
        <v>16.3</v>
      </c>
      <c r="L880" s="25">
        <v>8.0500000000000007</v>
      </c>
      <c r="M880" s="28">
        <v>19.64</v>
      </c>
      <c r="N880" s="28">
        <v>4.04</v>
      </c>
      <c r="O880" s="27">
        <v>138.89022259143135</v>
      </c>
      <c r="P880" s="27">
        <v>19.054822480285839</v>
      </c>
      <c r="Q880" s="27">
        <v>68.638079566353696</v>
      </c>
      <c r="R880">
        <v>-0.48666858916323052</v>
      </c>
      <c r="U880">
        <v>-0.48666858916323052</v>
      </c>
      <c r="V880">
        <v>3.9119792114491916</v>
      </c>
      <c r="W880">
        <v>0</v>
      </c>
      <c r="X880">
        <v>0</v>
      </c>
      <c r="Y880">
        <v>0.67125973093990798</v>
      </c>
      <c r="Z880">
        <v>0.55192162844752823</v>
      </c>
    </row>
    <row r="881" spans="1:26" x14ac:dyDescent="0.35">
      <c r="A881" s="25" t="s">
        <v>254</v>
      </c>
      <c r="B881" s="26" t="s">
        <v>190</v>
      </c>
      <c r="C881" s="25">
        <v>2.4851653888529359</v>
      </c>
      <c r="D881" s="25"/>
      <c r="E881" s="25"/>
      <c r="F881" s="25">
        <v>2.4851653888529359</v>
      </c>
      <c r="G881" s="25">
        <v>115.463213470409</v>
      </c>
      <c r="H881" s="25">
        <v>115.86254415646501</v>
      </c>
      <c r="I881" s="25">
        <v>155.20769999999999</v>
      </c>
      <c r="J881" s="25">
        <v>101.724032036305</v>
      </c>
      <c r="K881" s="25">
        <v>16.260000000000002</v>
      </c>
      <c r="L881" s="25">
        <v>7.89</v>
      </c>
      <c r="M881" s="25">
        <v>19.440000000000001</v>
      </c>
      <c r="N881" s="25">
        <v>4.07</v>
      </c>
      <c r="O881" s="27">
        <v>136.87247470709266</v>
      </c>
      <c r="P881" s="27">
        <v>18.994565719672465</v>
      </c>
      <c r="Q881" s="27">
        <v>74.7429054379825</v>
      </c>
      <c r="R881">
        <v>6.6885566618600345</v>
      </c>
      <c r="U881">
        <v>6.6885566618600345</v>
      </c>
      <c r="V881">
        <v>3.9364224269460015</v>
      </c>
      <c r="W881">
        <v>0</v>
      </c>
      <c r="X881">
        <v>0</v>
      </c>
      <c r="Y881">
        <v>0.68032249495918595</v>
      </c>
      <c r="Z881">
        <v>0.54403564973235607</v>
      </c>
    </row>
    <row r="882" spans="1:26" x14ac:dyDescent="0.35">
      <c r="A882" s="25" t="s">
        <v>254</v>
      </c>
      <c r="B882" s="26" t="s">
        <v>189</v>
      </c>
      <c r="C882" s="25">
        <v>1.9608391860283352</v>
      </c>
      <c r="D882" s="25"/>
      <c r="E882" s="25"/>
      <c r="F882" s="25">
        <v>1.9608391860283352</v>
      </c>
      <c r="G882" s="25">
        <v>115.332213878137</v>
      </c>
      <c r="H882" s="25">
        <v>115.25639821425401</v>
      </c>
      <c r="I882" s="25">
        <v>153.16459</v>
      </c>
      <c r="J882" s="25">
        <v>101.132815027983</v>
      </c>
      <c r="K882" s="25">
        <v>16.11</v>
      </c>
      <c r="L882" s="25">
        <v>7.84</v>
      </c>
      <c r="M882" s="28">
        <v>20.63</v>
      </c>
      <c r="N882" s="28">
        <v>4.45</v>
      </c>
      <c r="O882" s="27">
        <v>140.43482235417909</v>
      </c>
      <c r="P882" s="27">
        <v>20.266417441232985</v>
      </c>
      <c r="Q882" s="27">
        <v>73.299860807317557</v>
      </c>
      <c r="R882">
        <v>2.2084561443097783</v>
      </c>
      <c r="T882">
        <v>-100</v>
      </c>
      <c r="U882">
        <v>2.2006328079592574</v>
      </c>
      <c r="V882">
        <v>3.7207806182607301</v>
      </c>
      <c r="W882">
        <v>0</v>
      </c>
      <c r="X882">
        <v>0</v>
      </c>
      <c r="Y882">
        <v>0.63912281947715566</v>
      </c>
      <c r="Z882">
        <v>0.50951600633404504</v>
      </c>
    </row>
    <row r="883" spans="1:26" x14ac:dyDescent="0.35">
      <c r="A883" s="25" t="s">
        <v>254</v>
      </c>
      <c r="B883" s="26" t="s">
        <v>188</v>
      </c>
      <c r="C883" s="25">
        <v>2.7794866774406879</v>
      </c>
      <c r="D883" s="25"/>
      <c r="E883" s="25">
        <v>100</v>
      </c>
      <c r="F883" s="25">
        <v>2.786928221952607</v>
      </c>
      <c r="G883" s="25">
        <v>115.119557093704</v>
      </c>
      <c r="H883" s="25">
        <v>115.11590908285601</v>
      </c>
      <c r="I883" s="25">
        <v>153.20364000000001</v>
      </c>
      <c r="J883" s="25">
        <v>99.0051707223178</v>
      </c>
      <c r="K883" s="25">
        <v>16.190000000000001</v>
      </c>
      <c r="L883" s="25">
        <v>7.76</v>
      </c>
      <c r="M883" s="25">
        <v>20.170000000000002</v>
      </c>
      <c r="N883" s="25">
        <v>4.34</v>
      </c>
      <c r="O883" s="27">
        <v>143.036133308768</v>
      </c>
      <c r="P883" s="27">
        <v>20.122937417205698</v>
      </c>
      <c r="Q883" s="27">
        <v>72.580964541525276</v>
      </c>
      <c r="R883">
        <v>2.1986274419451002</v>
      </c>
      <c r="T883">
        <v>0</v>
      </c>
      <c r="U883">
        <v>2.1984554527553435</v>
      </c>
      <c r="V883">
        <v>3.7001382660678019</v>
      </c>
      <c r="W883">
        <v>0</v>
      </c>
      <c r="X883">
        <v>7.3429094701707662E-5</v>
      </c>
      <c r="Y883">
        <v>0.63754207609754698</v>
      </c>
      <c r="Z883">
        <v>0.51416798889054927</v>
      </c>
    </row>
    <row r="884" spans="1:26" x14ac:dyDescent="0.35">
      <c r="A884" s="25" t="s">
        <v>254</v>
      </c>
      <c r="B884" s="26" t="s">
        <v>187</v>
      </c>
      <c r="C884" s="25">
        <v>2.7283257031435042</v>
      </c>
      <c r="D884" s="25"/>
      <c r="E884" s="25">
        <v>100</v>
      </c>
      <c r="F884" s="25">
        <v>2.7359348487999862</v>
      </c>
      <c r="G884" s="25">
        <v>113.137543364821</v>
      </c>
      <c r="H884" s="25">
        <v>114.956282707673</v>
      </c>
      <c r="I884" s="25">
        <v>151.57889</v>
      </c>
      <c r="J884" s="25">
        <v>98.282372368766403</v>
      </c>
      <c r="K884" s="25">
        <v>16.170000000000002</v>
      </c>
      <c r="L884" s="25">
        <v>7.67</v>
      </c>
      <c r="M884" s="28">
        <v>19.13</v>
      </c>
      <c r="N884" s="28">
        <v>4.18</v>
      </c>
      <c r="O884" s="27">
        <v>134.29221934711828</v>
      </c>
      <c r="P884" s="27">
        <v>19.740724129449852</v>
      </c>
      <c r="Q884" s="27">
        <v>72.668382929783007</v>
      </c>
      <c r="R884">
        <v>1.6350525045561781</v>
      </c>
      <c r="T884">
        <v>0</v>
      </c>
      <c r="U884">
        <v>1.6349225102980203</v>
      </c>
      <c r="V884">
        <v>3.6705495410489224</v>
      </c>
      <c r="W884">
        <v>0</v>
      </c>
      <c r="X884">
        <v>7.3878112531811722E-5</v>
      </c>
      <c r="Y884">
        <v>0.628859871245812</v>
      </c>
      <c r="Z884">
        <v>0.5201160944555222</v>
      </c>
    </row>
    <row r="885" spans="1:26" x14ac:dyDescent="0.35">
      <c r="A885" s="25" t="s">
        <v>254</v>
      </c>
      <c r="B885" s="26" t="s">
        <v>186</v>
      </c>
      <c r="C885" s="25">
        <v>3.0566108808029582</v>
      </c>
      <c r="D885" s="25"/>
      <c r="E885" s="25">
        <v>100</v>
      </c>
      <c r="F885" s="25">
        <v>3.064318329900277</v>
      </c>
      <c r="G885" s="25">
        <v>112.16145610987</v>
      </c>
      <c r="H885" s="25">
        <v>114.89050064662401</v>
      </c>
      <c r="I885" s="25">
        <v>150.19956999999999</v>
      </c>
      <c r="J885" s="25">
        <v>99.066706583626001</v>
      </c>
      <c r="K885" s="25">
        <v>16.21</v>
      </c>
      <c r="L885" s="25">
        <v>7.59</v>
      </c>
      <c r="M885" s="25">
        <v>18.399999999999999</v>
      </c>
      <c r="N885" s="25">
        <v>4.1100000000000003</v>
      </c>
      <c r="O885" s="27">
        <v>144.32492247103869</v>
      </c>
      <c r="P885" s="27">
        <v>20.857854579779385</v>
      </c>
      <c r="Q885" s="27">
        <v>71.947997537535485</v>
      </c>
      <c r="R885">
        <v>1.5106099455991284</v>
      </c>
      <c r="T885">
        <v>-8.4651517075028497</v>
      </c>
      <c r="U885">
        <v>1.5097303972068765</v>
      </c>
      <c r="V885">
        <v>3.6508431930061205</v>
      </c>
      <c r="W885">
        <v>0</v>
      </c>
      <c r="X885">
        <v>7.4886303328851946E-5</v>
      </c>
      <c r="Y885">
        <v>0.62637765422612046</v>
      </c>
      <c r="Z885">
        <v>0.52200764334473293</v>
      </c>
    </row>
    <row r="886" spans="1:26" x14ac:dyDescent="0.35">
      <c r="A886" s="25" t="s">
        <v>254</v>
      </c>
      <c r="B886" s="26" t="s">
        <v>185</v>
      </c>
      <c r="C886" s="25">
        <v>3.2361251083488307</v>
      </c>
      <c r="D886" s="25"/>
      <c r="E886" s="25">
        <v>100</v>
      </c>
      <c r="F886" s="25">
        <v>3.2446566384263562</v>
      </c>
      <c r="G886" s="25">
        <v>112.688991116666</v>
      </c>
      <c r="H886" s="25">
        <v>114.791881765196</v>
      </c>
      <c r="I886" s="25">
        <v>151.37379999999999</v>
      </c>
      <c r="J886" s="25">
        <v>97.825367628724194</v>
      </c>
      <c r="K886" s="25">
        <v>16.21</v>
      </c>
      <c r="L886" s="25">
        <v>7.73</v>
      </c>
      <c r="M886" s="28">
        <v>17.64</v>
      </c>
      <c r="N886" s="28">
        <v>4.01</v>
      </c>
      <c r="O886" s="27">
        <v>146.84510249321443</v>
      </c>
      <c r="P886" s="27">
        <v>21.241779792381042</v>
      </c>
      <c r="Q886" s="27">
        <v>72.092021536955457</v>
      </c>
      <c r="R886">
        <v>0.92785114325877327</v>
      </c>
      <c r="T886">
        <v>0</v>
      </c>
      <c r="U886">
        <v>0.92776857699101711</v>
      </c>
      <c r="V886">
        <v>3.6542569775920555</v>
      </c>
      <c r="W886">
        <v>0</v>
      </c>
      <c r="X886">
        <v>8.3758614582725348E-5</v>
      </c>
      <c r="Y886">
        <v>0.62983038535021885</v>
      </c>
      <c r="Z886">
        <v>0.5188392046957081</v>
      </c>
    </row>
    <row r="887" spans="1:26" x14ac:dyDescent="0.35">
      <c r="A887" s="25" t="s">
        <v>254</v>
      </c>
      <c r="B887" s="26" t="s">
        <v>184</v>
      </c>
      <c r="C887" s="25">
        <v>3.5228599084283072</v>
      </c>
      <c r="D887" s="25"/>
      <c r="E887" s="25">
        <v>100</v>
      </c>
      <c r="F887" s="25">
        <v>3.5314450758217637</v>
      </c>
      <c r="G887" s="25">
        <v>112.680060082615</v>
      </c>
      <c r="H887" s="25">
        <v>114.11814002515599</v>
      </c>
      <c r="I887" s="25">
        <v>150.81197</v>
      </c>
      <c r="J887" s="25">
        <v>97.641652221260998</v>
      </c>
      <c r="K887" s="25">
        <v>16.29</v>
      </c>
      <c r="L887" s="25">
        <v>7.75</v>
      </c>
      <c r="M887" s="25">
        <v>16.03</v>
      </c>
      <c r="N887" s="25">
        <v>3.69</v>
      </c>
      <c r="O887" s="27">
        <v>134.70546162859708</v>
      </c>
      <c r="P887" s="27">
        <v>19.372971640249261</v>
      </c>
      <c r="Q887" s="27">
        <v>74.70800124458485</v>
      </c>
      <c r="R887">
        <v>1.9470343419982772</v>
      </c>
      <c r="T887">
        <v>0</v>
      </c>
      <c r="U887">
        <v>1.946857709015748</v>
      </c>
      <c r="V887">
        <v>3.6125896044918724</v>
      </c>
      <c r="W887">
        <v>0</v>
      </c>
      <c r="X887">
        <v>8.4817980108528609E-5</v>
      </c>
      <c r="Y887">
        <v>0.62939059769455075</v>
      </c>
      <c r="Z887">
        <v>0.56648868979403189</v>
      </c>
    </row>
    <row r="888" spans="1:26" x14ac:dyDescent="0.35">
      <c r="A888" s="25" t="s">
        <v>254</v>
      </c>
      <c r="B888" s="26" t="s">
        <v>183</v>
      </c>
      <c r="C888" s="25">
        <v>3.6661315525654699</v>
      </c>
      <c r="D888" s="25"/>
      <c r="E888" s="25">
        <v>100</v>
      </c>
      <c r="F888" s="25">
        <v>3.6748708634937817</v>
      </c>
      <c r="G888" s="25">
        <v>112.048370146157</v>
      </c>
      <c r="H888" s="25">
        <v>113.823815614647</v>
      </c>
      <c r="I888" s="25">
        <v>148.54805999999999</v>
      </c>
      <c r="J888" s="25">
        <v>97.291036970105395</v>
      </c>
      <c r="K888" s="25">
        <v>16.14</v>
      </c>
      <c r="L888" s="25">
        <v>7.59</v>
      </c>
      <c r="M888" s="28">
        <v>15.42</v>
      </c>
      <c r="N888" s="28">
        <v>3.62</v>
      </c>
      <c r="O888" s="27">
        <v>144.68555698366657</v>
      </c>
      <c r="P888" s="27">
        <v>20.423690736107442</v>
      </c>
      <c r="Q888" s="27">
        <v>73.658724993026297</v>
      </c>
      <c r="R888">
        <v>4.5521175156467697</v>
      </c>
      <c r="T888">
        <v>0</v>
      </c>
      <c r="U888">
        <v>4.5516857553582479</v>
      </c>
      <c r="V888">
        <v>3.5993216276491315</v>
      </c>
      <c r="W888">
        <v>0</v>
      </c>
      <c r="X888">
        <v>8.5099944235158561E-5</v>
      </c>
      <c r="Y888">
        <v>0.62109998214377526</v>
      </c>
      <c r="Z888">
        <v>0.53619380170309372</v>
      </c>
    </row>
    <row r="889" spans="1:26" x14ac:dyDescent="0.35">
      <c r="A889" s="25" t="s">
        <v>254</v>
      </c>
      <c r="B889" s="26" t="s">
        <v>182</v>
      </c>
      <c r="C889" s="25">
        <v>3.5818296812403143</v>
      </c>
      <c r="D889" s="25"/>
      <c r="E889" s="25">
        <v>100</v>
      </c>
      <c r="F889" s="25">
        <v>3.5909747740225373</v>
      </c>
      <c r="G889" s="25">
        <v>111.24111916192901</v>
      </c>
      <c r="H889" s="25">
        <v>113.543176785303</v>
      </c>
      <c r="I889" s="25">
        <v>151.34717000000001</v>
      </c>
      <c r="J889" s="25">
        <v>96.401604769001494</v>
      </c>
      <c r="K889" s="25">
        <v>15.95</v>
      </c>
      <c r="L889" s="25">
        <v>7.62</v>
      </c>
      <c r="M889" s="25">
        <v>15.7</v>
      </c>
      <c r="N889" s="25">
        <v>3.73</v>
      </c>
      <c r="O889" s="27">
        <v>150.9095930968565</v>
      </c>
      <c r="P889" s="27">
        <v>21.256650495623944</v>
      </c>
      <c r="Q889" s="27">
        <v>72.967671696313701</v>
      </c>
      <c r="R889">
        <v>3.0334668838650103</v>
      </c>
      <c r="T889">
        <v>0</v>
      </c>
      <c r="U889">
        <v>3.0331704378941282</v>
      </c>
      <c r="V889">
        <v>3.5209091185530776</v>
      </c>
      <c r="W889">
        <v>0</v>
      </c>
      <c r="X889">
        <v>8.6155381149358471E-5</v>
      </c>
      <c r="Y889">
        <v>0.60225170515062398</v>
      </c>
      <c r="Z889">
        <v>0.51548963010225779</v>
      </c>
    </row>
    <row r="890" spans="1:26" x14ac:dyDescent="0.35">
      <c r="A890" s="25" t="s">
        <v>254</v>
      </c>
      <c r="B890" s="26" t="s">
        <v>181</v>
      </c>
      <c r="C890" s="25">
        <v>3.3889967413812769</v>
      </c>
      <c r="D890" s="25"/>
      <c r="E890" s="25">
        <v>100</v>
      </c>
      <c r="F890" s="25">
        <v>3.3984380650400112</v>
      </c>
      <c r="G890" s="25">
        <v>108.6</v>
      </c>
      <c r="H890" s="25">
        <v>113.154132726274</v>
      </c>
      <c r="I890" s="25">
        <v>149.92724999999999</v>
      </c>
      <c r="J890" s="25">
        <v>95.706569399173503</v>
      </c>
      <c r="K890" s="25">
        <v>16.260000000000002</v>
      </c>
      <c r="L890" s="25">
        <v>7.66</v>
      </c>
      <c r="M890" s="28">
        <v>14.4</v>
      </c>
      <c r="N890" s="28">
        <v>3.43</v>
      </c>
      <c r="O890" s="27">
        <v>149.25118506814141</v>
      </c>
      <c r="P890" s="27">
        <v>23.635232222662218</v>
      </c>
      <c r="Q890" s="27">
        <v>72.22403637990881</v>
      </c>
      <c r="R890">
        <v>1.434629476560545</v>
      </c>
      <c r="T890">
        <v>0</v>
      </c>
      <c r="U890">
        <v>1.4344872660544405</v>
      </c>
      <c r="V890">
        <v>3.4761626870830535</v>
      </c>
      <c r="W890">
        <v>0</v>
      </c>
      <c r="X890">
        <v>8.7991678045735639E-5</v>
      </c>
      <c r="Y890">
        <v>0.59538491705217256</v>
      </c>
      <c r="Z890">
        <v>0.50099052791876564</v>
      </c>
    </row>
    <row r="891" spans="1:26" x14ac:dyDescent="0.35">
      <c r="A891" s="25" t="s">
        <v>254</v>
      </c>
      <c r="B891" s="26" t="s">
        <v>180</v>
      </c>
      <c r="C891" s="25">
        <v>3.380958741158401</v>
      </c>
      <c r="D891" s="25"/>
      <c r="E891" s="25">
        <v>100</v>
      </c>
      <c r="F891" s="25">
        <v>3.3905362961855596</v>
      </c>
      <c r="G891" s="25">
        <v>107.6</v>
      </c>
      <c r="H891" s="25">
        <v>112.136123088915</v>
      </c>
      <c r="I891" s="25">
        <v>147.65932000000001</v>
      </c>
      <c r="J891" s="25">
        <v>95.4598539219445</v>
      </c>
      <c r="K891" s="25">
        <v>15.68</v>
      </c>
      <c r="L891" s="25">
        <v>7.82</v>
      </c>
      <c r="M891" s="25">
        <v>14.79</v>
      </c>
      <c r="N891" s="25">
        <v>3.49</v>
      </c>
      <c r="O891" s="27">
        <v>140.84236770431465</v>
      </c>
      <c r="P891" s="27">
        <v>22.868299631889467</v>
      </c>
      <c r="Q891" s="27">
        <v>72.767475847932133</v>
      </c>
      <c r="R891">
        <v>1.1783700833021049</v>
      </c>
      <c r="T891">
        <v>0</v>
      </c>
      <c r="U891">
        <v>1.1782518987232704</v>
      </c>
      <c r="V891">
        <v>3.5169560606225212</v>
      </c>
      <c r="W891">
        <v>0</v>
      </c>
      <c r="X891">
        <v>9.1490131581481245E-5</v>
      </c>
      <c r="Y891">
        <v>0.60602682397222352</v>
      </c>
      <c r="Z891">
        <v>0.52575778343424207</v>
      </c>
    </row>
    <row r="892" spans="1:26" x14ac:dyDescent="0.35">
      <c r="A892" s="25" t="s">
        <v>254</v>
      </c>
      <c r="B892" s="26" t="s">
        <v>179</v>
      </c>
      <c r="C892" s="25">
        <v>3.4795896329017979</v>
      </c>
      <c r="D892" s="25"/>
      <c r="E892" s="25">
        <v>100</v>
      </c>
      <c r="F892" s="25">
        <v>3.4892701434717033</v>
      </c>
      <c r="G892" s="25">
        <v>108.9</v>
      </c>
      <c r="H892" s="25">
        <v>111.96055060499199</v>
      </c>
      <c r="I892" s="25">
        <v>147.93875</v>
      </c>
      <c r="J892" s="25">
        <v>93.074840817797096</v>
      </c>
      <c r="K892" s="25">
        <v>16.149999999999999</v>
      </c>
      <c r="L892" s="25">
        <v>7.63</v>
      </c>
      <c r="M892" s="28">
        <v>14.99</v>
      </c>
      <c r="N892" s="28">
        <v>3.51</v>
      </c>
      <c r="O892" s="27">
        <v>145.14569087660936</v>
      </c>
      <c r="P892" s="27">
        <v>23.888090057642156</v>
      </c>
      <c r="Q892" s="27">
        <v>67.763456634880711</v>
      </c>
      <c r="R892">
        <v>5.4153016562397127E-2</v>
      </c>
      <c r="T892">
        <v>0</v>
      </c>
      <c r="U892">
        <v>5.4147582346963929E-2</v>
      </c>
      <c r="V892">
        <v>3.5208931102079641</v>
      </c>
      <c r="W892">
        <v>0</v>
      </c>
      <c r="X892">
        <v>9.1755024034958531E-5</v>
      </c>
      <c r="Y892">
        <v>0.60260128017055237</v>
      </c>
      <c r="Z892">
        <v>0.50885091778069547</v>
      </c>
    </row>
    <row r="893" spans="1:26" x14ac:dyDescent="0.35">
      <c r="A893" s="25" t="s">
        <v>254</v>
      </c>
      <c r="B893" s="26" t="s">
        <v>178</v>
      </c>
      <c r="C893" s="25">
        <v>3.6914848199026116</v>
      </c>
      <c r="D893" s="25"/>
      <c r="E893" s="25">
        <v>100</v>
      </c>
      <c r="F893" s="25">
        <v>3.7011493087084686</v>
      </c>
      <c r="G893" s="25">
        <v>115.08935220001599</v>
      </c>
      <c r="H893" s="25">
        <v>111.956012542739</v>
      </c>
      <c r="I893" s="25">
        <v>146.22519</v>
      </c>
      <c r="J893" s="25">
        <v>92.302022462518906</v>
      </c>
      <c r="K893" s="25">
        <v>16.260000000000002</v>
      </c>
      <c r="L893" s="25">
        <v>7.6</v>
      </c>
      <c r="M893" s="25">
        <v>14.57</v>
      </c>
      <c r="N893" s="25">
        <v>3.35</v>
      </c>
      <c r="O893" s="27">
        <v>138.58439910642196</v>
      </c>
      <c r="P893" s="27">
        <v>22.598736166816757</v>
      </c>
      <c r="Q893" s="27">
        <v>80.390649136658539</v>
      </c>
      <c r="R893">
        <v>7.9315193903296777</v>
      </c>
      <c r="T893">
        <v>-16.062231378538705</v>
      </c>
      <c r="U893">
        <v>7.9284234630077943</v>
      </c>
      <c r="V893">
        <v>3.5483699360622381</v>
      </c>
      <c r="W893">
        <v>0</v>
      </c>
      <c r="X893">
        <v>9.305329203818639E-5</v>
      </c>
      <c r="Y893">
        <v>0.61000087941521131</v>
      </c>
      <c r="Z893">
        <v>0.54134615037216771</v>
      </c>
    </row>
    <row r="894" spans="1:26" x14ac:dyDescent="0.35">
      <c r="A894" s="25" t="s">
        <v>254</v>
      </c>
      <c r="B894" s="26" t="s">
        <v>177</v>
      </c>
      <c r="C894" s="25">
        <v>4.1985671971419452</v>
      </c>
      <c r="D894" s="25"/>
      <c r="E894" s="25">
        <v>100</v>
      </c>
      <c r="F894" s="25">
        <v>4.2109285105582988</v>
      </c>
      <c r="G894" s="25">
        <v>114.43182238423</v>
      </c>
      <c r="H894" s="25">
        <v>111.40661080305399</v>
      </c>
      <c r="I894" s="25">
        <v>146.94864000000001</v>
      </c>
      <c r="J894" s="25">
        <v>91.896488159102105</v>
      </c>
      <c r="K894" s="25">
        <v>15.65</v>
      </c>
      <c r="L894" s="25">
        <v>7.48</v>
      </c>
      <c r="M894" s="28">
        <v>13.59</v>
      </c>
      <c r="N894" s="28">
        <v>3.11</v>
      </c>
      <c r="O894" s="27">
        <v>137.94946562337196</v>
      </c>
      <c r="P894" s="27">
        <v>23.721389334725988</v>
      </c>
      <c r="Q894" s="27">
        <v>78.930419214371327</v>
      </c>
      <c r="R894">
        <v>5.5607420662450835</v>
      </c>
      <c r="T894">
        <v>0</v>
      </c>
      <c r="U894">
        <v>5.5599846673227038</v>
      </c>
      <c r="V894">
        <v>3.3249560817999853</v>
      </c>
      <c r="W894">
        <v>0</v>
      </c>
      <c r="X894">
        <v>1.1328891676927607E-4</v>
      </c>
      <c r="Y894">
        <v>0.57567789270727676</v>
      </c>
      <c r="Z894">
        <v>0.51719304610249184</v>
      </c>
    </row>
    <row r="895" spans="1:26" x14ac:dyDescent="0.35">
      <c r="A895" s="25" t="s">
        <v>254</v>
      </c>
      <c r="B895" s="26" t="s">
        <v>176</v>
      </c>
      <c r="C895" s="25">
        <v>7.1041971703965672</v>
      </c>
      <c r="D895" s="25"/>
      <c r="E895" s="25">
        <v>100</v>
      </c>
      <c r="F895" s="25">
        <v>7.1168500106323629</v>
      </c>
      <c r="G895" s="25">
        <v>113.542743341072</v>
      </c>
      <c r="H895" s="25">
        <v>111.262039080908</v>
      </c>
      <c r="I895" s="25">
        <v>147.86577</v>
      </c>
      <c r="J895" s="25">
        <v>91.657080131293299</v>
      </c>
      <c r="K895" s="25">
        <v>15.64</v>
      </c>
      <c r="L895" s="25">
        <v>7.53</v>
      </c>
      <c r="M895" s="25">
        <v>14</v>
      </c>
      <c r="N895" s="25">
        <v>3.18</v>
      </c>
      <c r="O895" s="27">
        <v>137.01805859198402</v>
      </c>
      <c r="P895" s="27">
        <v>24.442499632089216</v>
      </c>
      <c r="Q895" s="27">
        <v>79.226967506130322</v>
      </c>
      <c r="R895">
        <v>4.2547319786754079</v>
      </c>
      <c r="T895">
        <v>0</v>
      </c>
      <c r="U895">
        <v>4.2541278111208669</v>
      </c>
      <c r="V895">
        <v>3.1996528926831331</v>
      </c>
      <c r="W895">
        <v>0</v>
      </c>
      <c r="X895">
        <v>1.1400546360652E-4</v>
      </c>
      <c r="Y895">
        <v>0.55022557283840545</v>
      </c>
      <c r="Z895">
        <v>0.49878858597747378</v>
      </c>
    </row>
    <row r="896" spans="1:26" x14ac:dyDescent="0.35">
      <c r="A896" s="25" t="s">
        <v>254</v>
      </c>
      <c r="B896" s="26" t="s">
        <v>175</v>
      </c>
      <c r="C896" s="25">
        <v>4.8526694152917562</v>
      </c>
      <c r="D896" s="25"/>
      <c r="E896" s="25">
        <v>100</v>
      </c>
      <c r="F896" s="25">
        <v>4.8661802381429382</v>
      </c>
      <c r="G896" s="25">
        <v>112.313623208537</v>
      </c>
      <c r="H896" s="25">
        <v>111.128075185572</v>
      </c>
      <c r="I896" s="25">
        <v>147.11212</v>
      </c>
      <c r="J896" s="25">
        <v>90.900114253945304</v>
      </c>
      <c r="K896" s="25">
        <v>15.65</v>
      </c>
      <c r="L896" s="25">
        <v>7.57</v>
      </c>
      <c r="M896" s="28">
        <v>15.49</v>
      </c>
      <c r="N896" s="28">
        <v>3.48</v>
      </c>
      <c r="O896" s="27">
        <v>134.03163022624116</v>
      </c>
      <c r="P896" s="27">
        <v>25.567047208675309</v>
      </c>
      <c r="Q896" s="27">
        <v>79.333361576734973</v>
      </c>
      <c r="R896">
        <v>0.95282712885087495</v>
      </c>
      <c r="T896">
        <v>-6.3936306937684151E-5</v>
      </c>
      <c r="U896">
        <v>0.95269053013342653</v>
      </c>
      <c r="V896">
        <v>3.1162779474672124</v>
      </c>
      <c r="W896">
        <v>0</v>
      </c>
      <c r="X896">
        <v>1.1527792725876574E-4</v>
      </c>
      <c r="Y896">
        <v>0.53425185953453924</v>
      </c>
      <c r="Z896">
        <v>0.51073110046415027</v>
      </c>
    </row>
    <row r="897" spans="1:26" x14ac:dyDescent="0.35">
      <c r="A897" s="25" t="s">
        <v>254</v>
      </c>
      <c r="B897" s="26" t="s">
        <v>174</v>
      </c>
      <c r="C897" s="25">
        <v>5.0826569531051007</v>
      </c>
      <c r="D897" s="25"/>
      <c r="E897" s="25">
        <v>100</v>
      </c>
      <c r="F897" s="25">
        <v>5.0962635318627996</v>
      </c>
      <c r="G897" s="25">
        <v>111.068125224694</v>
      </c>
      <c r="H897" s="25">
        <v>111.02384785728199</v>
      </c>
      <c r="I897" s="25">
        <v>146.30584999999999</v>
      </c>
      <c r="J897" s="25">
        <v>89.405794815815398</v>
      </c>
      <c r="K897" s="25">
        <v>15.88</v>
      </c>
      <c r="L897" s="25">
        <v>7.4</v>
      </c>
      <c r="M897" s="25">
        <v>15.63</v>
      </c>
      <c r="N897" s="25">
        <v>3.48</v>
      </c>
      <c r="O897" s="27">
        <v>125.16762012563225</v>
      </c>
      <c r="P897" s="27">
        <v>25.610557341530843</v>
      </c>
      <c r="Q897" s="27">
        <v>79.273329146664679</v>
      </c>
      <c r="R897">
        <v>-2.0912624883491993</v>
      </c>
      <c r="T897">
        <v>0</v>
      </c>
      <c r="U897">
        <v>-2.0909689703982548</v>
      </c>
      <c r="V897">
        <v>3.1268746270546268</v>
      </c>
      <c r="W897">
        <v>0</v>
      </c>
      <c r="X897">
        <v>1.161993260038886E-4</v>
      </c>
      <c r="Y897">
        <v>0.53475216484843824</v>
      </c>
      <c r="Z897">
        <v>0.51880608085090429</v>
      </c>
    </row>
    <row r="898" spans="1:26" x14ac:dyDescent="0.35">
      <c r="A898" s="25" t="s">
        <v>254</v>
      </c>
      <c r="B898" s="26" t="s">
        <v>173</v>
      </c>
      <c r="C898" s="25">
        <v>5.0477984105241669</v>
      </c>
      <c r="D898" s="25"/>
      <c r="E898" s="25">
        <v>100</v>
      </c>
      <c r="F898" s="25">
        <v>5.0611253724929233</v>
      </c>
      <c r="G898" s="25">
        <v>111.90565155577499</v>
      </c>
      <c r="H898" s="25">
        <v>111.05801371197801</v>
      </c>
      <c r="I898" s="25">
        <v>145.92404999999999</v>
      </c>
      <c r="J898" s="25">
        <v>88.576425116529194</v>
      </c>
      <c r="K898" s="25">
        <v>16.32</v>
      </c>
      <c r="L898" s="25">
        <v>7.3</v>
      </c>
      <c r="M898" s="28">
        <v>17.05</v>
      </c>
      <c r="N898" s="28">
        <v>3.75</v>
      </c>
      <c r="O898" s="27">
        <v>122.9509925071594</v>
      </c>
      <c r="P898" s="27">
        <v>24.637887226027139</v>
      </c>
      <c r="Q898" s="27">
        <v>79.658645775041975</v>
      </c>
      <c r="R898">
        <v>-1.6586039709987066E-2</v>
      </c>
      <c r="T898">
        <v>0</v>
      </c>
      <c r="U898">
        <v>-1.658371217192478E-2</v>
      </c>
      <c r="V898">
        <v>3.2252509578099033</v>
      </c>
      <c r="W898">
        <v>0</v>
      </c>
      <c r="X898">
        <v>1.1707554408252803E-4</v>
      </c>
      <c r="Y898">
        <v>0.55119410055969287</v>
      </c>
      <c r="Z898">
        <v>0.53937124566819727</v>
      </c>
    </row>
    <row r="899" spans="1:26" x14ac:dyDescent="0.35">
      <c r="A899" s="25" t="s">
        <v>254</v>
      </c>
      <c r="B899" s="26" t="s">
        <v>172</v>
      </c>
      <c r="C899" s="25">
        <v>5.2528857284157526</v>
      </c>
      <c r="D899" s="25"/>
      <c r="E899" s="25">
        <v>100</v>
      </c>
      <c r="F899" s="25">
        <v>5.2661817001398505</v>
      </c>
      <c r="G899" s="25">
        <v>112.170629317641</v>
      </c>
      <c r="H899" s="25">
        <v>110.79615373713401</v>
      </c>
      <c r="I899" s="25">
        <v>144.74494000000001</v>
      </c>
      <c r="J899" s="25">
        <v>89.255066756568795</v>
      </c>
      <c r="K899" s="25">
        <v>16.46</v>
      </c>
      <c r="L899" s="25">
        <v>7.28</v>
      </c>
      <c r="M899" s="25">
        <v>18.96</v>
      </c>
      <c r="N899" s="25">
        <v>4.13</v>
      </c>
      <c r="O899" s="27">
        <v>113.84800472147818</v>
      </c>
      <c r="P899" s="27">
        <v>23.783296922822181</v>
      </c>
      <c r="Q899" s="27">
        <v>81.262746990065565</v>
      </c>
      <c r="R899">
        <v>-0.76149735233219662</v>
      </c>
      <c r="T899">
        <v>0</v>
      </c>
      <c r="U899">
        <v>-0.76139130416771339</v>
      </c>
      <c r="V899">
        <v>3.2161608120003375</v>
      </c>
      <c r="W899">
        <v>0</v>
      </c>
      <c r="X899">
        <v>1.1828182191596709E-4</v>
      </c>
      <c r="Y899">
        <v>0.55511687721548053</v>
      </c>
      <c r="Z899">
        <v>0.55637333986339033</v>
      </c>
    </row>
    <row r="900" spans="1:26" x14ac:dyDescent="0.35">
      <c r="A900" s="25" t="s">
        <v>254</v>
      </c>
      <c r="B900" s="26" t="s">
        <v>171</v>
      </c>
      <c r="C900" s="25">
        <v>5.3007478439523137</v>
      </c>
      <c r="D900" s="25"/>
      <c r="E900" s="25">
        <v>100</v>
      </c>
      <c r="F900" s="25">
        <v>5.3139359158972708</v>
      </c>
      <c r="G900" s="25">
        <v>111.064890124412</v>
      </c>
      <c r="H900" s="25">
        <v>110.67716707708099</v>
      </c>
      <c r="I900" s="25">
        <v>146.15055000000001</v>
      </c>
      <c r="J900" s="25">
        <v>88.999080226739395</v>
      </c>
      <c r="K900" s="25">
        <v>15.68</v>
      </c>
      <c r="L900" s="25">
        <v>7.45</v>
      </c>
      <c r="M900" s="28">
        <v>20.52</v>
      </c>
      <c r="N900" s="28">
        <v>4.43</v>
      </c>
      <c r="O900" s="27">
        <v>114.71405695141618</v>
      </c>
      <c r="P900" s="27">
        <v>23.245700095746656</v>
      </c>
      <c r="Q900" s="27">
        <v>79.129365725268826</v>
      </c>
      <c r="R900">
        <v>3.5404211745210912</v>
      </c>
      <c r="T900">
        <v>0</v>
      </c>
      <c r="U900">
        <v>3.5399106724905982</v>
      </c>
      <c r="V900">
        <v>3.2839797926180956</v>
      </c>
      <c r="W900">
        <v>0</v>
      </c>
      <c r="X900">
        <v>1.2085885334055729E-4</v>
      </c>
      <c r="Y900">
        <v>0.57032074907992525</v>
      </c>
      <c r="Z900">
        <v>0.5733111956886523</v>
      </c>
    </row>
    <row r="901" spans="1:26" x14ac:dyDescent="0.35">
      <c r="A901" s="25" t="s">
        <v>254</v>
      </c>
      <c r="B901" s="26" t="s">
        <v>170</v>
      </c>
      <c r="C901" s="25">
        <v>5.8861127994062148</v>
      </c>
      <c r="D901" s="25"/>
      <c r="E901" s="25">
        <v>100</v>
      </c>
      <c r="F901" s="25">
        <v>5.8996833121058652</v>
      </c>
      <c r="G901" s="25">
        <v>109.99574293574</v>
      </c>
      <c r="H901" s="25">
        <v>110.51873474232499</v>
      </c>
      <c r="I901" s="25">
        <v>145.48129</v>
      </c>
      <c r="J901" s="25">
        <v>89.124881547861506</v>
      </c>
      <c r="K901" s="25">
        <v>15.61</v>
      </c>
      <c r="L901" s="25">
        <v>7.47</v>
      </c>
      <c r="M901" s="25">
        <v>20.59</v>
      </c>
      <c r="N901" s="25">
        <v>4.42</v>
      </c>
      <c r="O901" s="27">
        <v>113.99320873336339</v>
      </c>
      <c r="P901" s="27">
        <v>22.146879064207909</v>
      </c>
      <c r="Q901" s="27">
        <v>78.850842439810179</v>
      </c>
      <c r="R901">
        <v>-0.53126328233640274</v>
      </c>
      <c r="T901">
        <v>0</v>
      </c>
      <c r="U901">
        <v>-0.53118708508942403</v>
      </c>
      <c r="V901">
        <v>3.2201380549614931</v>
      </c>
      <c r="W901">
        <v>0</v>
      </c>
      <c r="X901">
        <v>1.2082146725368243E-4</v>
      </c>
      <c r="Y901">
        <v>0.55270255215418418</v>
      </c>
      <c r="Z901">
        <v>0.5489770993457016</v>
      </c>
    </row>
    <row r="902" spans="1:26" x14ac:dyDescent="0.35">
      <c r="A902" s="25" t="s">
        <v>254</v>
      </c>
      <c r="B902" s="26" t="s">
        <v>169</v>
      </c>
      <c r="C902" s="25">
        <v>6.2063553233504516</v>
      </c>
      <c r="D902" s="25"/>
      <c r="E902" s="25">
        <v>100</v>
      </c>
      <c r="F902" s="25">
        <v>6.2198078199665776</v>
      </c>
      <c r="G902" s="25">
        <v>107.509375138625</v>
      </c>
      <c r="H902" s="25">
        <v>110.302991478732</v>
      </c>
      <c r="I902" s="25">
        <v>145.87069</v>
      </c>
      <c r="J902" s="25">
        <v>89.564496320340496</v>
      </c>
      <c r="K902" s="25">
        <v>15.49</v>
      </c>
      <c r="L902" s="25">
        <v>7.7</v>
      </c>
      <c r="M902" s="28">
        <v>21.72</v>
      </c>
      <c r="N902" s="28">
        <v>4.6500000000000004</v>
      </c>
      <c r="O902" s="27">
        <v>108.97438317423904</v>
      </c>
      <c r="P902" s="27">
        <v>21.329636770293622</v>
      </c>
      <c r="Q902" s="27">
        <v>76.334286823154002</v>
      </c>
      <c r="R902">
        <v>1.506809560682365</v>
      </c>
      <c r="T902">
        <v>-2.3792851902826317E-2</v>
      </c>
      <c r="U902">
        <v>1.5065866712694609</v>
      </c>
      <c r="V902">
        <v>3.2610282953550449</v>
      </c>
      <c r="W902">
        <v>0</v>
      </c>
      <c r="X902">
        <v>1.2258174024094197E-4</v>
      </c>
      <c r="Y902">
        <v>0.56235320723544924</v>
      </c>
      <c r="Z902">
        <v>0.56436699277269309</v>
      </c>
    </row>
    <row r="903" spans="1:26" x14ac:dyDescent="0.35">
      <c r="A903" s="25" t="s">
        <v>254</v>
      </c>
      <c r="B903" s="26" t="s">
        <v>168</v>
      </c>
      <c r="C903" s="25">
        <v>5.6688865094058443</v>
      </c>
      <c r="D903" s="25"/>
      <c r="E903" s="25">
        <v>99.976207148097146</v>
      </c>
      <c r="F903" s="25">
        <v>5.6826197318010232</v>
      </c>
      <c r="G903" s="25">
        <v>106.515529994467</v>
      </c>
      <c r="H903" s="25">
        <v>109.452447605719</v>
      </c>
      <c r="I903" s="25">
        <v>145.94543999999999</v>
      </c>
      <c r="J903" s="25">
        <v>89.652685303665393</v>
      </c>
      <c r="K903" s="25">
        <v>15.73</v>
      </c>
      <c r="L903" s="25">
        <v>7.87</v>
      </c>
      <c r="M903" s="25">
        <v>21.56</v>
      </c>
      <c r="N903" s="25">
        <v>4.6100000000000003</v>
      </c>
      <c r="O903" s="27">
        <v>100.51939896931117</v>
      </c>
      <c r="P903" s="27">
        <v>20.102378797730548</v>
      </c>
      <c r="Q903" s="27">
        <v>81.491951498726721</v>
      </c>
      <c r="R903">
        <v>-0.95475825497071121</v>
      </c>
      <c r="T903">
        <v>0</v>
      </c>
      <c r="U903">
        <v>-0.95462054839184907</v>
      </c>
      <c r="V903">
        <v>3.2300017318967358</v>
      </c>
      <c r="W903">
        <v>0</v>
      </c>
      <c r="X903">
        <v>1.2439118152706428E-4</v>
      </c>
      <c r="Y903">
        <v>0.56107840792721897</v>
      </c>
      <c r="Z903">
        <v>0.58700697567488169</v>
      </c>
    </row>
    <row r="904" spans="1:26" x14ac:dyDescent="0.35">
      <c r="A904" s="25" t="s">
        <v>254</v>
      </c>
      <c r="B904" s="26" t="s">
        <v>167</v>
      </c>
      <c r="C904" s="25">
        <v>5.3167138810281189</v>
      </c>
      <c r="D904" s="25"/>
      <c r="E904" s="25">
        <v>99.976207148097146</v>
      </c>
      <c r="F904" s="25">
        <v>5.3303667977809273</v>
      </c>
      <c r="G904" s="25">
        <v>107.64606669768</v>
      </c>
      <c r="H904" s="25">
        <v>109.248177405354</v>
      </c>
      <c r="I904" s="25">
        <v>145.23015000000001</v>
      </c>
      <c r="J904" s="25">
        <v>89.740273562943997</v>
      </c>
      <c r="K904" s="25">
        <v>15.98</v>
      </c>
      <c r="L904" s="25">
        <v>7.95</v>
      </c>
      <c r="M904" s="28">
        <v>21.58</v>
      </c>
      <c r="N904" s="28">
        <v>4.6399999999999997</v>
      </c>
      <c r="O904" s="27">
        <v>99.003370103942814</v>
      </c>
      <c r="P904" s="27">
        <v>19.711774901735694</v>
      </c>
      <c r="Q904" s="27">
        <v>77.403783431180699</v>
      </c>
      <c r="R904">
        <v>-3.5112079360487769</v>
      </c>
      <c r="T904">
        <v>-24.379840000532795</v>
      </c>
      <c r="U904">
        <v>-3.5150483429427615</v>
      </c>
      <c r="V904">
        <v>3.2848542221929713</v>
      </c>
      <c r="W904">
        <v>0</v>
      </c>
      <c r="X904">
        <v>1.2491849371824113E-4</v>
      </c>
      <c r="Y904">
        <v>0.56959104959592388</v>
      </c>
      <c r="Z904">
        <v>0.59664367631693416</v>
      </c>
    </row>
    <row r="905" spans="1:26" x14ac:dyDescent="0.35">
      <c r="A905" s="25" t="s">
        <v>254</v>
      </c>
      <c r="B905" s="26" t="s">
        <v>166</v>
      </c>
      <c r="C905" s="25">
        <v>4.8763545957266636</v>
      </c>
      <c r="D905" s="25"/>
      <c r="E905" s="25">
        <v>75.602167806789851</v>
      </c>
      <c r="F905" s="25">
        <v>4.8893701062689656</v>
      </c>
      <c r="G905" s="25">
        <v>113.143134475823</v>
      </c>
      <c r="H905" s="25">
        <v>109.217377539993</v>
      </c>
      <c r="I905" s="25">
        <v>146.05754999999999</v>
      </c>
      <c r="J905" s="25">
        <v>88.934764798286494</v>
      </c>
      <c r="K905" s="25">
        <v>16.02</v>
      </c>
      <c r="L905" s="25">
        <v>7.96</v>
      </c>
      <c r="M905" s="25">
        <v>21.59</v>
      </c>
      <c r="N905" s="25">
        <v>4.66</v>
      </c>
      <c r="O905" s="27">
        <v>112.16901183597265</v>
      </c>
      <c r="P905" s="27">
        <v>20.712320175293968</v>
      </c>
      <c r="Q905" s="27">
        <v>72.5017829492229</v>
      </c>
      <c r="R905">
        <v>6.5748574805644333</v>
      </c>
      <c r="T905">
        <v>-14.342104143295064</v>
      </c>
      <c r="U905">
        <v>6.5700684269305976</v>
      </c>
      <c r="V905">
        <v>3.4193858378290996</v>
      </c>
      <c r="W905">
        <v>0</v>
      </c>
      <c r="X905">
        <v>1.6716365795327873E-4</v>
      </c>
      <c r="Y905">
        <v>0.59671324938809189</v>
      </c>
      <c r="Z905">
        <v>0.57031844447126812</v>
      </c>
    </row>
    <row r="906" spans="1:26" x14ac:dyDescent="0.35">
      <c r="A906" s="25" t="s">
        <v>254</v>
      </c>
      <c r="B906" s="26" t="s">
        <v>165</v>
      </c>
      <c r="C906" s="25">
        <v>5.1071081987832194</v>
      </c>
      <c r="D906" s="25"/>
      <c r="E906" s="25">
        <v>69.252293990550996</v>
      </c>
      <c r="F906" s="25">
        <v>5.1217945925641413</v>
      </c>
      <c r="G906" s="25">
        <v>112.71144110745399</v>
      </c>
      <c r="H906" s="25">
        <v>108.693742271511</v>
      </c>
      <c r="I906" s="25">
        <v>146.50470000000001</v>
      </c>
      <c r="J906" s="25">
        <v>89.501702922309093</v>
      </c>
      <c r="K906" s="25">
        <v>16.190000000000001</v>
      </c>
      <c r="L906" s="25">
        <v>8.0500000000000007</v>
      </c>
      <c r="M906" s="28">
        <v>23.25</v>
      </c>
      <c r="N906" s="28">
        <v>4.99</v>
      </c>
      <c r="O906" s="27">
        <v>110.88757009422206</v>
      </c>
      <c r="P906" s="27">
        <v>21.450708869106492</v>
      </c>
      <c r="Q906" s="27">
        <v>70.903917345479698</v>
      </c>
      <c r="R906">
        <v>1.6235929916693426</v>
      </c>
      <c r="T906">
        <v>-43.832382153916846</v>
      </c>
      <c r="U906">
        <v>1.6047664670329365</v>
      </c>
      <c r="V906">
        <v>3.25988080750124</v>
      </c>
      <c r="W906">
        <v>0</v>
      </c>
      <c r="X906">
        <v>1.9612503912976438E-4</v>
      </c>
      <c r="Y906">
        <v>0.56379354808474158</v>
      </c>
      <c r="Z906">
        <v>0.54833918132038195</v>
      </c>
    </row>
    <row r="907" spans="1:26" x14ac:dyDescent="0.35">
      <c r="A907" s="25" t="s">
        <v>254</v>
      </c>
      <c r="B907" s="26" t="s">
        <v>164</v>
      </c>
      <c r="C907" s="25">
        <v>5.0137368369602484</v>
      </c>
      <c r="D907" s="25"/>
      <c r="E907" s="25">
        <v>38.897363838258684</v>
      </c>
      <c r="F907" s="25">
        <v>5.027770436205846</v>
      </c>
      <c r="G907" s="25">
        <v>111.89222741629401</v>
      </c>
      <c r="H907" s="25">
        <v>108.484135737949</v>
      </c>
      <c r="I907" s="25">
        <v>144.84863999999999</v>
      </c>
      <c r="J907" s="25">
        <v>88.561482929919705</v>
      </c>
      <c r="K907" s="25">
        <v>16.809999999999999</v>
      </c>
      <c r="L907" s="25">
        <v>8.1300000000000008</v>
      </c>
      <c r="M907" s="25">
        <v>23.35</v>
      </c>
      <c r="N907" s="25">
        <v>5.04</v>
      </c>
      <c r="O907" s="27">
        <v>112.9185851188534</v>
      </c>
      <c r="P907" s="27">
        <v>21.54319646400247</v>
      </c>
      <c r="Q907" s="27">
        <v>70.240176826981909</v>
      </c>
      <c r="R907">
        <v>-0.54886082264024028</v>
      </c>
      <c r="T907">
        <v>84.2692975147624</v>
      </c>
      <c r="U907">
        <v>-0.52989779839306417</v>
      </c>
      <c r="V907">
        <v>3.2560911989883845</v>
      </c>
      <c r="W907">
        <v>0</v>
      </c>
      <c r="X907">
        <v>3.6012932614418218E-4</v>
      </c>
      <c r="Y907">
        <v>0.56958741486431552</v>
      </c>
      <c r="Z907">
        <v>0.55553482424731448</v>
      </c>
    </row>
    <row r="908" spans="1:26" x14ac:dyDescent="0.35">
      <c r="A908" s="25" t="s">
        <v>254</v>
      </c>
      <c r="B908" s="26" t="s">
        <v>163</v>
      </c>
      <c r="C908" s="25">
        <v>4.8810273246619964</v>
      </c>
      <c r="D908" s="25"/>
      <c r="E908" s="25">
        <v>71.675899096520496</v>
      </c>
      <c r="F908" s="25">
        <v>4.8959608341583811</v>
      </c>
      <c r="G908" s="25">
        <v>109.932511793789</v>
      </c>
      <c r="H908" s="25">
        <v>108.34141601856599</v>
      </c>
      <c r="I908" s="25">
        <v>143.39095</v>
      </c>
      <c r="J908" s="25">
        <v>89.127325651337699</v>
      </c>
      <c r="K908" s="25">
        <v>17.53</v>
      </c>
      <c r="L908" s="25">
        <v>8.19</v>
      </c>
      <c r="M908" s="28">
        <v>22.51</v>
      </c>
      <c r="N908" s="28">
        <v>4.9000000000000004</v>
      </c>
      <c r="O908" s="27">
        <v>127.53361889310514</v>
      </c>
      <c r="P908" s="27">
        <v>22.998103061752396</v>
      </c>
      <c r="Q908" s="27">
        <v>72.194542982537726</v>
      </c>
      <c r="R908">
        <v>-1.1978650568390758</v>
      </c>
      <c r="T908">
        <v>-45.32053808686215</v>
      </c>
      <c r="U908">
        <v>-1.2156865599428857</v>
      </c>
      <c r="V908">
        <v>3.425080688752729</v>
      </c>
      <c r="W908">
        <v>0</v>
      </c>
      <c r="X908">
        <v>1.9949472222183901E-4</v>
      </c>
      <c r="Y908">
        <v>0.58836916158529817</v>
      </c>
      <c r="Z908">
        <v>0.5121365614425295</v>
      </c>
    </row>
    <row r="909" spans="1:26" x14ac:dyDescent="0.35">
      <c r="A909" s="25" t="s">
        <v>254</v>
      </c>
      <c r="B909" s="26" t="s">
        <v>162</v>
      </c>
      <c r="C909" s="25">
        <v>5.200702558733453</v>
      </c>
      <c r="D909" s="25"/>
      <c r="E909" s="25">
        <v>39.191995947381045</v>
      </c>
      <c r="F909" s="25">
        <v>5.2144319159783441</v>
      </c>
      <c r="G909" s="25">
        <v>109.491814762338</v>
      </c>
      <c r="H909" s="25">
        <v>108.256465711198</v>
      </c>
      <c r="I909" s="25">
        <v>143.94665000000001</v>
      </c>
      <c r="J909" s="25">
        <v>89.863684759126699</v>
      </c>
      <c r="K909" s="25">
        <v>17.86</v>
      </c>
      <c r="L909" s="25">
        <v>8.4</v>
      </c>
      <c r="M909" s="25">
        <v>22.74</v>
      </c>
      <c r="N909" s="25">
        <v>4.93</v>
      </c>
      <c r="O909" s="27">
        <v>130.48826340041663</v>
      </c>
      <c r="P909" s="27">
        <v>22.782264126459644</v>
      </c>
      <c r="Q909" s="27">
        <v>72.713003805351718</v>
      </c>
      <c r="R909">
        <v>-0.82010412711568392</v>
      </c>
      <c r="T909">
        <v>122.15545386930712</v>
      </c>
      <c r="U909">
        <v>-0.79792394544869749</v>
      </c>
      <c r="V909">
        <v>3.4986501539657517</v>
      </c>
      <c r="W909">
        <v>0</v>
      </c>
      <c r="X909">
        <v>3.6643085947607462E-4</v>
      </c>
      <c r="Y909">
        <v>0.59908813497888247</v>
      </c>
      <c r="Z909">
        <v>0.50369259951921652</v>
      </c>
    </row>
    <row r="910" spans="1:26" x14ac:dyDescent="0.35">
      <c r="A910" s="25" t="s">
        <v>254</v>
      </c>
      <c r="B910" s="26" t="s">
        <v>161</v>
      </c>
      <c r="C910" s="25">
        <v>5.3430170222908666</v>
      </c>
      <c r="D910" s="25"/>
      <c r="E910" s="25">
        <v>87.06715647734481</v>
      </c>
      <c r="F910" s="25">
        <v>5.3577569941131147</v>
      </c>
      <c r="G910" s="25">
        <v>109.795736734728</v>
      </c>
      <c r="H910" s="25">
        <v>108.107555760271</v>
      </c>
      <c r="I910" s="25">
        <v>143.30457999999999</v>
      </c>
      <c r="J910" s="25">
        <v>89.436994932204101</v>
      </c>
      <c r="K910" s="25">
        <v>18.309999999999999</v>
      </c>
      <c r="L910" s="25">
        <v>8.49</v>
      </c>
      <c r="M910" s="28">
        <v>22.52</v>
      </c>
      <c r="N910" s="28">
        <v>4.84</v>
      </c>
      <c r="O910" s="27">
        <v>129.43965301886817</v>
      </c>
      <c r="P910" s="27">
        <v>22.223427263198893</v>
      </c>
      <c r="Q910" s="27">
        <v>73.784771168123299</v>
      </c>
      <c r="R910">
        <v>-0.90832142696636309</v>
      </c>
      <c r="T910">
        <v>-10.804373560816183</v>
      </c>
      <c r="U910">
        <v>-0.9103042922375737</v>
      </c>
      <c r="V910">
        <v>3.5659594094947837</v>
      </c>
      <c r="W910">
        <v>0</v>
      </c>
      <c r="X910">
        <v>1.6915957988875992E-4</v>
      </c>
      <c r="Y910">
        <v>0.61669053898805271</v>
      </c>
      <c r="Z910">
        <v>0.51176445653705616</v>
      </c>
    </row>
    <row r="911" spans="1:26" x14ac:dyDescent="0.35">
      <c r="A911" s="25" t="s">
        <v>254</v>
      </c>
      <c r="B911" s="26" t="s">
        <v>160</v>
      </c>
      <c r="C911" s="25">
        <v>5.5299193397805944</v>
      </c>
      <c r="D911" s="25"/>
      <c r="E911" s="25">
        <v>78.161679938000489</v>
      </c>
      <c r="F911" s="25">
        <v>5.544472516515083</v>
      </c>
      <c r="G911" s="25">
        <v>109.59456429959501</v>
      </c>
      <c r="H911" s="25">
        <v>107.80575070419999</v>
      </c>
      <c r="I911" s="25">
        <v>143.41798</v>
      </c>
      <c r="J911" s="25">
        <v>88.946350159356399</v>
      </c>
      <c r="K911" s="25">
        <v>18.77</v>
      </c>
      <c r="L911" s="25">
        <v>8.52</v>
      </c>
      <c r="M911" s="25">
        <v>23.01</v>
      </c>
      <c r="N911" s="25">
        <v>4.93</v>
      </c>
      <c r="O911" s="27">
        <v>133.79347257835644</v>
      </c>
      <c r="P911" s="27">
        <v>21.748885027744194</v>
      </c>
      <c r="Q911" s="27">
        <v>78.578297211332199</v>
      </c>
      <c r="R911">
        <v>0.14197026320956763</v>
      </c>
      <c r="T911">
        <v>-12.93032618344121</v>
      </c>
      <c r="U911">
        <v>0.13895781721691147</v>
      </c>
      <c r="V911">
        <v>3.6004226367848431</v>
      </c>
      <c r="W911">
        <v>0</v>
      </c>
      <c r="X911">
        <v>1.9424923659023955E-4</v>
      </c>
      <c r="Y911">
        <v>0.63347661980948433</v>
      </c>
      <c r="Z911">
        <v>0.51397401605392745</v>
      </c>
    </row>
    <row r="912" spans="1:26" x14ac:dyDescent="0.35">
      <c r="A912" s="25" t="s">
        <v>254</v>
      </c>
      <c r="B912" s="26" t="s">
        <v>159</v>
      </c>
      <c r="C912" s="25">
        <v>5.8550130848896913</v>
      </c>
      <c r="D912" s="25"/>
      <c r="E912" s="25">
        <v>75.109367246429443</v>
      </c>
      <c r="F912" s="25">
        <v>5.8709724079144827</v>
      </c>
      <c r="G912" s="25">
        <v>108.613318223235</v>
      </c>
      <c r="H912" s="25">
        <v>107.638844402714</v>
      </c>
      <c r="I912" s="25">
        <v>141.50435999999999</v>
      </c>
      <c r="J912" s="25">
        <v>85.626835766851102</v>
      </c>
      <c r="K912" s="25">
        <v>18.98</v>
      </c>
      <c r="L912" s="25">
        <v>8.6300000000000008</v>
      </c>
      <c r="M912" s="28">
        <v>21.91</v>
      </c>
      <c r="N912" s="28">
        <v>4.68</v>
      </c>
      <c r="O912" s="27">
        <v>120.23408582317113</v>
      </c>
      <c r="P912" s="27">
        <v>21.792093982288279</v>
      </c>
      <c r="Q912" s="27">
        <v>78.827220988464617</v>
      </c>
      <c r="R912">
        <v>1.8029171229913654</v>
      </c>
      <c r="T912">
        <v>-47.386488640680838</v>
      </c>
      <c r="U912">
        <v>1.7809886527536234</v>
      </c>
      <c r="V912">
        <v>3.6477393579084305</v>
      </c>
      <c r="W912">
        <v>0</v>
      </c>
      <c r="X912">
        <v>2.242592352830748E-4</v>
      </c>
      <c r="Y912">
        <v>0.6387550673084792</v>
      </c>
      <c r="Z912">
        <v>0.51589628329234782</v>
      </c>
    </row>
    <row r="913" spans="1:26" x14ac:dyDescent="0.35">
      <c r="A913" s="25" t="s">
        <v>254</v>
      </c>
      <c r="B913" s="26" t="s">
        <v>158</v>
      </c>
      <c r="C913" s="25">
        <v>5.5961495965443717</v>
      </c>
      <c r="D913" s="25"/>
      <c r="E913" s="25">
        <v>39.517675468112905</v>
      </c>
      <c r="F913" s="25">
        <v>5.6112716977152406</v>
      </c>
      <c r="G913" s="25">
        <v>108.02237234144</v>
      </c>
      <c r="H913" s="25">
        <v>107.477586939961</v>
      </c>
      <c r="I913" s="25">
        <v>141.93529000000001</v>
      </c>
      <c r="J913" s="25">
        <v>84.121678145932606</v>
      </c>
      <c r="K913" s="25">
        <v>19.02</v>
      </c>
      <c r="L913" s="25">
        <v>8.7100000000000009</v>
      </c>
      <c r="M913" s="25">
        <v>21.04</v>
      </c>
      <c r="N913" s="25">
        <v>4.54</v>
      </c>
      <c r="O913" s="27">
        <v>118.42469069257913</v>
      </c>
      <c r="P913" s="27">
        <v>21.511798350242863</v>
      </c>
      <c r="Q913" s="27">
        <v>76.932783901191542</v>
      </c>
      <c r="R913">
        <v>-1.1827819058965239</v>
      </c>
      <c r="T913">
        <v>108.02395805437834</v>
      </c>
      <c r="U913">
        <v>-1.1596502288331423</v>
      </c>
      <c r="V913">
        <v>3.6496208280631826</v>
      </c>
      <c r="W913">
        <v>0</v>
      </c>
      <c r="X913">
        <v>4.3580197644677921E-4</v>
      </c>
      <c r="Y913">
        <v>0.64215388679692753</v>
      </c>
      <c r="Z913">
        <v>0.51573499199971362</v>
      </c>
    </row>
    <row r="914" spans="1:26" x14ac:dyDescent="0.35">
      <c r="A914" s="25" t="s">
        <v>254</v>
      </c>
      <c r="B914" s="26" t="s">
        <v>157</v>
      </c>
      <c r="C914" s="25">
        <v>6.0018549440848634</v>
      </c>
      <c r="D914" s="25"/>
      <c r="E914" s="25">
        <v>82.206232639852544</v>
      </c>
      <c r="F914" s="25">
        <v>6.017996210240379</v>
      </c>
      <c r="G914" s="25">
        <v>105.68677910834801</v>
      </c>
      <c r="H914" s="25">
        <v>107.31706326288401</v>
      </c>
      <c r="I914" s="25">
        <v>138.65629999999999</v>
      </c>
      <c r="J914" s="25">
        <v>84.306293401993102</v>
      </c>
      <c r="K914" s="25">
        <v>19.2</v>
      </c>
      <c r="L914" s="25">
        <v>8.7100000000000009</v>
      </c>
      <c r="M914" s="28">
        <v>20.3</v>
      </c>
      <c r="N914" s="28">
        <v>4.4400000000000004</v>
      </c>
      <c r="O914" s="27">
        <v>119.25792902685772</v>
      </c>
      <c r="P914" s="27">
        <v>20.836451747955586</v>
      </c>
      <c r="Q914" s="27">
        <v>78.832739110215471</v>
      </c>
      <c r="R914">
        <v>-2.4693643599912773</v>
      </c>
      <c r="T914">
        <v>-44.271158791333676</v>
      </c>
      <c r="U914">
        <v>-2.4848576856395854</v>
      </c>
      <c r="V914">
        <v>3.7332884265304114</v>
      </c>
      <c r="W914">
        <v>0</v>
      </c>
      <c r="X914">
        <v>2.1264254459562134E-4</v>
      </c>
      <c r="Y914">
        <v>0.66028484611428928</v>
      </c>
      <c r="Z914">
        <v>0.52910895294724181</v>
      </c>
    </row>
    <row r="915" spans="1:26" x14ac:dyDescent="0.35">
      <c r="A915" s="25" t="s">
        <v>254</v>
      </c>
      <c r="B915" s="26" t="s">
        <v>156</v>
      </c>
      <c r="C915" s="25">
        <v>5.678343036295157</v>
      </c>
      <c r="D915" s="25"/>
      <c r="E915" s="25">
        <v>45.812580851490253</v>
      </c>
      <c r="F915" s="25">
        <v>5.6932183024069847</v>
      </c>
      <c r="G915" s="25">
        <v>104.420036921985</v>
      </c>
      <c r="H915" s="25">
        <v>106.303287685794</v>
      </c>
      <c r="I915" s="25">
        <v>139.02339000000001</v>
      </c>
      <c r="J915" s="25">
        <v>84.328304069282197</v>
      </c>
      <c r="K915" s="25">
        <v>19.25</v>
      </c>
      <c r="L915" s="25">
        <v>8.57</v>
      </c>
      <c r="M915" s="25">
        <v>20.45</v>
      </c>
      <c r="N915" s="25">
        <v>4.53</v>
      </c>
      <c r="O915" s="27">
        <v>126.81933619406254</v>
      </c>
      <c r="P915" s="27">
        <v>21.267673609508179</v>
      </c>
      <c r="Q915" s="27">
        <v>82.438818145642657</v>
      </c>
      <c r="R915">
        <v>-1.7470315008800918</v>
      </c>
      <c r="T915">
        <v>48.303055165456897</v>
      </c>
      <c r="U915">
        <v>-1.7347400127108337</v>
      </c>
      <c r="V915">
        <v>3.8215651354896094</v>
      </c>
      <c r="W915">
        <v>0</v>
      </c>
      <c r="X915">
        <v>3.8763846420250146E-4</v>
      </c>
      <c r="Y915">
        <v>0.68577606811394942</v>
      </c>
      <c r="Z915">
        <v>0.51120814838485928</v>
      </c>
    </row>
    <row r="916" spans="1:26" x14ac:dyDescent="0.35">
      <c r="A916" s="25" t="s">
        <v>254</v>
      </c>
      <c r="B916" s="26" t="s">
        <v>155</v>
      </c>
      <c r="C916" s="25">
        <v>5.338972494314417</v>
      </c>
      <c r="D916" s="25"/>
      <c r="E916" s="25">
        <v>80.439141991847251</v>
      </c>
      <c r="F916" s="25">
        <v>5.3574158758622472</v>
      </c>
      <c r="G916" s="25">
        <v>105.413800012671</v>
      </c>
      <c r="H916" s="25">
        <v>106.115989689443</v>
      </c>
      <c r="I916" s="25">
        <v>139.27798000000001</v>
      </c>
      <c r="J916" s="25">
        <v>82.722902522353394</v>
      </c>
      <c r="K916" s="25">
        <v>19.579999999999998</v>
      </c>
      <c r="L916" s="25">
        <v>8.43</v>
      </c>
      <c r="M916" s="28">
        <v>20.98</v>
      </c>
      <c r="N916" s="28">
        <v>4.68</v>
      </c>
      <c r="O916" s="27">
        <v>129.59235268482371</v>
      </c>
      <c r="P916" s="27">
        <v>20.482383252555032</v>
      </c>
      <c r="Q916" s="27">
        <v>82.113564668769712</v>
      </c>
      <c r="R916">
        <v>-3.9551850145579603</v>
      </c>
      <c r="T916">
        <v>-19.037005957301101</v>
      </c>
      <c r="U916">
        <v>-3.9595786185556037</v>
      </c>
      <c r="V916">
        <v>3.9125374510713495</v>
      </c>
      <c r="W916">
        <v>0</v>
      </c>
      <c r="X916">
        <v>2.6396579561444733E-4</v>
      </c>
      <c r="Y916">
        <v>0.70429984967831094</v>
      </c>
      <c r="Z916">
        <v>0.53903443327986955</v>
      </c>
    </row>
    <row r="917" spans="1:26" x14ac:dyDescent="0.35">
      <c r="A917" s="25" t="s">
        <v>254</v>
      </c>
      <c r="B917" s="26" t="s">
        <v>154</v>
      </c>
      <c r="C917" s="25">
        <v>5.0943657356332706</v>
      </c>
      <c r="D917" s="25"/>
      <c r="E917" s="25">
        <v>67.102233545441933</v>
      </c>
      <c r="F917" s="25">
        <v>5.1124297357913626</v>
      </c>
      <c r="G917" s="25">
        <v>111.148916286746</v>
      </c>
      <c r="H917" s="25">
        <v>106.06830903325201</v>
      </c>
      <c r="I917" s="25">
        <v>136.62748999999999</v>
      </c>
      <c r="J917" s="25">
        <v>83.058895813053198</v>
      </c>
      <c r="K917" s="25">
        <v>19.059999999999999</v>
      </c>
      <c r="L917" s="25">
        <v>8.19</v>
      </c>
      <c r="M917" s="25">
        <v>20.100000000000001</v>
      </c>
      <c r="N917" s="25">
        <v>4.54</v>
      </c>
      <c r="O917" s="27">
        <v>140.24513012541448</v>
      </c>
      <c r="P917" s="27">
        <v>19.024815477607699</v>
      </c>
      <c r="Q917" s="27">
        <v>115.02106793484957</v>
      </c>
      <c r="R917">
        <v>4.9192642644301454</v>
      </c>
      <c r="T917">
        <v>14.277940767683074</v>
      </c>
      <c r="U917">
        <v>4.9217674022238311</v>
      </c>
      <c r="V917">
        <v>4.0906205415328794</v>
      </c>
      <c r="W917">
        <v>0</v>
      </c>
      <c r="X917">
        <v>3.2590716373732649E-4</v>
      </c>
      <c r="Y917">
        <v>0.73588258176600441</v>
      </c>
      <c r="Z917">
        <v>0.59394633650304063</v>
      </c>
    </row>
    <row r="918" spans="1:26" x14ac:dyDescent="0.35">
      <c r="A918" s="25" t="s">
        <v>254</v>
      </c>
      <c r="B918" s="26" t="s">
        <v>153</v>
      </c>
      <c r="C918" s="25">
        <v>5.4693125280440871</v>
      </c>
      <c r="D918" s="25"/>
      <c r="E918" s="25">
        <v>76.683050704852491</v>
      </c>
      <c r="F918" s="25">
        <v>5.4883598580162962</v>
      </c>
      <c r="G918" s="25">
        <v>110.347242542868</v>
      </c>
      <c r="H918" s="25">
        <v>105.644828423123</v>
      </c>
      <c r="I918" s="25">
        <v>136.8192</v>
      </c>
      <c r="J918" s="25">
        <v>84.531047390963195</v>
      </c>
      <c r="K918" s="25">
        <v>19.28</v>
      </c>
      <c r="L918" s="25">
        <v>8.15</v>
      </c>
      <c r="M918" s="28">
        <v>18.79</v>
      </c>
      <c r="N918" s="28">
        <v>4.29</v>
      </c>
      <c r="O918" s="27">
        <v>143.95987921495509</v>
      </c>
      <c r="P918" s="27">
        <v>23.312747596839024</v>
      </c>
      <c r="Q918" s="27">
        <v>114.64417093071498</v>
      </c>
      <c r="R918">
        <v>2.2431097840165393</v>
      </c>
      <c r="T918">
        <v>-38.930368730453736</v>
      </c>
      <c r="U918">
        <v>2.2246758373828612</v>
      </c>
      <c r="V918">
        <v>3.9376884354628876</v>
      </c>
      <c r="W918">
        <v>0</v>
      </c>
      <c r="X918">
        <v>2.8822231493071338E-4</v>
      </c>
      <c r="Y918">
        <v>0.70896498428505828</v>
      </c>
      <c r="Z918">
        <v>0.55240622650039517</v>
      </c>
    </row>
    <row r="919" spans="1:26" x14ac:dyDescent="0.35">
      <c r="A919" s="25" t="s">
        <v>254</v>
      </c>
      <c r="B919" s="26" t="s">
        <v>152</v>
      </c>
      <c r="C919" s="25">
        <v>5.2794054208758396</v>
      </c>
      <c r="D919" s="25"/>
      <c r="E919" s="25">
        <v>46.830056311692623</v>
      </c>
      <c r="F919" s="25">
        <v>5.2980082328983285</v>
      </c>
      <c r="G919" s="25">
        <v>109.25966510178201</v>
      </c>
      <c r="H919" s="25">
        <v>105.573387779687</v>
      </c>
      <c r="I919" s="25">
        <v>136.96317999999999</v>
      </c>
      <c r="J919" s="25">
        <v>84.456866832584893</v>
      </c>
      <c r="K919" s="25">
        <v>19.43</v>
      </c>
      <c r="L919" s="25">
        <v>8.14</v>
      </c>
      <c r="M919" s="25">
        <v>17.739999999999998</v>
      </c>
      <c r="N919" s="25">
        <v>4.0599999999999996</v>
      </c>
      <c r="O919" s="27">
        <v>146.5098837682111</v>
      </c>
      <c r="P919" s="27">
        <v>23.700430014958897</v>
      </c>
      <c r="Q919" s="27">
        <v>114.02584444660762</v>
      </c>
      <c r="R919">
        <v>0.22573352574035699</v>
      </c>
      <c r="T919">
        <v>63.063609012997105</v>
      </c>
      <c r="U919">
        <v>0.24302847882600176</v>
      </c>
      <c r="V919">
        <v>3.9030585420437371</v>
      </c>
      <c r="W919">
        <v>0</v>
      </c>
      <c r="X919">
        <v>4.7823037830431892E-4</v>
      </c>
      <c r="Y919">
        <v>0.70374433899875544</v>
      </c>
      <c r="Z919">
        <v>0.54517930549421867</v>
      </c>
    </row>
    <row r="920" spans="1:26" x14ac:dyDescent="0.35">
      <c r="A920" s="25" t="s">
        <v>254</v>
      </c>
      <c r="B920" s="26" t="s">
        <v>151</v>
      </c>
      <c r="C920" s="25">
        <v>5.0658733910196787</v>
      </c>
      <c r="D920" s="25"/>
      <c r="E920" s="25">
        <v>76.362779924664821</v>
      </c>
      <c r="F920" s="25">
        <v>5.0854965346108418</v>
      </c>
      <c r="G920" s="25">
        <v>107.82249186214401</v>
      </c>
      <c r="H920" s="25">
        <v>105.61681435683001</v>
      </c>
      <c r="I920" s="25">
        <v>136.69863000000001</v>
      </c>
      <c r="J920" s="25">
        <v>84.847231967682006</v>
      </c>
      <c r="K920" s="25">
        <v>19.38</v>
      </c>
      <c r="L920" s="25">
        <v>8.19</v>
      </c>
      <c r="M920" s="28">
        <v>16.920000000000002</v>
      </c>
      <c r="N920" s="28">
        <v>3.87</v>
      </c>
      <c r="O920" s="27">
        <v>123.64004662806474</v>
      </c>
      <c r="P920" s="27">
        <v>21.743528427093921</v>
      </c>
      <c r="Q920" s="27">
        <v>114.33392515891194</v>
      </c>
      <c r="R920">
        <v>-2.0560041645737104</v>
      </c>
      <c r="T920">
        <v>-46.712053511890907</v>
      </c>
      <c r="U920">
        <v>-2.0785895169068702</v>
      </c>
      <c r="V920">
        <v>3.9440936304161878</v>
      </c>
      <c r="W920">
        <v>0</v>
      </c>
      <c r="X920">
        <v>2.9340058440138371E-4</v>
      </c>
      <c r="Y920">
        <v>0.70530389119918679</v>
      </c>
      <c r="Z920">
        <v>0.59160951912767268</v>
      </c>
    </row>
    <row r="921" spans="1:26" x14ac:dyDescent="0.35">
      <c r="A921" s="25" t="s">
        <v>254</v>
      </c>
      <c r="B921" s="26" t="s">
        <v>150</v>
      </c>
      <c r="C921" s="25">
        <v>4.9681814159353905</v>
      </c>
      <c r="D921" s="25"/>
      <c r="E921" s="25">
        <v>40.692157303087903</v>
      </c>
      <c r="F921" s="25">
        <v>4.9862492610301805</v>
      </c>
      <c r="G921" s="25">
        <v>106.940660481012</v>
      </c>
      <c r="H921" s="25">
        <v>105.654991762184</v>
      </c>
      <c r="I921" s="25">
        <v>136.30629999999999</v>
      </c>
      <c r="J921" s="25">
        <v>85.358669273259295</v>
      </c>
      <c r="K921" s="25">
        <v>19.45</v>
      </c>
      <c r="L921" s="25">
        <v>8.27</v>
      </c>
      <c r="M921" s="25">
        <v>16.170000000000002</v>
      </c>
      <c r="N921" s="25">
        <v>3.71</v>
      </c>
      <c r="O921" s="27">
        <v>120.55418037622474</v>
      </c>
      <c r="P921" s="27">
        <v>21.005643790847103</v>
      </c>
      <c r="Q921" s="27">
        <v>115.93841800089204</v>
      </c>
      <c r="R921">
        <v>-0.60650822407777305</v>
      </c>
      <c r="T921">
        <v>131.16435358571593</v>
      </c>
      <c r="U921">
        <v>-0.5778447870441461</v>
      </c>
      <c r="V921">
        <v>4.0663459779316558</v>
      </c>
      <c r="W921">
        <v>0</v>
      </c>
      <c r="X921">
        <v>5.5485883031113038E-4</v>
      </c>
      <c r="Y921">
        <v>0.72743784659073774</v>
      </c>
      <c r="Z921">
        <v>0.60602896509096305</v>
      </c>
    </row>
    <row r="922" spans="1:26" x14ac:dyDescent="0.35">
      <c r="A922" s="25" t="s">
        <v>254</v>
      </c>
      <c r="B922" s="26" t="s">
        <v>149</v>
      </c>
      <c r="C922" s="25">
        <v>4.8010570517800302</v>
      </c>
      <c r="D922" s="25"/>
      <c r="E922" s="25">
        <v>94.065762389765837</v>
      </c>
      <c r="F922" s="25">
        <v>4.8204743434759427</v>
      </c>
      <c r="G922" s="25">
        <v>107.10093842207</v>
      </c>
      <c r="H922" s="25">
        <v>105.495607383918</v>
      </c>
      <c r="I922" s="25">
        <v>135.87661</v>
      </c>
      <c r="J922" s="25">
        <v>85.939824786912396</v>
      </c>
      <c r="K922" s="25">
        <v>19.57</v>
      </c>
      <c r="L922" s="25">
        <v>8.11</v>
      </c>
      <c r="M922" s="28">
        <v>15.26</v>
      </c>
      <c r="N922" s="28">
        <v>3.52</v>
      </c>
      <c r="O922" s="27">
        <v>124.6802805151533</v>
      </c>
      <c r="P922" s="27">
        <v>21.076496495865875</v>
      </c>
      <c r="Q922" s="27">
        <v>118.24556089129641</v>
      </c>
      <c r="R922">
        <v>-0.80151191023736246</v>
      </c>
      <c r="T922">
        <v>-13.174774874336247</v>
      </c>
      <c r="U922">
        <v>-0.80458686544968572</v>
      </c>
      <c r="V922">
        <v>4.1597079804871679</v>
      </c>
      <c r="W922">
        <v>0</v>
      </c>
      <c r="X922">
        <v>2.414785363135273E-4</v>
      </c>
      <c r="Y922">
        <v>0.73887847908474369</v>
      </c>
      <c r="Z922">
        <v>0.60554931512092647</v>
      </c>
    </row>
    <row r="923" spans="1:26" x14ac:dyDescent="0.35">
      <c r="A923" s="25" t="s">
        <v>254</v>
      </c>
      <c r="B923" s="26" t="s">
        <v>148</v>
      </c>
      <c r="C923" s="25">
        <v>4.9727412535375137</v>
      </c>
      <c r="D923" s="25"/>
      <c r="E923" s="25">
        <v>85.216520847260099</v>
      </c>
      <c r="F923" s="25">
        <v>4.9926831257045512</v>
      </c>
      <c r="G923" s="25">
        <v>106.579436595499</v>
      </c>
      <c r="H923" s="25">
        <v>105.326997891828</v>
      </c>
      <c r="I923" s="25">
        <v>134.97398999999999</v>
      </c>
      <c r="J923" s="25">
        <v>87.319533307776197</v>
      </c>
      <c r="K923" s="25">
        <v>19.7</v>
      </c>
      <c r="L923" s="25">
        <v>8.0399999999999991</v>
      </c>
      <c r="M923" s="25">
        <v>14.92</v>
      </c>
      <c r="N923" s="25">
        <v>3.43</v>
      </c>
      <c r="O923" s="27">
        <v>140.89491135708826</v>
      </c>
      <c r="P923" s="27">
        <v>21.048782247093378</v>
      </c>
      <c r="Q923" s="27">
        <v>123.44954209131787</v>
      </c>
      <c r="R923">
        <v>1.4266838953220784</v>
      </c>
      <c r="T923">
        <v>6.3694169854100924</v>
      </c>
      <c r="U923">
        <v>1.4278551792218597</v>
      </c>
      <c r="V923">
        <v>4.2013759191305056</v>
      </c>
      <c r="W923">
        <v>0</v>
      </c>
      <c r="X923">
        <v>2.7948966065737332E-4</v>
      </c>
      <c r="Y923">
        <v>0.74900815460858927</v>
      </c>
      <c r="Z923">
        <v>0.58024312640473263</v>
      </c>
    </row>
    <row r="924" spans="1:26" x14ac:dyDescent="0.35">
      <c r="A924" s="25" t="s">
        <v>254</v>
      </c>
      <c r="B924" s="26" t="s">
        <v>147</v>
      </c>
      <c r="C924" s="25">
        <v>5.1422385192151099</v>
      </c>
      <c r="D924" s="25"/>
      <c r="E924" s="25">
        <v>90.644316400481031</v>
      </c>
      <c r="F924" s="25">
        <v>5.1625000234062473</v>
      </c>
      <c r="G924" s="25">
        <v>105.386648123586</v>
      </c>
      <c r="H924" s="25">
        <v>105.188732970751</v>
      </c>
      <c r="I924" s="25">
        <v>134.93286000000001</v>
      </c>
      <c r="J924" s="25">
        <v>87.3730500454582</v>
      </c>
      <c r="K924" s="25">
        <v>19.579999999999998</v>
      </c>
      <c r="L924" s="25">
        <v>8.0500000000000007</v>
      </c>
      <c r="M924" s="28">
        <v>14.71</v>
      </c>
      <c r="N924" s="28">
        <v>3.38</v>
      </c>
      <c r="O924" s="27">
        <v>134.73540922702017</v>
      </c>
      <c r="P924" s="27">
        <v>24.564425694180215</v>
      </c>
      <c r="Q924" s="27">
        <v>120.87599771571244</v>
      </c>
      <c r="R924">
        <v>4.0921619036898838</v>
      </c>
      <c r="T924">
        <v>-53.057727607916185</v>
      </c>
      <c r="U924">
        <v>4.0621399429247473</v>
      </c>
      <c r="V924">
        <v>4.208510458275792</v>
      </c>
      <c r="W924">
        <v>0</v>
      </c>
      <c r="X924">
        <v>2.6651529587309641E-4</v>
      </c>
      <c r="Y924">
        <v>0.74906115609732848</v>
      </c>
      <c r="Z924">
        <v>0.58213518072324577</v>
      </c>
    </row>
    <row r="925" spans="1:26" x14ac:dyDescent="0.35">
      <c r="A925" s="25" t="s">
        <v>254</v>
      </c>
      <c r="B925" s="26" t="s">
        <v>146</v>
      </c>
      <c r="C925" s="25">
        <v>5.0777868449204311</v>
      </c>
      <c r="D925" s="25"/>
      <c r="E925" s="25">
        <v>42.601267088061675</v>
      </c>
      <c r="F925" s="25">
        <v>5.0974986669599591</v>
      </c>
      <c r="G925" s="25">
        <v>103.90496010630901</v>
      </c>
      <c r="H925" s="25">
        <v>104.948214431236</v>
      </c>
      <c r="I925" s="25">
        <v>130.88523000000001</v>
      </c>
      <c r="J925" s="25">
        <v>87.1086034026021</v>
      </c>
      <c r="K925" s="25">
        <v>19.25</v>
      </c>
      <c r="L925" s="25">
        <v>7.98</v>
      </c>
      <c r="M925" s="25">
        <v>16.32</v>
      </c>
      <c r="N925" s="25">
        <v>3.71</v>
      </c>
      <c r="O925" s="27">
        <v>131.08492488324964</v>
      </c>
      <c r="P925" s="27">
        <v>24.959545954766892</v>
      </c>
      <c r="Q925" s="27">
        <v>119.50368746262707</v>
      </c>
      <c r="R925">
        <v>-1.2427920509167634</v>
      </c>
      <c r="T925">
        <v>82.60766211776172</v>
      </c>
      <c r="U925">
        <v>-1.2189642668170464</v>
      </c>
      <c r="V925">
        <v>4.1552742566138923</v>
      </c>
      <c r="W925">
        <v>0</v>
      </c>
      <c r="X925">
        <v>5.8315960603683799E-4</v>
      </c>
      <c r="Y925">
        <v>0.74023140907880924</v>
      </c>
      <c r="Z925">
        <v>0.58327654779365945</v>
      </c>
    </row>
    <row r="926" spans="1:26" x14ac:dyDescent="0.35">
      <c r="A926" s="25" t="s">
        <v>254</v>
      </c>
      <c r="B926" s="26" t="s">
        <v>145</v>
      </c>
      <c r="C926" s="25">
        <v>5.2024940833346927</v>
      </c>
      <c r="D926" s="25"/>
      <c r="E926" s="25">
        <v>78.246285475576613</v>
      </c>
      <c r="F926" s="25">
        <v>5.2232509380038126</v>
      </c>
      <c r="G926" s="25">
        <v>101.81362233132501</v>
      </c>
      <c r="H926" s="25">
        <v>104.611061349585</v>
      </c>
      <c r="I926" s="25">
        <v>133.47534999999999</v>
      </c>
      <c r="J926" s="25">
        <v>87.766977314189106</v>
      </c>
      <c r="K926" s="25">
        <v>19.170000000000002</v>
      </c>
      <c r="L926" s="25">
        <v>7.98</v>
      </c>
      <c r="M926" s="28">
        <v>17.170000000000002</v>
      </c>
      <c r="N926" s="28">
        <v>3.84</v>
      </c>
      <c r="O926" s="27">
        <v>128.11472381058715</v>
      </c>
      <c r="P926" s="27">
        <v>24.109922317151216</v>
      </c>
      <c r="Q926" s="27">
        <v>119.60072595281306</v>
      </c>
      <c r="R926">
        <v>-1.1789833519236792</v>
      </c>
      <c r="T926">
        <v>-51.84027648104319</v>
      </c>
      <c r="U926">
        <v>-1.2085151599088739</v>
      </c>
      <c r="V926">
        <v>4.2466026395094172</v>
      </c>
      <c r="W926">
        <v>0</v>
      </c>
      <c r="X926">
        <v>3.1972987875846811E-4</v>
      </c>
      <c r="Y926">
        <v>0.75255897017439533</v>
      </c>
      <c r="Z926">
        <v>0.59754490269737415</v>
      </c>
    </row>
    <row r="927" spans="1:26" x14ac:dyDescent="0.35">
      <c r="A927" s="25" t="s">
        <v>254</v>
      </c>
      <c r="B927" s="26" t="s">
        <v>144</v>
      </c>
      <c r="C927" s="25">
        <v>4.7106467734955375</v>
      </c>
      <c r="D927" s="25"/>
      <c r="E927" s="25">
        <v>38.73280072795778</v>
      </c>
      <c r="F927" s="25">
        <v>4.7304791870753551</v>
      </c>
      <c r="G927" s="25">
        <v>100.547417806593</v>
      </c>
      <c r="H927" s="25">
        <v>104.016389002073</v>
      </c>
      <c r="I927" s="25">
        <v>132.57084</v>
      </c>
      <c r="J927" s="25">
        <v>88.1842411956045</v>
      </c>
      <c r="K927" s="25">
        <v>18.88</v>
      </c>
      <c r="L927" s="25">
        <v>7.88</v>
      </c>
      <c r="M927" s="25">
        <v>18.29</v>
      </c>
      <c r="N927" s="25">
        <v>4.0599999999999996</v>
      </c>
      <c r="O927" s="27">
        <v>129.24406705568322</v>
      </c>
      <c r="P927" s="27">
        <v>23.675273272700821</v>
      </c>
      <c r="Q927" s="27">
        <v>121.25450013846579</v>
      </c>
      <c r="R927">
        <v>-1.0886369439582877</v>
      </c>
      <c r="T927">
        <v>108.70522320952007</v>
      </c>
      <c r="U927">
        <v>-1.0582953851160148</v>
      </c>
      <c r="V927">
        <v>4.3427257536147481</v>
      </c>
      <c r="W927">
        <v>0</v>
      </c>
      <c r="X927">
        <v>6.7220089385959959E-4</v>
      </c>
      <c r="Y927">
        <v>0.77209194262869252</v>
      </c>
      <c r="Z927">
        <v>0.60629850232015781</v>
      </c>
    </row>
    <row r="928" spans="1:26" x14ac:dyDescent="0.35">
      <c r="A928" s="25" t="s">
        <v>254</v>
      </c>
      <c r="B928" s="26" t="s">
        <v>143</v>
      </c>
      <c r="C928" s="25">
        <v>4.7282091951630125</v>
      </c>
      <c r="D928" s="25"/>
      <c r="E928" s="25">
        <v>80.837378214582913</v>
      </c>
      <c r="F928" s="25">
        <v>4.7492419817597353</v>
      </c>
      <c r="G928" s="25">
        <v>101.623597057415</v>
      </c>
      <c r="H928" s="25">
        <v>103.94217761794199</v>
      </c>
      <c r="I928" s="25">
        <v>131.16289</v>
      </c>
      <c r="J928" s="25">
        <v>88.382785706243695</v>
      </c>
      <c r="K928" s="25">
        <v>18.809999999999999</v>
      </c>
      <c r="L928" s="25">
        <v>7.79</v>
      </c>
      <c r="M928" s="28">
        <v>18.62</v>
      </c>
      <c r="N928" s="28">
        <v>4.0999999999999996</v>
      </c>
      <c r="O928" s="27">
        <v>134.67959250290571</v>
      </c>
      <c r="P928" s="27">
        <v>23.10699927953592</v>
      </c>
      <c r="Q928" s="27">
        <v>142.6522756434448</v>
      </c>
      <c r="R928">
        <v>-3.9102208453166587</v>
      </c>
      <c r="T928">
        <v>1.4650848397689487</v>
      </c>
      <c r="U928">
        <v>-3.9088140531781779</v>
      </c>
      <c r="V928">
        <v>4.4488161561076423</v>
      </c>
      <c r="W928">
        <v>0</v>
      </c>
      <c r="X928">
        <v>3.1764931129300231E-4</v>
      </c>
      <c r="Y928">
        <v>0.77634498200326962</v>
      </c>
      <c r="Z928">
        <v>0.62222579433781211</v>
      </c>
    </row>
    <row r="929" spans="1:26" x14ac:dyDescent="0.35">
      <c r="A929" s="25" t="s">
        <v>254</v>
      </c>
      <c r="B929" s="26" t="s">
        <v>142</v>
      </c>
      <c r="C929" s="25">
        <v>5.1134523531521676</v>
      </c>
      <c r="D929" s="25"/>
      <c r="E929" s="25">
        <v>84.574264882853072</v>
      </c>
      <c r="F929" s="25">
        <v>5.1342483511722365</v>
      </c>
      <c r="G929" s="25">
        <v>106.85755955166999</v>
      </c>
      <c r="H929" s="25">
        <v>104.08131309015501</v>
      </c>
      <c r="I929" s="25">
        <v>132.69163</v>
      </c>
      <c r="J929" s="25">
        <v>88.024090572438098</v>
      </c>
      <c r="K929" s="25">
        <v>19.11</v>
      </c>
      <c r="L929" s="25">
        <v>7.7</v>
      </c>
      <c r="M929" s="25">
        <v>20.51</v>
      </c>
      <c r="N929" s="25">
        <v>4.4800000000000004</v>
      </c>
      <c r="O929" s="27">
        <v>143.12881809813385</v>
      </c>
      <c r="P929" s="27">
        <v>22.264685850707188</v>
      </c>
      <c r="Q929" s="27">
        <v>96.755595698692801</v>
      </c>
      <c r="R929">
        <v>5.1644629860745583</v>
      </c>
      <c r="T929">
        <v>-5.6942357614610417</v>
      </c>
      <c r="U929">
        <v>5.1612939861201301</v>
      </c>
      <c r="V929">
        <v>4.6621033318287477</v>
      </c>
      <c r="W929">
        <v>0</v>
      </c>
      <c r="X929">
        <v>3.1441538417244528E-4</v>
      </c>
      <c r="Y929">
        <v>0.81308425403247253</v>
      </c>
      <c r="Z929">
        <v>0.6607056936392931</v>
      </c>
    </row>
    <row r="930" spans="1:26" x14ac:dyDescent="0.35">
      <c r="A930" s="25" t="s">
        <v>254</v>
      </c>
      <c r="B930" s="26" t="s">
        <v>141</v>
      </c>
      <c r="C930" s="25">
        <v>4.849823975982523</v>
      </c>
      <c r="D930" s="25"/>
      <c r="E930" s="25">
        <v>79.507940448479857</v>
      </c>
      <c r="F930" s="25">
        <v>4.8716121822124778</v>
      </c>
      <c r="G930" s="25">
        <v>105.795731411972</v>
      </c>
      <c r="H930" s="25">
        <v>103.655204528141</v>
      </c>
      <c r="I930" s="25">
        <v>129.36615</v>
      </c>
      <c r="J930" s="25">
        <v>88.765941078416603</v>
      </c>
      <c r="K930" s="25">
        <v>18.88</v>
      </c>
      <c r="L930" s="25">
        <v>7.8</v>
      </c>
      <c r="M930" s="28">
        <v>21.12</v>
      </c>
      <c r="N930" s="28">
        <v>4.57</v>
      </c>
      <c r="O930" s="27">
        <v>148.71015327597294</v>
      </c>
      <c r="P930" s="27">
        <v>23.884185474057347</v>
      </c>
      <c r="Q930" s="27">
        <v>94.24432688980076</v>
      </c>
      <c r="R930">
        <v>1.7331372844633153</v>
      </c>
      <c r="T930">
        <v>-40.346992773216428</v>
      </c>
      <c r="U930">
        <v>1.7121979815807098</v>
      </c>
      <c r="V930">
        <v>4.5195582375877148</v>
      </c>
      <c r="W930">
        <v>0</v>
      </c>
      <c r="X930">
        <v>3.4169201549507408E-4</v>
      </c>
      <c r="Y930">
        <v>0.79084177993731031</v>
      </c>
      <c r="Z930">
        <v>0.61986904433978118</v>
      </c>
    </row>
    <row r="931" spans="1:26" x14ac:dyDescent="0.35">
      <c r="A931" s="25" t="s">
        <v>254</v>
      </c>
      <c r="B931" s="26" t="s">
        <v>140</v>
      </c>
      <c r="C931" s="25">
        <v>4.7003371241012104</v>
      </c>
      <c r="D931" s="25"/>
      <c r="E931" s="25">
        <v>52.48852456193778</v>
      </c>
      <c r="F931" s="25">
        <v>4.7241167875575778</v>
      </c>
      <c r="G931" s="25">
        <v>105.228534888562</v>
      </c>
      <c r="H931" s="25">
        <v>103.511986996652</v>
      </c>
      <c r="I931" s="25">
        <v>128.24376000000001</v>
      </c>
      <c r="J931" s="25">
        <v>90.110570187430596</v>
      </c>
      <c r="K931" s="25">
        <v>19.03</v>
      </c>
      <c r="L931" s="25">
        <v>7.83</v>
      </c>
      <c r="M931" s="25">
        <v>22.81</v>
      </c>
      <c r="N931" s="25">
        <v>4.8899999999999997</v>
      </c>
      <c r="O931" s="27">
        <v>147.83702073760412</v>
      </c>
      <c r="P931" s="27">
        <v>23.269985285864326</v>
      </c>
      <c r="Q931" s="27">
        <v>91.951196243255566</v>
      </c>
      <c r="R931">
        <v>-0.93453729235832839</v>
      </c>
      <c r="T931">
        <v>31.931565532648108</v>
      </c>
      <c r="U931">
        <v>-0.92225552828780755</v>
      </c>
      <c r="V931">
        <v>4.5441699861462022</v>
      </c>
      <c r="W931">
        <v>0</v>
      </c>
      <c r="X931">
        <v>5.7832031776526777E-4</v>
      </c>
      <c r="Y931">
        <v>0.78815129905768466</v>
      </c>
      <c r="Z931">
        <v>0.63968239642659153</v>
      </c>
    </row>
    <row r="932" spans="1:26" x14ac:dyDescent="0.35">
      <c r="A932" s="25" t="s">
        <v>254</v>
      </c>
      <c r="B932" s="26" t="s">
        <v>139</v>
      </c>
      <c r="C932" s="25">
        <v>4.4925394378873929</v>
      </c>
      <c r="D932" s="25"/>
      <c r="E932" s="25">
        <v>67.473216851567813</v>
      </c>
      <c r="F932" s="25">
        <v>4.5160747449213536</v>
      </c>
      <c r="G932" s="25">
        <v>103.775701970922</v>
      </c>
      <c r="H932" s="25">
        <v>103.40302620157</v>
      </c>
      <c r="I932" s="25">
        <v>128.31351000000001</v>
      </c>
      <c r="J932" s="25">
        <v>90.979544162133706</v>
      </c>
      <c r="K932" s="25">
        <v>19.16</v>
      </c>
      <c r="L932" s="25">
        <v>7.96</v>
      </c>
      <c r="M932" s="28">
        <v>23.37</v>
      </c>
      <c r="N932" s="28">
        <v>4.99</v>
      </c>
      <c r="O932" s="27">
        <v>136.77103063122613</v>
      </c>
      <c r="P932" s="27">
        <v>22.449160394081982</v>
      </c>
      <c r="Q932" s="27">
        <v>90.393148637774459</v>
      </c>
      <c r="R932">
        <v>-1.5108662038131326</v>
      </c>
      <c r="T932">
        <v>-31.038600675303897</v>
      </c>
      <c r="U932">
        <v>-1.5266225471579076</v>
      </c>
      <c r="V932">
        <v>4.6427100743486402</v>
      </c>
      <c r="W932">
        <v>0</v>
      </c>
      <c r="X932">
        <v>4.367360834302587E-4</v>
      </c>
      <c r="Y932">
        <v>0.7958866784898796</v>
      </c>
      <c r="Z932">
        <v>0.64744550434664561</v>
      </c>
    </row>
    <row r="933" spans="1:26" x14ac:dyDescent="0.35">
      <c r="A933" s="25" t="s">
        <v>254</v>
      </c>
      <c r="B933" s="26" t="s">
        <v>138</v>
      </c>
      <c r="C933" s="25">
        <v>4.2755104159161252</v>
      </c>
      <c r="D933" s="25"/>
      <c r="E933" s="25">
        <v>48.728331890812818</v>
      </c>
      <c r="F933" s="25">
        <v>4.2992309596808305</v>
      </c>
      <c r="G933" s="25">
        <v>102.50775340827001</v>
      </c>
      <c r="H933" s="25">
        <v>103.14166297588901</v>
      </c>
      <c r="I933" s="25">
        <v>127.99984000000001</v>
      </c>
      <c r="J933" s="25">
        <v>90.997031854099006</v>
      </c>
      <c r="K933" s="25">
        <v>18.77</v>
      </c>
      <c r="L933" s="25">
        <v>7.94</v>
      </c>
      <c r="M933" s="25">
        <v>24.36</v>
      </c>
      <c r="N933" s="25">
        <v>5.2</v>
      </c>
      <c r="O933" s="27">
        <v>145.19136784972878</v>
      </c>
      <c r="P933" s="27">
        <v>22.29325632433099</v>
      </c>
      <c r="Q933" s="27">
        <v>89.218766793321237</v>
      </c>
      <c r="R933">
        <v>-1.0561220496260626</v>
      </c>
      <c r="T933">
        <v>35.963311519283714</v>
      </c>
      <c r="U933">
        <v>-1.0417444834406986</v>
      </c>
      <c r="V933">
        <v>4.8006964255289768</v>
      </c>
      <c r="W933">
        <v>0</v>
      </c>
      <c r="X933">
        <v>6.4034148396898338E-4</v>
      </c>
      <c r="Y933">
        <v>0.82041293790801917</v>
      </c>
      <c r="Z933">
        <v>0.65254745952805571</v>
      </c>
    </row>
    <row r="934" spans="1:26" x14ac:dyDescent="0.35">
      <c r="A934" s="25" t="s">
        <v>254</v>
      </c>
      <c r="B934" s="26" t="s">
        <v>137</v>
      </c>
      <c r="C934" s="25">
        <v>4.2734625264935584</v>
      </c>
      <c r="D934" s="25"/>
      <c r="E934" s="25">
        <v>74.099920411418751</v>
      </c>
      <c r="F934" s="25">
        <v>4.3005816480722725</v>
      </c>
      <c r="G934" s="25">
        <v>102.55274045327999</v>
      </c>
      <c r="H934" s="25">
        <v>103.003054369586</v>
      </c>
      <c r="I934" s="25">
        <v>127.22762</v>
      </c>
      <c r="J934" s="25">
        <v>91.052276235460695</v>
      </c>
      <c r="K934" s="25">
        <v>18.64</v>
      </c>
      <c r="L934" s="25">
        <v>7.94</v>
      </c>
      <c r="M934" s="28">
        <v>24.83</v>
      </c>
      <c r="N934" s="28">
        <v>5.3</v>
      </c>
      <c r="O934" s="27">
        <v>131.12497228937283</v>
      </c>
      <c r="P934" s="27">
        <v>20.441064945105083</v>
      </c>
      <c r="Q934" s="27">
        <v>88.531214464000925</v>
      </c>
      <c r="R934">
        <v>-1.3856156598878844</v>
      </c>
      <c r="T934">
        <v>-6.7215217500066871</v>
      </c>
      <c r="U934">
        <v>-1.3878065114344418</v>
      </c>
      <c r="V934">
        <v>4.9900503992785552</v>
      </c>
      <c r="W934">
        <v>0</v>
      </c>
      <c r="X934">
        <v>4.6950994943384687E-4</v>
      </c>
      <c r="Y934">
        <v>0.83307196098646386</v>
      </c>
      <c r="Z934">
        <v>0.70483559309754573</v>
      </c>
    </row>
    <row r="935" spans="1:26" x14ac:dyDescent="0.35">
      <c r="A935" s="25" t="s">
        <v>254</v>
      </c>
      <c r="B935" s="26" t="s">
        <v>136</v>
      </c>
      <c r="C935" s="25">
        <v>4.238870333416985</v>
      </c>
      <c r="D935" s="25"/>
      <c r="E935" s="25">
        <v>90.641997347639744</v>
      </c>
      <c r="F935" s="25">
        <v>4.2743462996818558</v>
      </c>
      <c r="G935" s="25">
        <v>102.186517861949</v>
      </c>
      <c r="H935" s="25">
        <v>102.796138501603</v>
      </c>
      <c r="I935" s="25">
        <v>125.57064</v>
      </c>
      <c r="J935" s="25">
        <v>92.454176261531501</v>
      </c>
      <c r="K935" s="25">
        <v>18.84</v>
      </c>
      <c r="L935" s="25">
        <v>7.85</v>
      </c>
      <c r="M935" s="25">
        <v>24.49</v>
      </c>
      <c r="N935" s="25">
        <v>5.26</v>
      </c>
      <c r="O935" s="27">
        <v>139.98735838965334</v>
      </c>
      <c r="P935" s="27">
        <v>20.986168731102769</v>
      </c>
      <c r="Q935" s="27">
        <v>91.199561327159415</v>
      </c>
      <c r="R935">
        <v>3.9268549900169258</v>
      </c>
      <c r="T935">
        <v>-27.666242891773351</v>
      </c>
      <c r="U935">
        <v>3.9082209994268258</v>
      </c>
      <c r="V935">
        <v>5.0425623032201026</v>
      </c>
      <c r="W935">
        <v>0</v>
      </c>
      <c r="X935">
        <v>5.0786547160373136E-4</v>
      </c>
      <c r="Y935">
        <v>0.85093979735954894</v>
      </c>
      <c r="Z935">
        <v>0.66698339230673775</v>
      </c>
    </row>
    <row r="936" spans="1:26" x14ac:dyDescent="0.35">
      <c r="A936" s="25" t="s">
        <v>254</v>
      </c>
      <c r="B936" s="26" t="s">
        <v>135</v>
      </c>
      <c r="C936" s="25">
        <v>4.3419540236168412</v>
      </c>
      <c r="D936" s="25"/>
      <c r="E936" s="25">
        <v>77.494012917234954</v>
      </c>
      <c r="F936" s="25">
        <v>4.3850999912003337</v>
      </c>
      <c r="G936" s="25">
        <v>101.266036849142</v>
      </c>
      <c r="H936" s="25">
        <v>102.530598260315</v>
      </c>
      <c r="I936" s="25">
        <v>125.89512000000001</v>
      </c>
      <c r="J936" s="25">
        <v>93.009761447270193</v>
      </c>
      <c r="K936" s="25">
        <v>18.649999999999999</v>
      </c>
      <c r="L936" s="25">
        <v>7.89</v>
      </c>
      <c r="M936" s="28">
        <v>25.67</v>
      </c>
      <c r="N936" s="28">
        <v>5.54</v>
      </c>
      <c r="O936" s="27">
        <v>142.49379944283146</v>
      </c>
      <c r="P936" s="27">
        <v>21.373718911376624</v>
      </c>
      <c r="Q936" s="27">
        <v>86.677890458448729</v>
      </c>
      <c r="R936">
        <v>4.2020535479011745</v>
      </c>
      <c r="T936">
        <v>-20.618153277758424</v>
      </c>
      <c r="U936">
        <v>4.1828405979496219</v>
      </c>
      <c r="V936">
        <v>4.964002364616654</v>
      </c>
      <c r="W936">
        <v>0</v>
      </c>
      <c r="X936">
        <v>7.0193899346935381E-4</v>
      </c>
      <c r="Y936">
        <v>0.8237514860521058</v>
      </c>
      <c r="Z936">
        <v>0.65239575945897232</v>
      </c>
    </row>
    <row r="937" spans="1:26" x14ac:dyDescent="0.35">
      <c r="A937" s="25" t="s">
        <v>254</v>
      </c>
      <c r="B937" s="26" t="s">
        <v>134</v>
      </c>
      <c r="C937" s="25">
        <v>4.1184926090870846</v>
      </c>
      <c r="D937" s="25"/>
      <c r="E937" s="25">
        <v>63.17838267263528</v>
      </c>
      <c r="F937" s="25">
        <v>4.1642099844460194</v>
      </c>
      <c r="G937" s="25">
        <v>100.45005533387</v>
      </c>
      <c r="H937" s="25">
        <v>102.412742041207</v>
      </c>
      <c r="I937" s="25">
        <v>126.91464000000001</v>
      </c>
      <c r="J937" s="25">
        <v>93.909092747332494</v>
      </c>
      <c r="K937" s="25">
        <v>18.52</v>
      </c>
      <c r="L937" s="25">
        <v>8.07</v>
      </c>
      <c r="M937" s="25">
        <v>25.7</v>
      </c>
      <c r="N937" s="25">
        <v>5.56</v>
      </c>
      <c r="O937" s="27">
        <v>133.57757037241126</v>
      </c>
      <c r="P937" s="27">
        <v>20.802577073058401</v>
      </c>
      <c r="Q937" s="27">
        <v>87.784879427567418</v>
      </c>
      <c r="R937">
        <v>1.7839240772742793</v>
      </c>
      <c r="T937">
        <v>25.803309763432324</v>
      </c>
      <c r="U937">
        <v>1.7989694123823341</v>
      </c>
      <c r="V937">
        <v>4.8891386923935531</v>
      </c>
      <c r="W937">
        <v>0</v>
      </c>
      <c r="X937">
        <v>9.034004228414145E-4</v>
      </c>
      <c r="Y937">
        <v>0.80727397944984725</v>
      </c>
      <c r="Z937">
        <v>0.65745337648909719</v>
      </c>
    </row>
    <row r="938" spans="1:26" x14ac:dyDescent="0.35">
      <c r="A938" s="25" t="s">
        <v>254</v>
      </c>
      <c r="B938" s="26" t="s">
        <v>133</v>
      </c>
      <c r="C938" s="25">
        <v>3.7430912520484965</v>
      </c>
      <c r="D938" s="25"/>
      <c r="E938" s="25">
        <v>76.458953080450371</v>
      </c>
      <c r="F938" s="25">
        <v>3.788639232466271</v>
      </c>
      <c r="G938" s="25">
        <v>98.472482968044702</v>
      </c>
      <c r="H938" s="25">
        <v>102.091867769766</v>
      </c>
      <c r="I938" s="25">
        <v>125.92276</v>
      </c>
      <c r="J938" s="25">
        <v>92.734431560649597</v>
      </c>
      <c r="K938" s="25">
        <v>18.61</v>
      </c>
      <c r="L938" s="25">
        <v>8.26</v>
      </c>
      <c r="M938" s="28">
        <v>25.64</v>
      </c>
      <c r="N938" s="28">
        <v>5.57</v>
      </c>
      <c r="O938" s="27">
        <v>141.0018426997479</v>
      </c>
      <c r="P938" s="27">
        <v>21.720601299666434</v>
      </c>
      <c r="Q938" s="27">
        <v>84.9548426231718</v>
      </c>
      <c r="R938">
        <v>0.87309435865039475</v>
      </c>
      <c r="T938">
        <v>-36.051146201430583</v>
      </c>
      <c r="U938">
        <v>0.83662424852550821</v>
      </c>
      <c r="V938">
        <v>4.8793572132880954</v>
      </c>
      <c r="W938">
        <v>0</v>
      </c>
      <c r="X938">
        <v>7.4462036801938372E-4</v>
      </c>
      <c r="Y938">
        <v>0.81809134285889873</v>
      </c>
      <c r="Z938">
        <v>0.62147847001296475</v>
      </c>
    </row>
    <row r="939" spans="1:26" x14ac:dyDescent="0.35">
      <c r="A939" s="25" t="s">
        <v>254</v>
      </c>
      <c r="B939" s="26" t="s">
        <v>132</v>
      </c>
      <c r="C939" s="25">
        <v>3.6260976307348458</v>
      </c>
      <c r="D939" s="25"/>
      <c r="E939" s="25">
        <v>50.859236855369161</v>
      </c>
      <c r="F939" s="25">
        <v>3.6727498506027767</v>
      </c>
      <c r="G939" s="25">
        <v>97.094936830322197</v>
      </c>
      <c r="H939" s="25">
        <v>101.748674685989</v>
      </c>
      <c r="I939" s="25">
        <v>124.30991</v>
      </c>
      <c r="J939" s="25">
        <v>92.189017327960201</v>
      </c>
      <c r="K939" s="25">
        <v>18.690000000000001</v>
      </c>
      <c r="L939" s="25">
        <v>8.34</v>
      </c>
      <c r="M939" s="25">
        <v>25.64</v>
      </c>
      <c r="N939" s="25">
        <v>5.59</v>
      </c>
      <c r="O939" s="27">
        <v>148.25337969843068</v>
      </c>
      <c r="P939" s="27">
        <v>21.721735442052065</v>
      </c>
      <c r="Q939" s="27">
        <v>90.997171739800066</v>
      </c>
      <c r="R939">
        <v>2.5060163640776789</v>
      </c>
      <c r="T939">
        <v>38.017603249288221</v>
      </c>
      <c r="U939">
        <v>2.5320731497118665</v>
      </c>
      <c r="V939">
        <v>4.9188663120672587</v>
      </c>
      <c r="W939">
        <v>0</v>
      </c>
      <c r="X939">
        <v>1.1951725681982786E-3</v>
      </c>
      <c r="Y939">
        <v>0.83237734716573708</v>
      </c>
      <c r="Z939">
        <v>0.61322528829092493</v>
      </c>
    </row>
    <row r="940" spans="1:26" x14ac:dyDescent="0.35">
      <c r="A940" s="25" t="s">
        <v>254</v>
      </c>
      <c r="B940" s="26" t="s">
        <v>131</v>
      </c>
      <c r="C940" s="25">
        <v>3.8477498619440138</v>
      </c>
      <c r="D940" s="25"/>
      <c r="E940" s="25">
        <v>80.760068683925809</v>
      </c>
      <c r="F940" s="25">
        <v>3.9041846197217658</v>
      </c>
      <c r="G940" s="25">
        <v>97.787697808452407</v>
      </c>
      <c r="H940" s="25">
        <v>101.572643896044</v>
      </c>
      <c r="I940" s="25">
        <v>124.60834</v>
      </c>
      <c r="J940" s="25">
        <v>92.636541892705196</v>
      </c>
      <c r="K940" s="25">
        <v>18.61</v>
      </c>
      <c r="L940" s="25">
        <v>8.41</v>
      </c>
      <c r="M940" s="28">
        <v>25.62</v>
      </c>
      <c r="N940" s="28">
        <v>5.61</v>
      </c>
      <c r="O940" s="27">
        <v>150.60776246687874</v>
      </c>
      <c r="P940" s="27">
        <v>20.865654821478316</v>
      </c>
      <c r="Q940" s="27">
        <v>88.626710712600286</v>
      </c>
      <c r="R940">
        <v>-0.8431127259682647</v>
      </c>
      <c r="T940">
        <v>0.18897976278344775</v>
      </c>
      <c r="U940">
        <v>-0.84236321914435974</v>
      </c>
      <c r="V940">
        <v>4.8774588582776062</v>
      </c>
      <c r="W940">
        <v>0</v>
      </c>
      <c r="X940">
        <v>8.7365002457852347E-4</v>
      </c>
      <c r="Y940">
        <v>0.82134964920762066</v>
      </c>
      <c r="Z940">
        <v>0.63709729311966723</v>
      </c>
    </row>
    <row r="941" spans="1:26" ht="29" x14ac:dyDescent="0.35">
      <c r="A941" s="25" t="s">
        <v>255</v>
      </c>
      <c r="B941" s="26" t="s">
        <v>211</v>
      </c>
      <c r="C941" s="25">
        <v>1.5547251991557014</v>
      </c>
      <c r="D941" s="25">
        <v>3.6927914396042572</v>
      </c>
      <c r="E941" s="25">
        <v>10.36221017218177</v>
      </c>
      <c r="F941" s="25">
        <v>3.2447677937440593</v>
      </c>
      <c r="G941" s="25">
        <v>112.424867218822</v>
      </c>
      <c r="H941" s="25">
        <v>121.322594291991</v>
      </c>
      <c r="I941" s="25">
        <v>162.54284000000001</v>
      </c>
      <c r="J941" s="25">
        <v>96.850834383854604</v>
      </c>
      <c r="K941" s="25">
        <v>16.309999999999999</v>
      </c>
      <c r="L941" s="25">
        <v>6.67</v>
      </c>
      <c r="M941" s="25">
        <v>13.46</v>
      </c>
      <c r="N941" s="25">
        <v>1.79</v>
      </c>
      <c r="O941" s="27">
        <v>94.887204612139158</v>
      </c>
      <c r="P941" s="27">
        <v>13.102300525801883</v>
      </c>
      <c r="Q941" s="27">
        <v>54.55906495544702</v>
      </c>
      <c r="R941">
        <v>0.31873711928731563</v>
      </c>
      <c r="S941">
        <v>3.6787487308244327</v>
      </c>
      <c r="T941">
        <v>-1.0958174571977897</v>
      </c>
      <c r="U941">
        <v>0.12973552078980877</v>
      </c>
      <c r="V941">
        <v>2.5407685456197338</v>
      </c>
      <c r="W941">
        <v>8.1882059937516155E-2</v>
      </c>
      <c r="X941">
        <v>0.16562101312732685</v>
      </c>
      <c r="Y941">
        <v>0.57931298879364002</v>
      </c>
      <c r="Z941">
        <v>0.55782500356451992</v>
      </c>
    </row>
    <row r="942" spans="1:26" ht="29" x14ac:dyDescent="0.35">
      <c r="A942" s="25" t="s">
        <v>255</v>
      </c>
      <c r="B942" s="26" t="s">
        <v>210</v>
      </c>
      <c r="C942" s="25">
        <v>1.6331901415529986</v>
      </c>
      <c r="D942" s="25">
        <v>5.7932066350667686</v>
      </c>
      <c r="E942" s="25">
        <v>10.520606820063289</v>
      </c>
      <c r="F942" s="25">
        <v>3.403486569827435</v>
      </c>
      <c r="G942" s="25">
        <v>112.37881568944201</v>
      </c>
      <c r="H942" s="25">
        <v>121.331944656049</v>
      </c>
      <c r="I942" s="25">
        <v>162.22398000000001</v>
      </c>
      <c r="J942" s="25">
        <v>96.185026323453798</v>
      </c>
      <c r="K942" s="25">
        <v>17.2</v>
      </c>
      <c r="L942" s="25">
        <v>6.73</v>
      </c>
      <c r="M942" s="28">
        <v>13.51</v>
      </c>
      <c r="N942" s="28">
        <v>1.79</v>
      </c>
      <c r="O942" s="27">
        <v>94.278915108334672</v>
      </c>
      <c r="P942" s="27">
        <v>13.084136954347716</v>
      </c>
      <c r="Q942" s="27">
        <v>54.470268006700159</v>
      </c>
      <c r="R942">
        <v>1.0945501372373379</v>
      </c>
      <c r="S942">
        <v>-0.10916146009725125</v>
      </c>
      <c r="T942">
        <v>-2.3510025819474367</v>
      </c>
      <c r="U942">
        <v>0.39923712810931988</v>
      </c>
      <c r="V942">
        <v>2.5459686418053797</v>
      </c>
      <c r="W942">
        <v>7.9906419277676291E-2</v>
      </c>
      <c r="X942">
        <v>0.16916305117988981</v>
      </c>
      <c r="Y942">
        <v>0.58409566705144</v>
      </c>
      <c r="Z942">
        <v>0.55919364689387663</v>
      </c>
    </row>
    <row r="943" spans="1:26" ht="29" x14ac:dyDescent="0.35">
      <c r="A943" s="25" t="s">
        <v>255</v>
      </c>
      <c r="B943" s="26" t="s">
        <v>209</v>
      </c>
      <c r="C943" s="25">
        <v>1.4959441972892249</v>
      </c>
      <c r="D943" s="25">
        <v>5.5622096271871868</v>
      </c>
      <c r="E943" s="25">
        <v>9.9567420137226659</v>
      </c>
      <c r="F943" s="25">
        <v>3.2290761992915438</v>
      </c>
      <c r="G943" s="25">
        <v>112.822747269407</v>
      </c>
      <c r="H943" s="25">
        <v>120.86930377167999</v>
      </c>
      <c r="I943" s="25">
        <v>161.39635000000001</v>
      </c>
      <c r="J943" s="25">
        <v>96.765573454844898</v>
      </c>
      <c r="K943" s="25">
        <v>17.12</v>
      </c>
      <c r="L943" s="25">
        <v>6.81</v>
      </c>
      <c r="M943" s="25">
        <v>13.66</v>
      </c>
      <c r="N943" s="25">
        <v>1.81</v>
      </c>
      <c r="O943" s="27">
        <v>97.676017728880112</v>
      </c>
      <c r="P943" s="27">
        <v>13.337316470012192</v>
      </c>
      <c r="Q943" s="27">
        <v>54.31104919833372</v>
      </c>
      <c r="R943">
        <v>0.84466821044724139</v>
      </c>
      <c r="S943">
        <v>1.4330903761343494</v>
      </c>
      <c r="T943">
        <v>1.4173252663084224</v>
      </c>
      <c r="U943">
        <v>0.96868001484644584</v>
      </c>
      <c r="V943">
        <v>2.5355437530065479</v>
      </c>
      <c r="W943">
        <v>8.0515859685657845E-2</v>
      </c>
      <c r="X943">
        <v>0.17330050102210059</v>
      </c>
      <c r="Y943">
        <v>0.58326554936462038</v>
      </c>
      <c r="Z943">
        <v>0.5507823434350767</v>
      </c>
    </row>
    <row r="944" spans="1:26" ht="29" x14ac:dyDescent="0.35">
      <c r="A944" s="25" t="s">
        <v>255</v>
      </c>
      <c r="B944" s="26" t="s">
        <v>208</v>
      </c>
      <c r="C944" s="25">
        <v>1.3813810424805981</v>
      </c>
      <c r="D944" s="25">
        <v>5.6324600935099634</v>
      </c>
      <c r="E944" s="25">
        <v>9.8935561428900662</v>
      </c>
      <c r="F944" s="25">
        <v>3.1210039254473005</v>
      </c>
      <c r="G944" s="25">
        <v>112.97855236378</v>
      </c>
      <c r="H944" s="25">
        <v>120.668354031215</v>
      </c>
      <c r="I944" s="25">
        <v>162.5729</v>
      </c>
      <c r="J944" s="25">
        <v>97.588177978119305</v>
      </c>
      <c r="K944" s="25">
        <v>17.2</v>
      </c>
      <c r="L944" s="25">
        <v>7.01</v>
      </c>
      <c r="M944" s="28">
        <v>13.59</v>
      </c>
      <c r="N944" s="28">
        <v>1.79</v>
      </c>
      <c r="O944" s="27">
        <v>96.531506441072437</v>
      </c>
      <c r="P944" s="27">
        <v>13.113969645306813</v>
      </c>
      <c r="Q944" s="27">
        <v>54.400645852416517</v>
      </c>
      <c r="R944">
        <v>1.0161216755416147</v>
      </c>
      <c r="S944">
        <v>3.1765322702942855</v>
      </c>
      <c r="T944">
        <v>-3.4337599604318592</v>
      </c>
      <c r="U944">
        <v>0.17432239549839412</v>
      </c>
      <c r="V944">
        <v>2.50071602542037</v>
      </c>
      <c r="W944">
        <v>7.9442156893588037E-2</v>
      </c>
      <c r="X944">
        <v>0.17332402043596248</v>
      </c>
      <c r="Y944">
        <v>0.5825363069082059</v>
      </c>
      <c r="Z944">
        <v>0.55155081965366271</v>
      </c>
    </row>
    <row r="945" spans="1:26" ht="29" x14ac:dyDescent="0.35">
      <c r="A945" s="25" t="s">
        <v>255</v>
      </c>
      <c r="B945" s="26" t="s">
        <v>207</v>
      </c>
      <c r="C945" s="25">
        <v>1.6058792387367353</v>
      </c>
      <c r="D945" s="25">
        <v>5.9345599677428194</v>
      </c>
      <c r="E945" s="25">
        <v>11.66780569092175</v>
      </c>
      <c r="F945" s="25">
        <v>3.7157483678945953</v>
      </c>
      <c r="G945" s="25">
        <v>112.273166772804</v>
      </c>
      <c r="H945" s="25">
        <v>120.60173064999</v>
      </c>
      <c r="I945" s="25">
        <v>160.44946999999999</v>
      </c>
      <c r="J945" s="25">
        <v>97.495357215111696</v>
      </c>
      <c r="K945" s="25">
        <v>16.91</v>
      </c>
      <c r="L945" s="25">
        <v>7.28</v>
      </c>
      <c r="M945" s="25">
        <v>13.86</v>
      </c>
      <c r="N945" s="25">
        <v>1.82</v>
      </c>
      <c r="O945" s="27">
        <v>97.727406835985562</v>
      </c>
      <c r="P945" s="27">
        <v>13.225141090681827</v>
      </c>
      <c r="Q945" s="27">
        <v>54.866717440974867</v>
      </c>
      <c r="R945">
        <v>1.7384203289865896</v>
      </c>
      <c r="S945">
        <v>2.2643856019500586</v>
      </c>
      <c r="T945">
        <v>-3.7677816182312585</v>
      </c>
      <c r="U945">
        <v>0.59851593525663827</v>
      </c>
      <c r="V945">
        <v>2.5154329665200406</v>
      </c>
      <c r="W945">
        <v>7.7532547781992062E-2</v>
      </c>
      <c r="X945">
        <v>0.1776274221420818</v>
      </c>
      <c r="Y945">
        <v>0.57994471092195066</v>
      </c>
      <c r="Z945">
        <v>0.53537917017289671</v>
      </c>
    </row>
    <row r="946" spans="1:26" ht="29" x14ac:dyDescent="0.35">
      <c r="A946" s="25" t="s">
        <v>255</v>
      </c>
      <c r="B946" s="26" t="s">
        <v>206</v>
      </c>
      <c r="C946" s="25">
        <v>1.5576622972356413</v>
      </c>
      <c r="D946" s="25">
        <v>5.3155913802667065</v>
      </c>
      <c r="E946" s="25">
        <v>11.850640527603803</v>
      </c>
      <c r="F946" s="25">
        <v>3.7930222333515937</v>
      </c>
      <c r="G946" s="25">
        <v>111.476191475533</v>
      </c>
      <c r="H946" s="25">
        <v>120.50674703704399</v>
      </c>
      <c r="I946" s="25">
        <v>158.45386999999999</v>
      </c>
      <c r="J946" s="25">
        <v>96.243881763210396</v>
      </c>
      <c r="K946" s="25">
        <v>16.77</v>
      </c>
      <c r="L946" s="25">
        <v>7.32</v>
      </c>
      <c r="M946" s="28">
        <v>13.98</v>
      </c>
      <c r="N946" s="28">
        <v>1.82</v>
      </c>
      <c r="O946" s="27">
        <v>98.132981116823885</v>
      </c>
      <c r="P946" s="27">
        <v>13.356719862256277</v>
      </c>
      <c r="Q946" s="27">
        <v>55.58324663069515</v>
      </c>
      <c r="R946">
        <v>1.6768043373833308</v>
      </c>
      <c r="S946">
        <v>1.0421364073852635</v>
      </c>
      <c r="T946">
        <v>-3.5725897276554841</v>
      </c>
      <c r="U946">
        <v>0.51852337562485751</v>
      </c>
      <c r="V946">
        <v>2.468931690015673</v>
      </c>
      <c r="W946">
        <v>7.6447098863978213E-2</v>
      </c>
      <c r="X946">
        <v>0.18522350310691857</v>
      </c>
      <c r="Y946">
        <v>0.57845538926902262</v>
      </c>
      <c r="Z946">
        <v>0.52614436259830411</v>
      </c>
    </row>
    <row r="947" spans="1:26" ht="29" x14ac:dyDescent="0.35">
      <c r="A947" s="25" t="s">
        <v>255</v>
      </c>
      <c r="B947" s="26" t="s">
        <v>205</v>
      </c>
      <c r="C947" s="25">
        <v>1.4156697448586295</v>
      </c>
      <c r="D947" s="25">
        <v>5.5593575654938192</v>
      </c>
      <c r="E947" s="25">
        <v>11.09088290739067</v>
      </c>
      <c r="F947" s="25">
        <v>3.6157109851821687</v>
      </c>
      <c r="G947" s="25">
        <v>110.07347137007299</v>
      </c>
      <c r="H947" s="25">
        <v>120.40111006785099</v>
      </c>
      <c r="I947" s="25">
        <v>158.21706</v>
      </c>
      <c r="J947" s="25">
        <v>96.194405397080303</v>
      </c>
      <c r="K947" s="25">
        <v>16.97</v>
      </c>
      <c r="L947" s="25">
        <v>7.35</v>
      </c>
      <c r="M947" s="25">
        <v>14.25</v>
      </c>
      <c r="N947" s="25">
        <v>1.84</v>
      </c>
      <c r="O947" s="27">
        <v>99.392994795829566</v>
      </c>
      <c r="P947" s="27">
        <v>13.334124409131398</v>
      </c>
      <c r="Q947" s="27">
        <v>56.243270579790526</v>
      </c>
      <c r="R947">
        <v>2.3543933480959955</v>
      </c>
      <c r="S947">
        <v>3.0877017992133382</v>
      </c>
      <c r="T947">
        <v>4.2888066441457706</v>
      </c>
      <c r="U947">
        <v>2.7860485891545661</v>
      </c>
      <c r="V947">
        <v>2.4317218051152882</v>
      </c>
      <c r="W947">
        <v>7.584910967801857E-2</v>
      </c>
      <c r="X947">
        <v>0.19266385498631661</v>
      </c>
      <c r="Y947">
        <v>0.57699329573593228</v>
      </c>
      <c r="Z947">
        <v>0.5218825465322634</v>
      </c>
    </row>
    <row r="948" spans="1:26" ht="29" x14ac:dyDescent="0.35">
      <c r="A948" s="25" t="s">
        <v>255</v>
      </c>
      <c r="B948" s="26" t="s">
        <v>204</v>
      </c>
      <c r="C948" s="25">
        <v>1.4261715883396509</v>
      </c>
      <c r="D948" s="25">
        <v>4.2738918410587576</v>
      </c>
      <c r="E948" s="25">
        <v>11.559876278937258</v>
      </c>
      <c r="F948" s="25">
        <v>3.6657350035218959</v>
      </c>
      <c r="G948" s="25">
        <v>109.335538922556</v>
      </c>
      <c r="H948" s="25">
        <v>119.40207876415</v>
      </c>
      <c r="I948" s="25">
        <v>158.60836</v>
      </c>
      <c r="J948" s="25">
        <v>97.253401209432695</v>
      </c>
      <c r="K948" s="25">
        <v>17.079999999999998</v>
      </c>
      <c r="L948" s="25">
        <v>7.43</v>
      </c>
      <c r="M948" s="28">
        <v>14.33</v>
      </c>
      <c r="N948" s="28">
        <v>1.84</v>
      </c>
      <c r="O948" s="27">
        <v>97.692381884480028</v>
      </c>
      <c r="P948" s="27">
        <v>13.388948788401244</v>
      </c>
      <c r="Q948" s="27">
        <v>59.909326424870471</v>
      </c>
      <c r="R948">
        <v>2.2698649126987602</v>
      </c>
      <c r="S948">
        <v>-0.63269420435312362</v>
      </c>
      <c r="T948">
        <v>2.3632346523078995</v>
      </c>
      <c r="U948">
        <v>2.2246238782972272</v>
      </c>
      <c r="V948">
        <v>2.3756386189385719</v>
      </c>
      <c r="W948">
        <v>7.4136901893538817E-2</v>
      </c>
      <c r="X948">
        <v>0.18480750676330812</v>
      </c>
      <c r="Y948">
        <v>0.56218789864878493</v>
      </c>
      <c r="Z948">
        <v>0.5107752661665157</v>
      </c>
    </row>
    <row r="949" spans="1:26" ht="29" x14ac:dyDescent="0.35">
      <c r="A949" s="25" t="s">
        <v>255</v>
      </c>
      <c r="B949" s="26" t="s">
        <v>203</v>
      </c>
      <c r="C949" s="25">
        <v>1.6713041894931433</v>
      </c>
      <c r="D949" s="25">
        <v>4.7119988450104975</v>
      </c>
      <c r="E949" s="25">
        <v>11.792096907538159</v>
      </c>
      <c r="F949" s="25">
        <v>3.9112786282526941</v>
      </c>
      <c r="G949" s="25">
        <v>110.589146315299</v>
      </c>
      <c r="H949" s="25">
        <v>119.23515084946899</v>
      </c>
      <c r="I949" s="25">
        <v>159.74462</v>
      </c>
      <c r="J949" s="25">
        <v>99.653839327191406</v>
      </c>
      <c r="K949" s="25">
        <v>17.98</v>
      </c>
      <c r="L949" s="25">
        <v>7.58</v>
      </c>
      <c r="M949" s="25">
        <v>14.36</v>
      </c>
      <c r="N949" s="25">
        <v>1.83</v>
      </c>
      <c r="O949" s="27">
        <v>96.913543272340178</v>
      </c>
      <c r="P949" s="27">
        <v>13.377132234411452</v>
      </c>
      <c r="Q949" s="27">
        <v>60</v>
      </c>
      <c r="R949">
        <v>2.9125250283576154</v>
      </c>
      <c r="S949">
        <v>2.3271038484020234</v>
      </c>
      <c r="T949">
        <v>-7.0523794553460251</v>
      </c>
      <c r="U949">
        <v>0.58573410190889685</v>
      </c>
      <c r="V949">
        <v>2.3309091544510321</v>
      </c>
      <c r="W949">
        <v>7.4858553759582225E-2</v>
      </c>
      <c r="X949">
        <v>0.18016220157040358</v>
      </c>
      <c r="Y949">
        <v>0.54984276754219619</v>
      </c>
      <c r="Z949">
        <v>0.50697805692635656</v>
      </c>
    </row>
    <row r="950" spans="1:26" ht="29" x14ac:dyDescent="0.35">
      <c r="A950" s="25" t="s">
        <v>255</v>
      </c>
      <c r="B950" s="26" t="s">
        <v>202</v>
      </c>
      <c r="C950" s="25">
        <v>1.6352313575321489</v>
      </c>
      <c r="D950" s="25">
        <v>4.3478228366666496</v>
      </c>
      <c r="E950" s="25">
        <v>8.7329954285925702</v>
      </c>
      <c r="F950" s="25">
        <v>3.3432961246402875</v>
      </c>
      <c r="G950" s="25">
        <v>116.241448844896</v>
      </c>
      <c r="H950" s="25">
        <v>119.184795471859</v>
      </c>
      <c r="I950" s="25">
        <v>160.03598</v>
      </c>
      <c r="J950" s="25">
        <v>100.95809335725301</v>
      </c>
      <c r="K950" s="25">
        <v>17.91</v>
      </c>
      <c r="L950" s="25">
        <v>7.46</v>
      </c>
      <c r="M950" s="28">
        <v>14.15</v>
      </c>
      <c r="N950" s="28">
        <v>1.79</v>
      </c>
      <c r="O950" s="27">
        <v>99.65134525367651</v>
      </c>
      <c r="P950" s="27">
        <v>13.443564966814566</v>
      </c>
      <c r="Q950" s="27">
        <v>61.556601713641882</v>
      </c>
      <c r="R950">
        <v>0.86482048210518858</v>
      </c>
      <c r="S950">
        <v>20.022945712692874</v>
      </c>
      <c r="T950">
        <v>10.700696040294488</v>
      </c>
      <c r="U950">
        <v>3.3620260985715911</v>
      </c>
      <c r="V950">
        <v>2.2576778695725204</v>
      </c>
      <c r="W950">
        <v>7.29626544795801E-2</v>
      </c>
      <c r="X950">
        <v>0.19069236014514829</v>
      </c>
      <c r="Y950">
        <v>0.54026649513799507</v>
      </c>
      <c r="Z950">
        <v>0.49769606687991158</v>
      </c>
    </row>
    <row r="951" spans="1:26" ht="29" x14ac:dyDescent="0.35">
      <c r="A951" s="25" t="s">
        <v>255</v>
      </c>
      <c r="B951" s="26" t="s">
        <v>201</v>
      </c>
      <c r="C951" s="25">
        <v>1.7794731539630324</v>
      </c>
      <c r="D951" s="25">
        <v>4.5955899317781199</v>
      </c>
      <c r="E951" s="25">
        <v>10.079118564559625</v>
      </c>
      <c r="F951" s="25">
        <v>3.6325033617471836</v>
      </c>
      <c r="G951" s="25">
        <v>115.659115872943</v>
      </c>
      <c r="H951" s="25">
        <v>118.738204156111</v>
      </c>
      <c r="I951" s="25">
        <v>158.79732000000001</v>
      </c>
      <c r="J951" s="25">
        <v>101.48714463154</v>
      </c>
      <c r="K951" s="25">
        <v>16.96</v>
      </c>
      <c r="L951" s="25">
        <v>7.6</v>
      </c>
      <c r="M951" s="25">
        <v>14.21</v>
      </c>
      <c r="N951" s="25">
        <v>1.78</v>
      </c>
      <c r="O951" s="27">
        <v>95.573812292823689</v>
      </c>
      <c r="P951" s="27">
        <v>13.310308618217556</v>
      </c>
      <c r="Q951" s="27">
        <v>60.612609497464263</v>
      </c>
      <c r="R951">
        <v>0.25064736918474217</v>
      </c>
      <c r="S951">
        <v>-0.68463452876265096</v>
      </c>
      <c r="T951">
        <v>1.2398643060095305</v>
      </c>
      <c r="U951">
        <v>0.44542524204147504</v>
      </c>
      <c r="V951">
        <v>2.2393760994614187</v>
      </c>
      <c r="W951">
        <v>6.0828156192433848E-2</v>
      </c>
      <c r="X951">
        <v>0.1725292496590356</v>
      </c>
      <c r="Y951">
        <v>0.52332880832557915</v>
      </c>
      <c r="Z951">
        <v>0.49572326224923902</v>
      </c>
    </row>
    <row r="952" spans="1:26" ht="29" x14ac:dyDescent="0.35">
      <c r="A952" s="25" t="s">
        <v>255</v>
      </c>
      <c r="B952" s="26" t="s">
        <v>200</v>
      </c>
      <c r="C952" s="25">
        <v>1.6998069623990582</v>
      </c>
      <c r="D952" s="25">
        <v>4.6074560333359509</v>
      </c>
      <c r="E952" s="25">
        <v>10.688286669811413</v>
      </c>
      <c r="F952" s="25">
        <v>3.6892613034686099</v>
      </c>
      <c r="G952" s="25">
        <v>115.266599109037</v>
      </c>
      <c r="H952" s="25">
        <v>118.566168264035</v>
      </c>
      <c r="I952" s="25">
        <v>157.04882000000001</v>
      </c>
      <c r="J952" s="25">
        <v>101.43254617034</v>
      </c>
      <c r="K952" s="25">
        <v>17.12</v>
      </c>
      <c r="L952" s="25">
        <v>7.58</v>
      </c>
      <c r="M952" s="28">
        <v>14.39</v>
      </c>
      <c r="N952" s="28">
        <v>1.79</v>
      </c>
      <c r="O952" s="27">
        <v>96.544314960331803</v>
      </c>
      <c r="P952" s="27">
        <v>13.418419509792697</v>
      </c>
      <c r="Q952" s="27">
        <v>60.900458764536438</v>
      </c>
      <c r="R952">
        <v>0.12979313062091435</v>
      </c>
      <c r="S952">
        <v>0.81196190524754908</v>
      </c>
      <c r="T952">
        <v>-3.2225597795369376</v>
      </c>
      <c r="U952">
        <v>-0.5979218525270058</v>
      </c>
      <c r="V952">
        <v>2.2621776263631515</v>
      </c>
      <c r="W952">
        <v>6.1478936610915629E-2</v>
      </c>
      <c r="X952">
        <v>0.17263271472969047</v>
      </c>
      <c r="Y952">
        <v>0.52696376001724921</v>
      </c>
      <c r="Z952">
        <v>0.49106965339054209</v>
      </c>
    </row>
    <row r="953" spans="1:26" ht="29" x14ac:dyDescent="0.35">
      <c r="A953" s="25" t="s">
        <v>255</v>
      </c>
      <c r="B953" s="26" t="s">
        <v>199</v>
      </c>
      <c r="C953" s="25">
        <v>1.584684704636671</v>
      </c>
      <c r="D953" s="25">
        <v>4.6393056433164075</v>
      </c>
      <c r="E953" s="25">
        <v>9.557284164018677</v>
      </c>
      <c r="F953" s="25">
        <v>3.4041350456846731</v>
      </c>
      <c r="G953" s="25">
        <v>113.818103443333</v>
      </c>
      <c r="H953" s="25">
        <v>118.41896859000499</v>
      </c>
      <c r="I953" s="25">
        <v>157.93287000000001</v>
      </c>
      <c r="J953" s="25">
        <v>101.615130761122</v>
      </c>
      <c r="K953" s="25">
        <v>17.16</v>
      </c>
      <c r="L953" s="25">
        <v>7.76</v>
      </c>
      <c r="M953" s="25">
        <v>14.7</v>
      </c>
      <c r="N953" s="25">
        <v>1.81</v>
      </c>
      <c r="O953" s="27">
        <v>94.7335297783454</v>
      </c>
      <c r="P953" s="27">
        <v>13.025560754365815</v>
      </c>
      <c r="Q953" s="27">
        <v>61.554687688339236</v>
      </c>
      <c r="R953">
        <v>4.2232996585012117E-3</v>
      </c>
      <c r="S953">
        <v>-1.2307316981659655</v>
      </c>
      <c r="T953">
        <v>9.5473587526007098</v>
      </c>
      <c r="U953">
        <v>1.9420984926596496</v>
      </c>
      <c r="V953">
        <v>2.2747829827579134</v>
      </c>
      <c r="W953">
        <v>6.052671586003848E-2</v>
      </c>
      <c r="X953">
        <v>0.17715374484312282</v>
      </c>
      <c r="Y953">
        <v>0.52771799519574558</v>
      </c>
      <c r="Z953">
        <v>0.4968488922890526</v>
      </c>
    </row>
    <row r="954" spans="1:26" ht="29" x14ac:dyDescent="0.35">
      <c r="A954" s="25" t="s">
        <v>255</v>
      </c>
      <c r="B954" s="26" t="s">
        <v>198</v>
      </c>
      <c r="C954" s="25">
        <v>1.6840688414385341</v>
      </c>
      <c r="D954" s="25">
        <v>5.9242945680910646</v>
      </c>
      <c r="E954" s="25">
        <v>12.57467150024382</v>
      </c>
      <c r="F954" s="25">
        <v>4.0062683906569276</v>
      </c>
      <c r="G954" s="25">
        <v>112.77483835075</v>
      </c>
      <c r="H954" s="25">
        <v>118.28777454957699</v>
      </c>
      <c r="I954" s="25">
        <v>158.33634000000001</v>
      </c>
      <c r="J954" s="25">
        <v>100.101600966826</v>
      </c>
      <c r="K954" s="25">
        <v>16.649999999999999</v>
      </c>
      <c r="L954" s="25">
        <v>7.85</v>
      </c>
      <c r="M954" s="28">
        <v>15.02</v>
      </c>
      <c r="N954" s="28">
        <v>1.83</v>
      </c>
      <c r="O954" s="27">
        <v>91.239122552574329</v>
      </c>
      <c r="P954" s="27">
        <v>12.810613316386279</v>
      </c>
      <c r="Q954" s="27">
        <v>62.597177041407072</v>
      </c>
      <c r="R954">
        <v>6.8554197828474273E-2</v>
      </c>
      <c r="S954">
        <v>-1.9635963091704567</v>
      </c>
      <c r="T954">
        <v>-2.0735608349376822</v>
      </c>
      <c r="U954">
        <v>-0.41975012604604789</v>
      </c>
      <c r="V954">
        <v>2.2886920166212725</v>
      </c>
      <c r="W954">
        <v>6.1404689946716953E-2</v>
      </c>
      <c r="X954">
        <v>0.16212775267247925</v>
      </c>
      <c r="Y954">
        <v>0.51926951269957955</v>
      </c>
      <c r="Z954">
        <v>0.50137174712612476</v>
      </c>
    </row>
    <row r="955" spans="1:26" ht="29" x14ac:dyDescent="0.35">
      <c r="A955" s="25" t="s">
        <v>255</v>
      </c>
      <c r="B955" s="26" t="s">
        <v>197</v>
      </c>
      <c r="C955" s="25">
        <v>1.5699014915283729</v>
      </c>
      <c r="D955" s="25">
        <v>5.4775118526375532</v>
      </c>
      <c r="E955" s="25">
        <v>10.594252104902129</v>
      </c>
      <c r="F955" s="25">
        <v>3.5344216458702302</v>
      </c>
      <c r="G955" s="25">
        <v>113.06204728511</v>
      </c>
      <c r="H955" s="25">
        <v>118.084972274877</v>
      </c>
      <c r="I955" s="25">
        <v>157.47554</v>
      </c>
      <c r="J955" s="25">
        <v>99.334933797706</v>
      </c>
      <c r="K955" s="25">
        <v>16.350000000000001</v>
      </c>
      <c r="L955" s="25">
        <v>7.84</v>
      </c>
      <c r="M955" s="25">
        <v>15</v>
      </c>
      <c r="N955" s="25">
        <v>1.83</v>
      </c>
      <c r="O955" s="27">
        <v>88.883026627125716</v>
      </c>
      <c r="P955" s="27">
        <v>12.455862791283481</v>
      </c>
      <c r="Q955" s="27">
        <v>63.311008790288824</v>
      </c>
      <c r="R955">
        <v>2.11172553393979E-2</v>
      </c>
      <c r="S955">
        <v>2.2651993404140036</v>
      </c>
      <c r="T955">
        <v>-5.5558993412860076</v>
      </c>
      <c r="U955">
        <v>-1.1560353096358056</v>
      </c>
      <c r="V955">
        <v>2.3094922506836086</v>
      </c>
      <c r="W955">
        <v>6.3097943697731793E-2</v>
      </c>
      <c r="X955">
        <v>0.16574684785544158</v>
      </c>
      <c r="Y955">
        <v>0.52337324182303069</v>
      </c>
      <c r="Z955">
        <v>0.51034477419689939</v>
      </c>
    </row>
    <row r="956" spans="1:26" ht="29" x14ac:dyDescent="0.35">
      <c r="A956" s="25" t="s">
        <v>255</v>
      </c>
      <c r="B956" s="26" t="s">
        <v>196</v>
      </c>
      <c r="C956" s="25">
        <v>1.4804527519010384</v>
      </c>
      <c r="D956" s="25">
        <v>5.6001100354900037</v>
      </c>
      <c r="E956" s="25">
        <v>8.8479598404108586</v>
      </c>
      <c r="F956" s="25">
        <v>3.1718093705137393</v>
      </c>
      <c r="G956" s="25">
        <v>112.678341170753</v>
      </c>
      <c r="H956" s="25">
        <v>117.861849345404</v>
      </c>
      <c r="I956" s="25">
        <v>156.35706999999999</v>
      </c>
      <c r="J956" s="25">
        <v>100.11563022638801</v>
      </c>
      <c r="K956" s="25">
        <v>16.37</v>
      </c>
      <c r="L956" s="25">
        <v>7.75</v>
      </c>
      <c r="M956" s="28">
        <v>15.51</v>
      </c>
      <c r="N956" s="28">
        <v>1.88</v>
      </c>
      <c r="O956" s="27">
        <v>90.6323833636269</v>
      </c>
      <c r="P956" s="27">
        <v>12.438005145837771</v>
      </c>
      <c r="Q956" s="27">
        <v>63.170255885751082</v>
      </c>
      <c r="R956">
        <v>0.23166731928776496</v>
      </c>
      <c r="S956">
        <v>2.0657977248428994</v>
      </c>
      <c r="T956">
        <v>1.3988577436131466</v>
      </c>
      <c r="U956">
        <v>0.51959832268222428</v>
      </c>
      <c r="V956">
        <v>2.3042086737015817</v>
      </c>
      <c r="W956">
        <v>6.2170023899321997E-2</v>
      </c>
      <c r="X956">
        <v>0.17906307270967756</v>
      </c>
      <c r="Y956">
        <v>0.53702898687450307</v>
      </c>
      <c r="Z956">
        <v>0.51572319552363766</v>
      </c>
    </row>
    <row r="957" spans="1:26" ht="29" x14ac:dyDescent="0.35">
      <c r="A957" s="25" t="s">
        <v>255</v>
      </c>
      <c r="B957" s="26" t="s">
        <v>195</v>
      </c>
      <c r="C957" s="25">
        <v>1.646597798697641</v>
      </c>
      <c r="D957" s="25">
        <v>5.3764889017865265</v>
      </c>
      <c r="E957" s="25">
        <v>10.016551917380513</v>
      </c>
      <c r="F957" s="25">
        <v>3.5328365477490347</v>
      </c>
      <c r="G957" s="25">
        <v>111.87637630322</v>
      </c>
      <c r="H957" s="25">
        <v>117.616950059348</v>
      </c>
      <c r="I957" s="25">
        <v>155.83886999999999</v>
      </c>
      <c r="J957" s="25">
        <v>100.444002280021</v>
      </c>
      <c r="K957" s="25">
        <v>16.22</v>
      </c>
      <c r="L957" s="25">
        <v>7.65</v>
      </c>
      <c r="M957" s="25">
        <v>14.3</v>
      </c>
      <c r="N957" s="25">
        <v>1.74</v>
      </c>
      <c r="O957" s="27">
        <v>87.669173904238562</v>
      </c>
      <c r="P957" s="27">
        <v>12.088230945924179</v>
      </c>
      <c r="Q957" s="27">
        <v>63.262902667128508</v>
      </c>
      <c r="R957">
        <v>0.95908936839859127</v>
      </c>
      <c r="S957">
        <v>-5.8476421531639122E-2</v>
      </c>
      <c r="T957">
        <v>8.0001742951320445</v>
      </c>
      <c r="U957">
        <v>2.3872823645247898</v>
      </c>
      <c r="V957">
        <v>2.3194422076127403</v>
      </c>
      <c r="W957">
        <v>6.1070512438137471E-2</v>
      </c>
      <c r="X957">
        <v>0.1754065703160862</v>
      </c>
      <c r="Y957">
        <v>0.53295698012667525</v>
      </c>
      <c r="Z957">
        <v>0.50960931395674647</v>
      </c>
    </row>
    <row r="958" spans="1:26" ht="29" x14ac:dyDescent="0.35">
      <c r="A958" s="25" t="s">
        <v>255</v>
      </c>
      <c r="B958" s="26" t="s">
        <v>194</v>
      </c>
      <c r="C958" s="25">
        <v>1.7497536700145626</v>
      </c>
      <c r="D958" s="25">
        <v>5.1350015454143323</v>
      </c>
      <c r="E958" s="25">
        <v>11.861566792842487</v>
      </c>
      <c r="F958" s="25">
        <v>3.8948745659569814</v>
      </c>
      <c r="G958" s="25">
        <v>111.20084420891899</v>
      </c>
      <c r="H958" s="25">
        <v>117.238687441317</v>
      </c>
      <c r="I958" s="25">
        <v>156.58989</v>
      </c>
      <c r="J958" s="25">
        <v>99.281232144026603</v>
      </c>
      <c r="K958" s="25">
        <v>15.99</v>
      </c>
      <c r="L958" s="25">
        <v>7.53</v>
      </c>
      <c r="M958" s="28">
        <v>13.74</v>
      </c>
      <c r="N958" s="28">
        <v>1.67</v>
      </c>
      <c r="O958" s="27">
        <v>87.566822828345295</v>
      </c>
      <c r="P958" s="27">
        <v>12.19442472548209</v>
      </c>
      <c r="Q958" s="27">
        <v>66.640758588527902</v>
      </c>
      <c r="R958">
        <v>2.4245656259286541</v>
      </c>
      <c r="S958">
        <v>0.16619443779704035</v>
      </c>
      <c r="T958">
        <v>4.3170544906496966</v>
      </c>
      <c r="U958">
        <v>2.7629727348138511</v>
      </c>
      <c r="V958">
        <v>2.3282860519128565</v>
      </c>
      <c r="W958">
        <v>6.1987995387856189E-2</v>
      </c>
      <c r="X958">
        <v>0.16259274680482264</v>
      </c>
      <c r="Y958">
        <v>0.52336086845955299</v>
      </c>
      <c r="Z958">
        <v>0.50339277051743903</v>
      </c>
    </row>
    <row r="959" spans="1:26" ht="29" x14ac:dyDescent="0.35">
      <c r="A959" s="25" t="s">
        <v>255</v>
      </c>
      <c r="B959" s="26" t="s">
        <v>193</v>
      </c>
      <c r="C959" s="25">
        <v>1.6953844531823927</v>
      </c>
      <c r="D959" s="25">
        <v>4.9917324781145371</v>
      </c>
      <c r="E959" s="25">
        <v>12.138919443397677</v>
      </c>
      <c r="F959" s="25">
        <v>3.8766597997754588</v>
      </c>
      <c r="G959" s="25">
        <v>109.369781833752</v>
      </c>
      <c r="H959" s="25">
        <v>117.20766276329999</v>
      </c>
      <c r="I959" s="25">
        <v>155.94654</v>
      </c>
      <c r="J959" s="25">
        <v>101.99189600958501</v>
      </c>
      <c r="K959" s="25">
        <v>16.12</v>
      </c>
      <c r="L959" s="25">
        <v>7.68</v>
      </c>
      <c r="M959" s="25">
        <v>13.55</v>
      </c>
      <c r="N959" s="25">
        <v>1.65</v>
      </c>
      <c r="O959" s="27">
        <v>86.404015355458</v>
      </c>
      <c r="P959" s="27">
        <v>12.127526461757816</v>
      </c>
      <c r="Q959" s="27">
        <v>70.114632501685776</v>
      </c>
      <c r="R959">
        <v>2.8466320665924361</v>
      </c>
      <c r="S959">
        <v>-0.27537908542462075</v>
      </c>
      <c r="T959">
        <v>-16.419718685423156</v>
      </c>
      <c r="U959">
        <v>-1.8002208688822408</v>
      </c>
      <c r="V959">
        <v>2.2836982513936772</v>
      </c>
      <c r="W959">
        <v>6.1906844150446672E-2</v>
      </c>
      <c r="X959">
        <v>0.15619209937063994</v>
      </c>
      <c r="Y959">
        <v>0.51043823856975146</v>
      </c>
      <c r="Z959">
        <v>0.49219849176597841</v>
      </c>
    </row>
    <row r="960" spans="1:26" ht="29" x14ac:dyDescent="0.35">
      <c r="A960" s="25" t="s">
        <v>255</v>
      </c>
      <c r="B960" s="26" t="s">
        <v>192</v>
      </c>
      <c r="C960" s="25">
        <v>1.5459903182873502</v>
      </c>
      <c r="D960" s="25">
        <v>4.7810729796444358</v>
      </c>
      <c r="E960" s="25">
        <v>10.447867552834058</v>
      </c>
      <c r="F960" s="25">
        <v>3.7281843990681915</v>
      </c>
      <c r="G960" s="25">
        <v>108.229783025171</v>
      </c>
      <c r="H960" s="25">
        <v>116.38760571863899</v>
      </c>
      <c r="I960" s="25">
        <v>156.71083999999999</v>
      </c>
      <c r="J960" s="25">
        <v>105.116014783095</v>
      </c>
      <c r="K960" s="25">
        <v>16.059999999999999</v>
      </c>
      <c r="L960" s="25">
        <v>8.09</v>
      </c>
      <c r="M960" s="28">
        <v>13.07</v>
      </c>
      <c r="N960" s="28">
        <v>1.6</v>
      </c>
      <c r="O960" s="27">
        <v>90.293927944781714</v>
      </c>
      <c r="P960" s="27">
        <v>12.269607271879735</v>
      </c>
      <c r="Q960" s="27">
        <v>72.266646737911969</v>
      </c>
      <c r="R960">
        <v>2.2123707010717419</v>
      </c>
      <c r="S960">
        <v>5.2962974847026167E-2</v>
      </c>
      <c r="T960">
        <v>-3.0187044586068801</v>
      </c>
      <c r="U960">
        <v>0.87463511400751592</v>
      </c>
      <c r="V960">
        <v>2.2207207503225614</v>
      </c>
      <c r="W960">
        <v>6.1581343047356497E-2</v>
      </c>
      <c r="X960">
        <v>0.18439924634053023</v>
      </c>
      <c r="Y960">
        <v>0.51454724495512083</v>
      </c>
      <c r="Z960">
        <v>0.47061955981873782</v>
      </c>
    </row>
    <row r="961" spans="1:26" ht="29" x14ac:dyDescent="0.35">
      <c r="A961" s="25" t="s">
        <v>255</v>
      </c>
      <c r="B961" s="26" t="s">
        <v>191</v>
      </c>
      <c r="C961" s="25">
        <v>1.4561637124303644</v>
      </c>
      <c r="D961" s="25">
        <v>4.5350454113028018</v>
      </c>
      <c r="E961" s="25">
        <v>10.423260374705775</v>
      </c>
      <c r="F961" s="25">
        <v>3.7369951353952833</v>
      </c>
      <c r="G961" s="25">
        <v>109.729392923026</v>
      </c>
      <c r="H961" s="25">
        <v>115.785520753982</v>
      </c>
      <c r="I961" s="25">
        <v>152.99440000000001</v>
      </c>
      <c r="J961" s="25">
        <v>103.15433187285601</v>
      </c>
      <c r="K961" s="25">
        <v>16.3</v>
      </c>
      <c r="L961" s="25">
        <v>8.0500000000000007</v>
      </c>
      <c r="M961" s="25">
        <v>13.22</v>
      </c>
      <c r="N961" s="25">
        <v>1.61</v>
      </c>
      <c r="O961" s="27">
        <v>88.894437580257858</v>
      </c>
      <c r="P961" s="27">
        <v>12.154023573918927</v>
      </c>
      <c r="Q961" s="27">
        <v>71.306419960751327</v>
      </c>
      <c r="R961">
        <v>0.58089790273230246</v>
      </c>
      <c r="S961">
        <v>-0.86857197361186467</v>
      </c>
      <c r="T961">
        <v>9.75874940389836</v>
      </c>
      <c r="U961">
        <v>2.6767520645823772</v>
      </c>
      <c r="V961">
        <v>2.1896871637289337</v>
      </c>
      <c r="W961">
        <v>6.2081720662322606E-2</v>
      </c>
      <c r="X961">
        <v>0.1908870989481472</v>
      </c>
      <c r="Y961">
        <v>0.51282823306796321</v>
      </c>
      <c r="Z961">
        <v>0.47885530641736052</v>
      </c>
    </row>
    <row r="962" spans="1:26" ht="29" x14ac:dyDescent="0.35">
      <c r="A962" s="25" t="s">
        <v>255</v>
      </c>
      <c r="B962" s="26" t="s">
        <v>190</v>
      </c>
      <c r="C962" s="25">
        <v>1.3510489022493042</v>
      </c>
      <c r="D962" s="25">
        <v>4.3689101347567245</v>
      </c>
      <c r="E962" s="25">
        <v>10.194144085088016</v>
      </c>
      <c r="F962" s="25">
        <v>3.4608503112485289</v>
      </c>
      <c r="G962" s="25">
        <v>115.463213470409</v>
      </c>
      <c r="H962" s="25">
        <v>115.86254415646501</v>
      </c>
      <c r="I962" s="25">
        <v>155.20769999999999</v>
      </c>
      <c r="J962" s="25">
        <v>101.724032036305</v>
      </c>
      <c r="K962" s="25">
        <v>16.260000000000002</v>
      </c>
      <c r="L962" s="25">
        <v>7.89</v>
      </c>
      <c r="M962" s="28">
        <v>13.17</v>
      </c>
      <c r="N962" s="28">
        <v>1.59</v>
      </c>
      <c r="O962" s="27">
        <v>88.437204679695441</v>
      </c>
      <c r="P962" s="27">
        <v>12.097156141457038</v>
      </c>
      <c r="Q962" s="27">
        <v>68.734666964034645</v>
      </c>
      <c r="R962">
        <v>-0.57917498315999127</v>
      </c>
      <c r="S962">
        <v>-7.0155894620282933E-2</v>
      </c>
      <c r="T962">
        <v>-2.9824483964891901</v>
      </c>
      <c r="U962">
        <v>-1.1360393839766503</v>
      </c>
      <c r="V962">
        <v>2.1799824068492666</v>
      </c>
      <c r="W962">
        <v>6.3076957731942246E-2</v>
      </c>
      <c r="X962">
        <v>0.17579067215904104</v>
      </c>
      <c r="Y962">
        <v>0.50373868763120155</v>
      </c>
      <c r="Z962">
        <v>0.47713608837938787</v>
      </c>
    </row>
    <row r="963" spans="1:26" ht="29" x14ac:dyDescent="0.35">
      <c r="A963" s="25" t="s">
        <v>255</v>
      </c>
      <c r="B963" s="26" t="s">
        <v>189</v>
      </c>
      <c r="C963" s="25">
        <v>1.2541547295295601</v>
      </c>
      <c r="D963" s="25">
        <v>3.8268053356811329</v>
      </c>
      <c r="E963" s="25">
        <v>11.605597687885981</v>
      </c>
      <c r="F963" s="25">
        <v>3.7492273140307684</v>
      </c>
      <c r="G963" s="25">
        <v>115.332213878137</v>
      </c>
      <c r="H963" s="25">
        <v>115.25639821425401</v>
      </c>
      <c r="I963" s="25">
        <v>153.16459</v>
      </c>
      <c r="J963" s="25">
        <v>101.132815027983</v>
      </c>
      <c r="K963" s="25">
        <v>16.11</v>
      </c>
      <c r="L963" s="25">
        <v>7.84</v>
      </c>
      <c r="M963" s="25">
        <v>12.79</v>
      </c>
      <c r="N963" s="25">
        <v>1.53</v>
      </c>
      <c r="O963" s="27">
        <v>87.628229468855849</v>
      </c>
      <c r="P963" s="27">
        <v>11.812714231489419</v>
      </c>
      <c r="Q963" s="27">
        <v>67.297384163979629</v>
      </c>
      <c r="R963">
        <v>-0.58156503974550189</v>
      </c>
      <c r="S963">
        <v>0.90478128498738819</v>
      </c>
      <c r="T963">
        <v>-11.479876717083071</v>
      </c>
      <c r="U963">
        <v>-3.3606552339554896</v>
      </c>
      <c r="V963">
        <v>2.2111888341516912</v>
      </c>
      <c r="W963">
        <v>6.3725463466761501E-2</v>
      </c>
      <c r="X963">
        <v>0.18099666003734441</v>
      </c>
      <c r="Y963">
        <v>0.51068680188844606</v>
      </c>
      <c r="Z963">
        <v>0.48586704010080123</v>
      </c>
    </row>
    <row r="964" spans="1:26" ht="29" x14ac:dyDescent="0.35">
      <c r="A964" s="25" t="s">
        <v>255</v>
      </c>
      <c r="B964" s="26" t="s">
        <v>188</v>
      </c>
      <c r="C964" s="25">
        <v>1.7439898372103777</v>
      </c>
      <c r="D964" s="25">
        <v>3.5588458140834334</v>
      </c>
      <c r="E964" s="25">
        <v>15.42763336391684</v>
      </c>
      <c r="F964" s="25">
        <v>5.3047637837963526</v>
      </c>
      <c r="G964" s="25">
        <v>115.119557093704</v>
      </c>
      <c r="H964" s="25">
        <v>115.11590908285601</v>
      </c>
      <c r="I964" s="25">
        <v>153.20364000000001</v>
      </c>
      <c r="J964" s="25">
        <v>99.0051707223178</v>
      </c>
      <c r="K964" s="25">
        <v>16.190000000000001</v>
      </c>
      <c r="L964" s="25">
        <v>7.76</v>
      </c>
      <c r="M964" s="28">
        <v>12.45</v>
      </c>
      <c r="N964" s="28">
        <v>1.49</v>
      </c>
      <c r="O964" s="27">
        <v>92.132739381752273</v>
      </c>
      <c r="P964" s="27">
        <v>11.975808715126053</v>
      </c>
      <c r="Q964" s="27">
        <v>68.586247708338163</v>
      </c>
      <c r="R964">
        <v>-0.16497537726689604</v>
      </c>
      <c r="S964">
        <v>1.0970975161230578</v>
      </c>
      <c r="T964">
        <v>-1.3705580646268811</v>
      </c>
      <c r="U964">
        <v>-0.45436618255194627</v>
      </c>
      <c r="V964">
        <v>2.2606307331503697</v>
      </c>
      <c r="W964">
        <v>6.4072955646378563E-2</v>
      </c>
      <c r="X964">
        <v>0.20886209024920835</v>
      </c>
      <c r="Y964">
        <v>0.53873944019092057</v>
      </c>
      <c r="Z964">
        <v>0.48229913209895775</v>
      </c>
    </row>
    <row r="965" spans="1:26" ht="29" x14ac:dyDescent="0.35">
      <c r="A965" s="25" t="s">
        <v>255</v>
      </c>
      <c r="B965" s="26" t="s">
        <v>187</v>
      </c>
      <c r="C965" s="25">
        <v>1.6376816334957602</v>
      </c>
      <c r="D965" s="25">
        <v>3.015510363968942</v>
      </c>
      <c r="E965" s="25">
        <v>13.969405819916917</v>
      </c>
      <c r="F965" s="25">
        <v>4.8707612032243848</v>
      </c>
      <c r="G965" s="25">
        <v>113.137543364821</v>
      </c>
      <c r="H965" s="25">
        <v>114.956282707673</v>
      </c>
      <c r="I965" s="25">
        <v>151.57889</v>
      </c>
      <c r="J965" s="25">
        <v>98.282372368766403</v>
      </c>
      <c r="K965" s="25">
        <v>16.170000000000002</v>
      </c>
      <c r="L965" s="25">
        <v>7.67</v>
      </c>
      <c r="M965" s="25">
        <v>12.2</v>
      </c>
      <c r="N965" s="25">
        <v>1.45</v>
      </c>
      <c r="O965" s="27">
        <v>95.21445831335555</v>
      </c>
      <c r="P965" s="27">
        <v>12.092175718666097</v>
      </c>
      <c r="Q965" s="27">
        <v>66.508438159719191</v>
      </c>
      <c r="R965">
        <v>0.8616914982899182</v>
      </c>
      <c r="S965">
        <v>0.21128510517853805</v>
      </c>
      <c r="T965">
        <v>-0.80412931859641379</v>
      </c>
      <c r="U965">
        <v>0.41075393344685018</v>
      </c>
      <c r="V965">
        <v>2.2956458932924257</v>
      </c>
      <c r="W965">
        <v>6.4011600182074482E-2</v>
      </c>
      <c r="X965">
        <v>0.21305938138172745</v>
      </c>
      <c r="Y965">
        <v>0.54556426629445021</v>
      </c>
      <c r="Z965">
        <v>0.47808122837237371</v>
      </c>
    </row>
    <row r="966" spans="1:26" ht="29" x14ac:dyDescent="0.35">
      <c r="A966" s="25" t="s">
        <v>255</v>
      </c>
      <c r="B966" s="26" t="s">
        <v>186</v>
      </c>
      <c r="C966" s="25">
        <v>1.5397446700720923</v>
      </c>
      <c r="D966" s="25">
        <v>2.9695720934325198</v>
      </c>
      <c r="E966" s="25">
        <v>15.885188347372498</v>
      </c>
      <c r="F966" s="25">
        <v>5.3432097258741882</v>
      </c>
      <c r="G966" s="25">
        <v>112.16145610987</v>
      </c>
      <c r="H966" s="25">
        <v>114.89050064662401</v>
      </c>
      <c r="I966" s="25">
        <v>150.19956999999999</v>
      </c>
      <c r="J966" s="25">
        <v>99.066706583626001</v>
      </c>
      <c r="K966" s="25">
        <v>16.21</v>
      </c>
      <c r="L966" s="25">
        <v>7.59</v>
      </c>
      <c r="M966" s="28">
        <v>11.53</v>
      </c>
      <c r="N966" s="28">
        <v>1.36</v>
      </c>
      <c r="O966" s="27">
        <v>98.39128024637769</v>
      </c>
      <c r="P966" s="27">
        <v>12.266123912312805</v>
      </c>
      <c r="Q966" s="27">
        <v>70.155591187125125</v>
      </c>
      <c r="R966">
        <v>1.518650202449523</v>
      </c>
      <c r="S966">
        <v>6.3094690873644055E-2</v>
      </c>
      <c r="T966">
        <v>8.4984552679594252</v>
      </c>
      <c r="U966">
        <v>3.2380942777083366</v>
      </c>
      <c r="V966">
        <v>2.3008285458380535</v>
      </c>
      <c r="W966">
        <v>6.4421247566492854E-2</v>
      </c>
      <c r="X966">
        <v>0.21771766568996115</v>
      </c>
      <c r="Y966">
        <v>0.55003588319181496</v>
      </c>
      <c r="Z966">
        <v>0.47632154606843052</v>
      </c>
    </row>
    <row r="967" spans="1:26" ht="29" x14ac:dyDescent="0.35">
      <c r="A967" s="25" t="s">
        <v>255</v>
      </c>
      <c r="B967" s="26" t="s">
        <v>185</v>
      </c>
      <c r="C967" s="25">
        <v>1.499168115107339</v>
      </c>
      <c r="D967" s="25">
        <v>2.2623240761778463</v>
      </c>
      <c r="E967" s="25">
        <v>16.914957232369808</v>
      </c>
      <c r="F967" s="25">
        <v>5.3753408885005589</v>
      </c>
      <c r="G967" s="25">
        <v>112.688991116666</v>
      </c>
      <c r="H967" s="25">
        <v>114.791881765196</v>
      </c>
      <c r="I967" s="25">
        <v>151.37379999999999</v>
      </c>
      <c r="J967" s="25">
        <v>97.825367628724194</v>
      </c>
      <c r="K967" s="25">
        <v>16.21</v>
      </c>
      <c r="L967" s="25">
        <v>7.73</v>
      </c>
      <c r="M967" s="25">
        <v>11.12</v>
      </c>
      <c r="N967" s="25">
        <v>1.29</v>
      </c>
      <c r="O967" s="27">
        <v>96.21524578658692</v>
      </c>
      <c r="P967" s="27">
        <v>12.253468410805779</v>
      </c>
      <c r="Q967" s="27">
        <v>71.42561591641811</v>
      </c>
      <c r="R967">
        <v>2.4965535032221764</v>
      </c>
      <c r="S967">
        <v>-0.92672836415886861</v>
      </c>
      <c r="T967">
        <v>-3.8075552179550498</v>
      </c>
      <c r="U967">
        <v>0.77363518023603195</v>
      </c>
      <c r="V967">
        <v>2.3027975801336842</v>
      </c>
      <c r="W967">
        <v>6.522083441699493E-2</v>
      </c>
      <c r="X967">
        <v>0.20543936919978154</v>
      </c>
      <c r="Y967">
        <v>0.54380859930049474</v>
      </c>
      <c r="Z967">
        <v>0.48428841062332112</v>
      </c>
    </row>
    <row r="968" spans="1:26" ht="29" x14ac:dyDescent="0.35">
      <c r="A968" s="25" t="s">
        <v>255</v>
      </c>
      <c r="B968" s="26" t="s">
        <v>184</v>
      </c>
      <c r="C968" s="25">
        <v>1.4296753116773382</v>
      </c>
      <c r="D968" s="25">
        <v>2.7163614460432655</v>
      </c>
      <c r="E968" s="25">
        <v>16.161634219457177</v>
      </c>
      <c r="F968" s="25">
        <v>5.3210776044832544</v>
      </c>
      <c r="G968" s="25">
        <v>112.680060082615</v>
      </c>
      <c r="H968" s="25">
        <v>114.11814002515599</v>
      </c>
      <c r="I968" s="25">
        <v>150.81197</v>
      </c>
      <c r="J968" s="25">
        <v>97.641652221260998</v>
      </c>
      <c r="K968" s="25">
        <v>16.29</v>
      </c>
      <c r="L968" s="25">
        <v>7.75</v>
      </c>
      <c r="M968" s="28">
        <v>10.56</v>
      </c>
      <c r="N968" s="28">
        <v>1.21</v>
      </c>
      <c r="O968" s="27">
        <v>96.918782402882101</v>
      </c>
      <c r="P968" s="27">
        <v>12.328225980267581</v>
      </c>
      <c r="Q968" s="27">
        <v>73.862996559274322</v>
      </c>
      <c r="R968">
        <v>4.5010850921143986</v>
      </c>
      <c r="S968">
        <v>-8.7549105860729171E-2</v>
      </c>
      <c r="T968">
        <v>-1.9874462269590332</v>
      </c>
      <c r="U968">
        <v>2.6237646580489882</v>
      </c>
      <c r="V968">
        <v>2.24169783250293</v>
      </c>
      <c r="W968">
        <v>6.6073474448888669E-2</v>
      </c>
      <c r="X968">
        <v>0.21627242541632699</v>
      </c>
      <c r="Y968">
        <v>0.54426005265473909</v>
      </c>
      <c r="Z968">
        <v>0.48457224172154856</v>
      </c>
    </row>
    <row r="969" spans="1:26" ht="29" x14ac:dyDescent="0.35">
      <c r="A969" s="25" t="s">
        <v>255</v>
      </c>
      <c r="B969" s="26" t="s">
        <v>183</v>
      </c>
      <c r="C969" s="25">
        <v>1.3814911335144837</v>
      </c>
      <c r="D969" s="25">
        <v>2.8970649325783948</v>
      </c>
      <c r="E969" s="25">
        <v>19.301454435051337</v>
      </c>
      <c r="F969" s="25">
        <v>6.3360445613537584</v>
      </c>
      <c r="G969" s="25">
        <v>112.048370146157</v>
      </c>
      <c r="H969" s="25">
        <v>113.823815614647</v>
      </c>
      <c r="I969" s="25">
        <v>148.54805999999999</v>
      </c>
      <c r="J969" s="25">
        <v>97.291036970105395</v>
      </c>
      <c r="K969" s="25">
        <v>16.14</v>
      </c>
      <c r="L969" s="25">
        <v>7.59</v>
      </c>
      <c r="M969" s="25">
        <v>11.25</v>
      </c>
      <c r="N969" s="25">
        <v>1.28</v>
      </c>
      <c r="O969" s="27">
        <v>97.738492194181475</v>
      </c>
      <c r="P969" s="27">
        <v>12.478415482444593</v>
      </c>
      <c r="Q969" s="27">
        <v>76.305023303987568</v>
      </c>
      <c r="R969">
        <v>0.7661520136660771</v>
      </c>
      <c r="S969">
        <v>1.847864891617057</v>
      </c>
      <c r="T969">
        <v>4.5765170339559624</v>
      </c>
      <c r="U969">
        <v>1.8075939639314864</v>
      </c>
      <c r="V969">
        <v>2.1788779135857315</v>
      </c>
      <c r="W969">
        <v>6.6581381872425058E-2</v>
      </c>
      <c r="X969">
        <v>0.22139142483336779</v>
      </c>
      <c r="Y969">
        <v>0.53354816072591216</v>
      </c>
      <c r="Z969">
        <v>0.48077418549024953</v>
      </c>
    </row>
    <row r="970" spans="1:26" ht="29" x14ac:dyDescent="0.35">
      <c r="A970" s="25" t="s">
        <v>255</v>
      </c>
      <c r="B970" s="26" t="s">
        <v>182</v>
      </c>
      <c r="C970" s="25">
        <v>1.306194073546062</v>
      </c>
      <c r="D970" s="25">
        <v>2.4264724956901125</v>
      </c>
      <c r="E970" s="25">
        <v>18.762155268955901</v>
      </c>
      <c r="F970" s="25">
        <v>5.9981226021309331</v>
      </c>
      <c r="G970" s="25">
        <v>111.24111916192901</v>
      </c>
      <c r="H970" s="25">
        <v>113.543176785303</v>
      </c>
      <c r="I970" s="25">
        <v>151.34717000000001</v>
      </c>
      <c r="J970" s="25">
        <v>96.401604769001494</v>
      </c>
      <c r="K970" s="25">
        <v>15.95</v>
      </c>
      <c r="L970" s="25">
        <v>7.62</v>
      </c>
      <c r="M970" s="28">
        <v>11.02</v>
      </c>
      <c r="N970" s="28">
        <v>1.23</v>
      </c>
      <c r="O970" s="27">
        <v>96.65200283543733</v>
      </c>
      <c r="P970" s="27">
        <v>12.522521629028684</v>
      </c>
      <c r="Q970" s="27">
        <v>76.632358725580175</v>
      </c>
      <c r="R970">
        <v>0.75636578923132802</v>
      </c>
      <c r="S970">
        <v>1.9394114327740297</v>
      </c>
      <c r="T970">
        <v>10.98006147959525</v>
      </c>
      <c r="U970">
        <v>3.3269926344584144</v>
      </c>
      <c r="V970">
        <v>2.2114911951887239</v>
      </c>
      <c r="W970">
        <v>6.6033608431271693E-2</v>
      </c>
      <c r="X970">
        <v>0.21432841610972111</v>
      </c>
      <c r="Y970">
        <v>0.53130146626640717</v>
      </c>
      <c r="Z970">
        <v>0.4812086056510439</v>
      </c>
    </row>
    <row r="971" spans="1:26" ht="29" x14ac:dyDescent="0.35">
      <c r="A971" s="25" t="s">
        <v>255</v>
      </c>
      <c r="B971" s="26" t="s">
        <v>181</v>
      </c>
      <c r="C971" s="25">
        <v>1.1824156644653023</v>
      </c>
      <c r="D971" s="25">
        <v>2.4789196218203244</v>
      </c>
      <c r="E971" s="25">
        <v>19.677422117177017</v>
      </c>
      <c r="F971" s="25">
        <v>5.8151277326020772</v>
      </c>
      <c r="G971" s="25">
        <v>108.6</v>
      </c>
      <c r="H971" s="25">
        <v>113.154132726274</v>
      </c>
      <c r="I971" s="25">
        <v>149.92724999999999</v>
      </c>
      <c r="J971" s="25">
        <v>95.706569399173503</v>
      </c>
      <c r="K971" s="25">
        <v>16.260000000000002</v>
      </c>
      <c r="L971" s="25">
        <v>7.66</v>
      </c>
      <c r="M971" s="25">
        <v>10.43</v>
      </c>
      <c r="N971" s="25">
        <v>1.1499999999999999</v>
      </c>
      <c r="O971" s="27">
        <v>94.562154866827825</v>
      </c>
      <c r="P971" s="27">
        <v>12.29959008819713</v>
      </c>
      <c r="Q971" s="27">
        <v>78.016378525932666</v>
      </c>
      <c r="R971">
        <v>0.69379504338833442</v>
      </c>
      <c r="S971">
        <v>3.6832190965593314</v>
      </c>
      <c r="T971">
        <v>-15.423891816054358</v>
      </c>
      <c r="U971">
        <v>-3.8128454605834472</v>
      </c>
      <c r="V971">
        <v>2.2327305346612554</v>
      </c>
      <c r="W971">
        <v>6.5372037684205409E-2</v>
      </c>
      <c r="X971">
        <v>0.19723954198731386</v>
      </c>
      <c r="Y971">
        <v>0.5237500519247551</v>
      </c>
      <c r="Z971">
        <v>0.48971677888316956</v>
      </c>
    </row>
    <row r="972" spans="1:26" ht="29" x14ac:dyDescent="0.35">
      <c r="A972" s="25" t="s">
        <v>255</v>
      </c>
      <c r="B972" s="26" t="s">
        <v>180</v>
      </c>
      <c r="C972" s="25">
        <v>1.4118647228927477</v>
      </c>
      <c r="D972" s="25">
        <v>2.6634885449172225</v>
      </c>
      <c r="E972" s="25">
        <v>17.573119397206398</v>
      </c>
      <c r="F972" s="25">
        <v>6.0130968767781869</v>
      </c>
      <c r="G972" s="25">
        <v>107.6</v>
      </c>
      <c r="H972" s="25">
        <v>112.136123088915</v>
      </c>
      <c r="I972" s="25">
        <v>147.65932000000001</v>
      </c>
      <c r="J972" s="25">
        <v>95.4598539219445</v>
      </c>
      <c r="K972" s="25">
        <v>15.68</v>
      </c>
      <c r="L972" s="25">
        <v>7.82</v>
      </c>
      <c r="M972" s="28">
        <v>10.75</v>
      </c>
      <c r="N972" s="28">
        <v>1.1599999999999999</v>
      </c>
      <c r="O972" s="27">
        <v>94.580469675521016</v>
      </c>
      <c r="P972" s="27">
        <v>11.574127785745686</v>
      </c>
      <c r="Q972" s="27">
        <v>83.060599267727724</v>
      </c>
      <c r="R972">
        <v>1.8843388236152281</v>
      </c>
      <c r="S972">
        <v>1.3836153958414865</v>
      </c>
      <c r="T972">
        <v>-3.200879571961246</v>
      </c>
      <c r="U972">
        <v>0.38126670599891721</v>
      </c>
      <c r="V972">
        <v>2.2755516556502786</v>
      </c>
      <c r="W972">
        <v>6.3730154596660815E-2</v>
      </c>
      <c r="X972">
        <v>0.24248168463117192</v>
      </c>
      <c r="Y972">
        <v>0.56219458578904835</v>
      </c>
      <c r="Z972">
        <v>0.52844576020132084</v>
      </c>
    </row>
    <row r="973" spans="1:26" ht="29" x14ac:dyDescent="0.35">
      <c r="A973" s="25" t="s">
        <v>255</v>
      </c>
      <c r="B973" s="26" t="s">
        <v>179</v>
      </c>
      <c r="C973" s="25">
        <v>1.3875452645359654</v>
      </c>
      <c r="D973" s="25">
        <v>2.6042114058352559</v>
      </c>
      <c r="E973" s="25">
        <v>18.800272633528316</v>
      </c>
      <c r="F973" s="25">
        <v>6.524780798504044</v>
      </c>
      <c r="G973" s="25">
        <v>108.9</v>
      </c>
      <c r="H973" s="25">
        <v>111.96055060499199</v>
      </c>
      <c r="I973" s="25">
        <v>147.93875</v>
      </c>
      <c r="J973" s="25">
        <v>93.074840817797096</v>
      </c>
      <c r="K973" s="25">
        <v>16.149999999999999</v>
      </c>
      <c r="L973" s="25">
        <v>7.63</v>
      </c>
      <c r="M973" s="25">
        <v>10.08</v>
      </c>
      <c r="N973" s="25">
        <v>1.08</v>
      </c>
      <c r="O973" s="27">
        <v>93.951606024939011</v>
      </c>
      <c r="P973" s="27">
        <v>11.461202099796539</v>
      </c>
      <c r="Q973" s="27">
        <v>83.562509878299352</v>
      </c>
      <c r="R973">
        <v>1.7167031992558313</v>
      </c>
      <c r="S973">
        <v>0.51370442344520484</v>
      </c>
      <c r="T973">
        <v>-5.0888467009079115</v>
      </c>
      <c r="U973">
        <v>-0.40354656138501532</v>
      </c>
      <c r="V973">
        <v>2.262313797592074</v>
      </c>
      <c r="W973">
        <v>6.3579192926699751E-2</v>
      </c>
      <c r="X973">
        <v>0.25122515951367069</v>
      </c>
      <c r="Y973">
        <v>0.56345516121468697</v>
      </c>
      <c r="Z973">
        <v>0.5416687154463774</v>
      </c>
    </row>
    <row r="974" spans="1:26" ht="29" x14ac:dyDescent="0.35">
      <c r="A974" s="25" t="s">
        <v>255</v>
      </c>
      <c r="B974" s="26" t="s">
        <v>178</v>
      </c>
      <c r="C974" s="25">
        <v>1.3023260505682623</v>
      </c>
      <c r="D974" s="25">
        <v>2.6149711051656404</v>
      </c>
      <c r="E974" s="25">
        <v>15.47677393749877</v>
      </c>
      <c r="F974" s="25">
        <v>5.6956364997263984</v>
      </c>
      <c r="G974" s="25">
        <v>115.08935220001599</v>
      </c>
      <c r="H974" s="25">
        <v>111.956012542739</v>
      </c>
      <c r="I974" s="25">
        <v>146.22519</v>
      </c>
      <c r="J974" s="25">
        <v>92.302022462518906</v>
      </c>
      <c r="K974" s="25">
        <v>16.260000000000002</v>
      </c>
      <c r="L974" s="25">
        <v>7.6</v>
      </c>
      <c r="M974" s="28">
        <v>10.68</v>
      </c>
      <c r="N974" s="28">
        <v>1.1299999999999999</v>
      </c>
      <c r="O974" s="27">
        <v>92.955362418233918</v>
      </c>
      <c r="P974" s="27">
        <v>11.101977051847568</v>
      </c>
      <c r="Q974" s="27">
        <v>77.670785634582799</v>
      </c>
      <c r="R974">
        <v>-1.34769754037809</v>
      </c>
      <c r="S974">
        <v>5.8287874767896319</v>
      </c>
      <c r="T974">
        <v>-6.7648028341652733</v>
      </c>
      <c r="U974">
        <v>-2.960077947977735</v>
      </c>
      <c r="V974">
        <v>2.2427028704815939</v>
      </c>
      <c r="W974">
        <v>6.402859154842569E-2</v>
      </c>
      <c r="X974">
        <v>0.26844033297238823</v>
      </c>
      <c r="Y974">
        <v>0.57299521475082205</v>
      </c>
      <c r="Z974">
        <v>0.56729590655971318</v>
      </c>
    </row>
    <row r="975" spans="1:26" ht="29" x14ac:dyDescent="0.35">
      <c r="A975" s="25" t="s">
        <v>255</v>
      </c>
      <c r="B975" s="26" t="s">
        <v>177</v>
      </c>
      <c r="C975" s="25">
        <v>1.4889789611181525</v>
      </c>
      <c r="D975" s="25">
        <v>2.7710229982558148</v>
      </c>
      <c r="E975" s="25">
        <v>9.8469969587638033</v>
      </c>
      <c r="F975" s="25">
        <v>4.1922652512312801</v>
      </c>
      <c r="G975" s="25">
        <v>114.43182238423</v>
      </c>
      <c r="H975" s="25">
        <v>111.40661080305399</v>
      </c>
      <c r="I975" s="25">
        <v>146.94864000000001</v>
      </c>
      <c r="J975" s="25">
        <v>91.896488159102105</v>
      </c>
      <c r="K975" s="25">
        <v>15.65</v>
      </c>
      <c r="L975" s="25">
        <v>7.48</v>
      </c>
      <c r="M975" s="25">
        <v>11.34</v>
      </c>
      <c r="N975" s="25">
        <v>1.19</v>
      </c>
      <c r="O975" s="27">
        <v>95.482023597693171</v>
      </c>
      <c r="P975" s="27">
        <v>11.100910238994388</v>
      </c>
      <c r="Q975" s="27">
        <v>76.703395794844738</v>
      </c>
      <c r="R975">
        <v>-0.87613595736973915</v>
      </c>
      <c r="S975">
        <v>1.9089203003943123</v>
      </c>
      <c r="T975">
        <v>-4.7667808655499027</v>
      </c>
      <c r="U975">
        <v>-2.1122111301910551</v>
      </c>
      <c r="V975">
        <v>2.2991633408970662</v>
      </c>
      <c r="W975">
        <v>6.128766852110689E-2</v>
      </c>
      <c r="X975">
        <v>0.29422595229861787</v>
      </c>
      <c r="Y975">
        <v>0.60143054384956907</v>
      </c>
      <c r="Z975">
        <v>0.57723825808741747</v>
      </c>
    </row>
    <row r="976" spans="1:26" ht="29" x14ac:dyDescent="0.35">
      <c r="A976" s="25" t="s">
        <v>255</v>
      </c>
      <c r="B976" s="26" t="s">
        <v>176</v>
      </c>
      <c r="C976" s="25">
        <v>1.401751902635749</v>
      </c>
      <c r="D976" s="25">
        <v>2.8158378354555058</v>
      </c>
      <c r="E976" s="25">
        <v>5.515622593794915</v>
      </c>
      <c r="F976" s="25">
        <v>2.7817977669438343</v>
      </c>
      <c r="G976" s="25">
        <v>113.542743341072</v>
      </c>
      <c r="H976" s="25">
        <v>111.262039080908</v>
      </c>
      <c r="I976" s="25">
        <v>147.86577</v>
      </c>
      <c r="J976" s="25">
        <v>91.657080131293299</v>
      </c>
      <c r="K976" s="25">
        <v>15.64</v>
      </c>
      <c r="L976" s="25">
        <v>7.53</v>
      </c>
      <c r="M976" s="28">
        <v>10.71</v>
      </c>
      <c r="N976" s="28">
        <v>1.1100000000000001</v>
      </c>
      <c r="O976" s="27">
        <v>96.654278487485499</v>
      </c>
      <c r="P976" s="27">
        <v>11.133433142143279</v>
      </c>
      <c r="Q976" s="27">
        <v>77.288388231844394</v>
      </c>
      <c r="R976">
        <v>-0.55617283070350521</v>
      </c>
      <c r="S976">
        <v>0.50389416780305396</v>
      </c>
      <c r="T976">
        <v>-2.9942632114410617</v>
      </c>
      <c r="U976">
        <v>-1.3561512353315597</v>
      </c>
      <c r="V976">
        <v>2.3561937061728315</v>
      </c>
      <c r="W976">
        <v>6.0861874087142033E-2</v>
      </c>
      <c r="X976">
        <v>0.31090718101781334</v>
      </c>
      <c r="Y976">
        <v>0.61989409491753877</v>
      </c>
      <c r="Z976">
        <v>0.57224955811484668</v>
      </c>
    </row>
    <row r="977" spans="1:26" ht="29" x14ac:dyDescent="0.35">
      <c r="A977" s="25" t="s">
        <v>255</v>
      </c>
      <c r="B977" s="26" t="s">
        <v>175</v>
      </c>
      <c r="C977" s="25">
        <v>1.3461704672893915</v>
      </c>
      <c r="D977" s="25">
        <v>2.8300833347583345</v>
      </c>
      <c r="E977" s="25">
        <v>5.5718849826046517</v>
      </c>
      <c r="F977" s="25">
        <v>2.7873283288142323</v>
      </c>
      <c r="G977" s="25">
        <v>112.313623208537</v>
      </c>
      <c r="H977" s="25">
        <v>111.128075185572</v>
      </c>
      <c r="I977" s="25">
        <v>147.11212</v>
      </c>
      <c r="J977" s="25">
        <v>90.900114253945304</v>
      </c>
      <c r="K977" s="25">
        <v>15.65</v>
      </c>
      <c r="L977" s="25">
        <v>7.57</v>
      </c>
      <c r="M977" s="25">
        <v>10.95</v>
      </c>
      <c r="N977" s="25">
        <v>1.1299999999999999</v>
      </c>
      <c r="O977" s="27">
        <v>96.439406009355139</v>
      </c>
      <c r="P977" s="27">
        <v>10.867764167031515</v>
      </c>
      <c r="Q977" s="27">
        <v>78.35598367526417</v>
      </c>
      <c r="R977">
        <v>-0.4258794537519317</v>
      </c>
      <c r="S977">
        <v>4.0983619377107816</v>
      </c>
      <c r="T977">
        <v>-2.9073374926784634</v>
      </c>
      <c r="U977">
        <v>-1.201819457181974</v>
      </c>
      <c r="V977">
        <v>2.4058151564679409</v>
      </c>
      <c r="W977">
        <v>6.137125733458678E-2</v>
      </c>
      <c r="X977">
        <v>0.32408119273149855</v>
      </c>
      <c r="Y977">
        <v>0.63613021049902352</v>
      </c>
      <c r="Z977">
        <v>0.57632526172236553</v>
      </c>
    </row>
    <row r="978" spans="1:26" ht="29" x14ac:dyDescent="0.35">
      <c r="A978" s="25" t="s">
        <v>255</v>
      </c>
      <c r="B978" s="26" t="s">
        <v>174</v>
      </c>
      <c r="C978" s="25">
        <v>1.2246110488246003</v>
      </c>
      <c r="D978" s="25">
        <v>2.9910392702836295</v>
      </c>
      <c r="E978" s="25">
        <v>4.8690316885938882</v>
      </c>
      <c r="F978" s="25">
        <v>2.495510020966476</v>
      </c>
      <c r="G978" s="25">
        <v>111.068125224694</v>
      </c>
      <c r="H978" s="25">
        <v>111.02384785728199</v>
      </c>
      <c r="I978" s="25">
        <v>146.30584999999999</v>
      </c>
      <c r="J978" s="25">
        <v>89.405794815815398</v>
      </c>
      <c r="K978" s="25">
        <v>15.88</v>
      </c>
      <c r="L978" s="25">
        <v>7.4</v>
      </c>
      <c r="M978" s="28">
        <v>11.96</v>
      </c>
      <c r="N978" s="28">
        <v>1.22</v>
      </c>
      <c r="O978" s="27">
        <v>95.778838152318741</v>
      </c>
      <c r="P978" s="27">
        <v>10.597883505513975</v>
      </c>
      <c r="Q978" s="27">
        <v>79.007368274711524</v>
      </c>
      <c r="R978">
        <v>-0.74758163159983626</v>
      </c>
      <c r="S978">
        <v>0.36165135482739696</v>
      </c>
      <c r="T978">
        <v>4.446918601864458</v>
      </c>
      <c r="U978">
        <v>0.98321844347815102</v>
      </c>
      <c r="V978">
        <v>2.4474202265777727</v>
      </c>
      <c r="W978">
        <v>5.9994018093188509E-2</v>
      </c>
      <c r="X978">
        <v>0.33645314338908627</v>
      </c>
      <c r="Y978">
        <v>0.65061111935179128</v>
      </c>
      <c r="Z978">
        <v>0.60623893973769405</v>
      </c>
    </row>
    <row r="979" spans="1:26" ht="29" x14ac:dyDescent="0.35">
      <c r="A979" s="25" t="s">
        <v>255</v>
      </c>
      <c r="B979" s="26" t="s">
        <v>173</v>
      </c>
      <c r="C979" s="25">
        <v>1.0276207137613198</v>
      </c>
      <c r="D979" s="25">
        <v>3.0032142142618934</v>
      </c>
      <c r="E979" s="25">
        <v>4.578907315196826</v>
      </c>
      <c r="F979" s="25">
        <v>2.2300248439802757</v>
      </c>
      <c r="G979" s="25">
        <v>111.90565155577499</v>
      </c>
      <c r="H979" s="25">
        <v>111.05801371197801</v>
      </c>
      <c r="I979" s="25">
        <v>145.92404999999999</v>
      </c>
      <c r="J979" s="25">
        <v>88.576425116529194</v>
      </c>
      <c r="K979" s="25">
        <v>16.32</v>
      </c>
      <c r="L979" s="25">
        <v>7.3</v>
      </c>
      <c r="M979" s="25">
        <v>12.03</v>
      </c>
      <c r="N979" s="25">
        <v>1.22</v>
      </c>
      <c r="O979" s="27">
        <v>95.607494912827107</v>
      </c>
      <c r="P979" s="27">
        <v>10.637349277977789</v>
      </c>
      <c r="Q979" s="27">
        <v>78.062023598204036</v>
      </c>
      <c r="R979">
        <v>-0.81169218315589875</v>
      </c>
      <c r="S979">
        <v>3.015344652872054</v>
      </c>
      <c r="T979">
        <v>7.1493718926435967</v>
      </c>
      <c r="U979">
        <v>1.741048770932152</v>
      </c>
      <c r="V979">
        <v>2.4902442296464109</v>
      </c>
      <c r="W979">
        <v>6.0673191697154544E-2</v>
      </c>
      <c r="X979">
        <v>0.32455741371227259</v>
      </c>
      <c r="Y979">
        <v>0.65020010478199042</v>
      </c>
      <c r="Z979">
        <v>0.60536017930920372</v>
      </c>
    </row>
    <row r="980" spans="1:26" ht="29" x14ac:dyDescent="0.35">
      <c r="A980" s="25" t="s">
        <v>255</v>
      </c>
      <c r="B980" s="26" t="s">
        <v>172</v>
      </c>
      <c r="C980" s="25">
        <v>1.1202608481037344</v>
      </c>
      <c r="D980" s="25">
        <v>3.0947035871737554</v>
      </c>
      <c r="E980" s="25">
        <v>5.3083722599833312</v>
      </c>
      <c r="F980" s="25">
        <v>2.4625894163290267</v>
      </c>
      <c r="G980" s="25">
        <v>112.170629317641</v>
      </c>
      <c r="H980" s="25">
        <v>110.79615373713401</v>
      </c>
      <c r="I980" s="25">
        <v>144.74494000000001</v>
      </c>
      <c r="J980" s="25">
        <v>89.255066756568795</v>
      </c>
      <c r="K980" s="25">
        <v>16.46</v>
      </c>
      <c r="L980" s="25">
        <v>7.28</v>
      </c>
      <c r="M980" s="28">
        <v>10.99</v>
      </c>
      <c r="N980" s="28">
        <v>1.1000000000000001</v>
      </c>
      <c r="O980" s="27">
        <v>94.741125965782203</v>
      </c>
      <c r="P980" s="27">
        <v>10.589121376861552</v>
      </c>
      <c r="Q980" s="27">
        <v>78.117089568862525</v>
      </c>
      <c r="R980">
        <v>-0.48127948326456282</v>
      </c>
      <c r="S980">
        <v>3.653404516216141</v>
      </c>
      <c r="T980">
        <v>-3.5795020522944143</v>
      </c>
      <c r="U980">
        <v>-1.412428833876711</v>
      </c>
      <c r="V980">
        <v>2.5031315032024271</v>
      </c>
      <c r="W980">
        <v>5.913411344412707E-2</v>
      </c>
      <c r="X980">
        <v>0.30602275814913044</v>
      </c>
      <c r="Y980">
        <v>0.64351498975385946</v>
      </c>
      <c r="Z980">
        <v>0.60616341492462267</v>
      </c>
    </row>
    <row r="981" spans="1:26" ht="29" x14ac:dyDescent="0.35">
      <c r="A981" s="25" t="s">
        <v>255</v>
      </c>
      <c r="B981" s="26" t="s">
        <v>171</v>
      </c>
      <c r="C981" s="25">
        <v>0.93105847335629777</v>
      </c>
      <c r="D981" s="25">
        <v>3.155825631310051</v>
      </c>
      <c r="E981" s="25">
        <v>6.1830968505405304</v>
      </c>
      <c r="F981" s="25">
        <v>2.6457707067460681</v>
      </c>
      <c r="G981" s="25">
        <v>111.064890124412</v>
      </c>
      <c r="H981" s="25">
        <v>110.67716707708099</v>
      </c>
      <c r="I981" s="25">
        <v>146.15055000000001</v>
      </c>
      <c r="J981" s="25">
        <v>88.999080226739395</v>
      </c>
      <c r="K981" s="25">
        <v>15.68</v>
      </c>
      <c r="L981" s="25">
        <v>7.45</v>
      </c>
      <c r="M981" s="25">
        <v>10.06</v>
      </c>
      <c r="N981" s="25">
        <v>1</v>
      </c>
      <c r="O981" s="27">
        <v>94.614945889555486</v>
      </c>
      <c r="P981" s="27">
        <v>10.157519017525425</v>
      </c>
      <c r="Q981" s="27">
        <v>78.987786147882687</v>
      </c>
      <c r="R981">
        <v>-0.53116749339570113</v>
      </c>
      <c r="S981">
        <v>0.35088642813720927</v>
      </c>
      <c r="T981">
        <v>11.608417530418169</v>
      </c>
      <c r="U981">
        <v>3.0723920777774083</v>
      </c>
      <c r="V981">
        <v>2.5487181128906564</v>
      </c>
      <c r="W981">
        <v>5.8040151362157281E-2</v>
      </c>
      <c r="X981">
        <v>0.3242984098567458</v>
      </c>
      <c r="Y981">
        <v>0.66550589680692751</v>
      </c>
      <c r="Z981">
        <v>0.63302489619686997</v>
      </c>
    </row>
    <row r="982" spans="1:26" ht="29" x14ac:dyDescent="0.35">
      <c r="A982" s="25" t="s">
        <v>255</v>
      </c>
      <c r="B982" s="26" t="s">
        <v>170</v>
      </c>
      <c r="C982" s="25">
        <v>0.72290597909985244</v>
      </c>
      <c r="D982" s="25">
        <v>3.249133346573442</v>
      </c>
      <c r="E982" s="25">
        <v>5.908401972818468</v>
      </c>
      <c r="F982" s="25">
        <v>2.2947641049532534</v>
      </c>
      <c r="G982" s="25">
        <v>109.99574293574</v>
      </c>
      <c r="H982" s="25">
        <v>110.51873474232499</v>
      </c>
      <c r="I982" s="25">
        <v>145.48129</v>
      </c>
      <c r="J982" s="25">
        <v>89.124881547861506</v>
      </c>
      <c r="K982" s="25">
        <v>15.61</v>
      </c>
      <c r="L982" s="25">
        <v>7.47</v>
      </c>
      <c r="M982" s="28">
        <v>9.7200000000000006</v>
      </c>
      <c r="N982" s="28">
        <v>0.95</v>
      </c>
      <c r="O982" s="27">
        <v>91.738082678497264</v>
      </c>
      <c r="P982" s="27">
        <v>10.519662390703418</v>
      </c>
      <c r="Q982" s="27">
        <v>77.914203425799613</v>
      </c>
      <c r="R982">
        <v>-0.62342602782311518</v>
      </c>
      <c r="S982">
        <v>7.1291306948579658</v>
      </c>
      <c r="T982">
        <v>-5.3806461545822799</v>
      </c>
      <c r="U982">
        <v>-1.9734888036843201</v>
      </c>
      <c r="V982">
        <v>2.6014694325990928</v>
      </c>
      <c r="W982">
        <v>5.8178657377235196E-2</v>
      </c>
      <c r="X982">
        <v>0.29047817324975173</v>
      </c>
      <c r="Y982">
        <v>0.64787263517832994</v>
      </c>
      <c r="Z982">
        <v>0.60574129937755294</v>
      </c>
    </row>
    <row r="983" spans="1:26" ht="29" x14ac:dyDescent="0.35">
      <c r="A983" s="25" t="s">
        <v>255</v>
      </c>
      <c r="B983" s="26" t="s">
        <v>169</v>
      </c>
      <c r="C983" s="25">
        <v>1.0346782566645065</v>
      </c>
      <c r="D983" s="25">
        <v>3.4866406277633337</v>
      </c>
      <c r="E983" s="25">
        <v>5.2439189519947114</v>
      </c>
      <c r="F983" s="25">
        <v>2.3583591080417641</v>
      </c>
      <c r="G983" s="25">
        <v>107.509375138625</v>
      </c>
      <c r="H983" s="25">
        <v>110.302991478732</v>
      </c>
      <c r="I983" s="25">
        <v>145.87069</v>
      </c>
      <c r="J983" s="25">
        <v>89.564496320340496</v>
      </c>
      <c r="K983" s="25">
        <v>15.49</v>
      </c>
      <c r="L983" s="25">
        <v>7.7</v>
      </c>
      <c r="M983" s="25">
        <v>9.14</v>
      </c>
      <c r="N983" s="25">
        <v>0.88</v>
      </c>
      <c r="O983" s="27">
        <v>93.905686149272071</v>
      </c>
      <c r="P983" s="27">
        <v>10.37759898719087</v>
      </c>
      <c r="Q983" s="27">
        <v>77.153272974921876</v>
      </c>
      <c r="R983">
        <v>-0.44888126702373743</v>
      </c>
      <c r="S983">
        <v>2.3150456271710418</v>
      </c>
      <c r="T983">
        <v>5.2974541775636652</v>
      </c>
      <c r="U983">
        <v>1.2825613144098469</v>
      </c>
      <c r="V983">
        <v>2.6369469034762569</v>
      </c>
      <c r="W983">
        <v>5.4693903205733189E-2</v>
      </c>
      <c r="X983">
        <v>0.31146926919019696</v>
      </c>
      <c r="Y983">
        <v>0.6688838833286801</v>
      </c>
      <c r="Z983">
        <v>0.60702594296391421</v>
      </c>
    </row>
    <row r="984" spans="1:26" ht="29" x14ac:dyDescent="0.35">
      <c r="A984" s="25" t="s">
        <v>255</v>
      </c>
      <c r="B984" s="26" t="s">
        <v>168</v>
      </c>
      <c r="C984" s="25">
        <v>0.89459801144845896</v>
      </c>
      <c r="D984" s="25">
        <v>3.6835451955234362</v>
      </c>
      <c r="E984" s="25">
        <v>5.770659609741478</v>
      </c>
      <c r="F984" s="25">
        <v>2.369906090301253</v>
      </c>
      <c r="G984" s="25">
        <v>106.515529994467</v>
      </c>
      <c r="H984" s="25">
        <v>109.452447605719</v>
      </c>
      <c r="I984" s="25">
        <v>145.94543999999999</v>
      </c>
      <c r="J984" s="25">
        <v>89.652685303665393</v>
      </c>
      <c r="K984" s="25">
        <v>15.73</v>
      </c>
      <c r="L984" s="25">
        <v>7.87</v>
      </c>
      <c r="M984" s="28">
        <v>7.87</v>
      </c>
      <c r="N984" s="28">
        <v>0.75</v>
      </c>
      <c r="O984" s="27">
        <v>92.317790619906376</v>
      </c>
      <c r="P984" s="27">
        <v>10.20706291804615</v>
      </c>
      <c r="Q984" s="27">
        <v>76.401126895642264</v>
      </c>
      <c r="R984">
        <v>-0.82982182386091008</v>
      </c>
      <c r="S984">
        <v>0.53498018351358922</v>
      </c>
      <c r="T984">
        <v>-0.56178804855333553</v>
      </c>
      <c r="U984">
        <v>-0.73246565772591143</v>
      </c>
      <c r="V984">
        <v>2.6631682591111212</v>
      </c>
      <c r="W984">
        <v>5.4178052384633961E-2</v>
      </c>
      <c r="X984">
        <v>0.30009433680780334</v>
      </c>
      <c r="Y984">
        <v>0.66884372969542727</v>
      </c>
      <c r="Z984">
        <v>0.60623459832715343</v>
      </c>
    </row>
    <row r="985" spans="1:26" ht="29" x14ac:dyDescent="0.35">
      <c r="A985" s="25" t="s">
        <v>255</v>
      </c>
      <c r="B985" s="26" t="s">
        <v>167</v>
      </c>
      <c r="C985" s="25">
        <v>0.77615169644494431</v>
      </c>
      <c r="D985" s="25">
        <v>3.6499611233458191</v>
      </c>
      <c r="E985" s="25">
        <v>5.0381007481936209</v>
      </c>
      <c r="F985" s="25">
        <v>2.0689866985820529</v>
      </c>
      <c r="G985" s="25">
        <v>107.64606669768</v>
      </c>
      <c r="H985" s="25">
        <v>109.248177405354</v>
      </c>
      <c r="I985" s="25">
        <v>145.23015000000001</v>
      </c>
      <c r="J985" s="25">
        <v>89.740273562943997</v>
      </c>
      <c r="K985" s="25">
        <v>15.98</v>
      </c>
      <c r="L985" s="25">
        <v>7.95</v>
      </c>
      <c r="M985" s="25">
        <v>7.73</v>
      </c>
      <c r="N985" s="25">
        <v>0.74</v>
      </c>
      <c r="O985" s="27">
        <v>89.933550262538049</v>
      </c>
      <c r="P985" s="27">
        <v>10.069857366942692</v>
      </c>
      <c r="Q985" s="27">
        <v>69.694072657743789</v>
      </c>
      <c r="R985">
        <v>-0.30414761054461392</v>
      </c>
      <c r="S985">
        <v>-0.21273863750255195</v>
      </c>
      <c r="T985">
        <v>2.2053336789671363</v>
      </c>
      <c r="U985">
        <v>0.42251942194115877</v>
      </c>
      <c r="V985">
        <v>2.7049825920388049</v>
      </c>
      <c r="W985">
        <v>5.4346502439241398E-2</v>
      </c>
      <c r="X985">
        <v>0.3030690859645277</v>
      </c>
      <c r="Y985">
        <v>0.67747183647118203</v>
      </c>
      <c r="Z985">
        <v>0.62033731991150642</v>
      </c>
    </row>
    <row r="986" spans="1:26" ht="29" x14ac:dyDescent="0.35">
      <c r="A986" s="25" t="s">
        <v>255</v>
      </c>
      <c r="B986" s="26" t="s">
        <v>166</v>
      </c>
      <c r="C986" s="25">
        <v>0.66277367349218774</v>
      </c>
      <c r="D986" s="25">
        <v>3.6966981376662114</v>
      </c>
      <c r="E986" s="25">
        <v>4.1923402546447912</v>
      </c>
      <c r="F986" s="25">
        <v>1.7244577179276546</v>
      </c>
      <c r="G986" s="25">
        <v>113.143134475823</v>
      </c>
      <c r="H986" s="25">
        <v>109.217377539993</v>
      </c>
      <c r="I986" s="25">
        <v>146.05754999999999</v>
      </c>
      <c r="J986" s="25">
        <v>88.934764798286494</v>
      </c>
      <c r="K986" s="25">
        <v>16.02</v>
      </c>
      <c r="L986" s="25">
        <v>7.96</v>
      </c>
      <c r="M986" s="28">
        <v>6.54</v>
      </c>
      <c r="N986" s="28">
        <v>0.62</v>
      </c>
      <c r="O986" s="27">
        <v>88.982841486737655</v>
      </c>
      <c r="P986" s="27">
        <v>9.8704465967585868</v>
      </c>
      <c r="Q986" s="27">
        <v>87.377707986817782</v>
      </c>
      <c r="R986">
        <v>-1.0722850742543089</v>
      </c>
      <c r="S986">
        <v>1.8831692388194377</v>
      </c>
      <c r="T986">
        <v>5.5272702942563035</v>
      </c>
      <c r="U986">
        <v>0.78969594612421368</v>
      </c>
      <c r="V986">
        <v>2.7251867013158018</v>
      </c>
      <c r="W986">
        <v>5.5167728746858886E-2</v>
      </c>
      <c r="X986">
        <v>0.30006876983427849</v>
      </c>
      <c r="Y986">
        <v>0.68190243471701539</v>
      </c>
      <c r="Z986">
        <v>0.63264598434039465</v>
      </c>
    </row>
    <row r="987" spans="1:26" ht="29" x14ac:dyDescent="0.35">
      <c r="A987" s="25" t="s">
        <v>255</v>
      </c>
      <c r="B987" s="26" t="s">
        <v>165</v>
      </c>
      <c r="C987" s="25">
        <v>0.78491000579247305</v>
      </c>
      <c r="D987" s="25">
        <v>3.8261301314214986</v>
      </c>
      <c r="E987" s="25">
        <v>5.0936738554447984</v>
      </c>
      <c r="F987" s="25">
        <v>2.0155744826760658</v>
      </c>
      <c r="G987" s="25">
        <v>112.71144110745399</v>
      </c>
      <c r="H987" s="25">
        <v>108.693742271511</v>
      </c>
      <c r="I987" s="25">
        <v>146.50470000000001</v>
      </c>
      <c r="J987" s="25">
        <v>89.501702922309093</v>
      </c>
      <c r="K987" s="25">
        <v>16.190000000000001</v>
      </c>
      <c r="L987" s="25">
        <v>8.0500000000000007</v>
      </c>
      <c r="M987" s="25">
        <v>6.4</v>
      </c>
      <c r="N987" s="25">
        <v>0.61</v>
      </c>
      <c r="O987" s="27">
        <v>86.852342296096751</v>
      </c>
      <c r="P987" s="27">
        <v>9.9047628159971666</v>
      </c>
      <c r="Q987" s="27">
        <v>88.47597254004576</v>
      </c>
      <c r="R987">
        <v>-1.0718955674860142</v>
      </c>
      <c r="S987">
        <v>-0.18827244803971688</v>
      </c>
      <c r="T987">
        <v>9.8784005435253555</v>
      </c>
      <c r="U987">
        <v>1.7396319124570514</v>
      </c>
      <c r="V987">
        <v>2.7988953219052775</v>
      </c>
      <c r="W987">
        <v>5.4422349409459191E-2</v>
      </c>
      <c r="X987">
        <v>0.28576870896431933</v>
      </c>
      <c r="Y987">
        <v>0.6812331467410121</v>
      </c>
      <c r="Z987">
        <v>0.64324908461272345</v>
      </c>
    </row>
    <row r="988" spans="1:26" ht="29" x14ac:dyDescent="0.35">
      <c r="A988" s="25" t="s">
        <v>255</v>
      </c>
      <c r="B988" s="26" t="s">
        <v>164</v>
      </c>
      <c r="C988" s="25">
        <v>0.64153211283574207</v>
      </c>
      <c r="D988" s="25">
        <v>3.9635390236986123</v>
      </c>
      <c r="E988" s="25">
        <v>5.2777174709107095</v>
      </c>
      <c r="F988" s="25">
        <v>1.872438558571788</v>
      </c>
      <c r="G988" s="25">
        <v>111.89222741629401</v>
      </c>
      <c r="H988" s="25">
        <v>108.484135737949</v>
      </c>
      <c r="I988" s="25">
        <v>144.84863999999999</v>
      </c>
      <c r="J988" s="25">
        <v>88.561482929919705</v>
      </c>
      <c r="K988" s="25">
        <v>16.809999999999999</v>
      </c>
      <c r="L988" s="25">
        <v>8.1300000000000008</v>
      </c>
      <c r="M988" s="28">
        <v>7.35</v>
      </c>
      <c r="N988" s="28">
        <v>0.7</v>
      </c>
      <c r="O988" s="27">
        <v>86.93214147485547</v>
      </c>
      <c r="P988" s="27">
        <v>10.002919386844143</v>
      </c>
      <c r="Q988" s="27">
        <v>87.43873089474944</v>
      </c>
      <c r="R988">
        <v>-0.86615812924246693</v>
      </c>
      <c r="S988">
        <v>-0.24667030072962337</v>
      </c>
      <c r="T988">
        <v>-2.5300165323130397</v>
      </c>
      <c r="U988">
        <v>-1.2884984977231007</v>
      </c>
      <c r="V988">
        <v>2.8718143000235723</v>
      </c>
      <c r="W988">
        <v>5.5586847165811755E-2</v>
      </c>
      <c r="X988">
        <v>0.26823398033909429</v>
      </c>
      <c r="Y988">
        <v>0.68732157167026597</v>
      </c>
      <c r="Z988">
        <v>0.65693024547260459</v>
      </c>
    </row>
    <row r="989" spans="1:26" ht="29" x14ac:dyDescent="0.35">
      <c r="A989" s="25" t="s">
        <v>255</v>
      </c>
      <c r="B989" s="26" t="s">
        <v>163</v>
      </c>
      <c r="C989" s="25">
        <v>0.53560269271437633</v>
      </c>
      <c r="D989" s="25">
        <v>3.9517510133591061</v>
      </c>
      <c r="E989" s="25">
        <v>4.8255135670893647</v>
      </c>
      <c r="F989" s="25">
        <v>1.6927594685386891</v>
      </c>
      <c r="G989" s="25">
        <v>109.932511793789</v>
      </c>
      <c r="H989" s="25">
        <v>108.34141601856599</v>
      </c>
      <c r="I989" s="25">
        <v>143.39095</v>
      </c>
      <c r="J989" s="25">
        <v>89.127325651337699</v>
      </c>
      <c r="K989" s="25">
        <v>17.53</v>
      </c>
      <c r="L989" s="25">
        <v>8.19</v>
      </c>
      <c r="M989" s="25">
        <v>7.17</v>
      </c>
      <c r="N989" s="25">
        <v>0.68</v>
      </c>
      <c r="O989" s="27">
        <v>88.481255635393524</v>
      </c>
      <c r="P989" s="27">
        <v>9.913761117443757</v>
      </c>
      <c r="Q989" s="27">
        <v>90.191606502128153</v>
      </c>
      <c r="R989">
        <v>-1.4586340670854736</v>
      </c>
      <c r="S989">
        <v>1.5049765272310278</v>
      </c>
      <c r="T989">
        <v>-0.57433482413448145</v>
      </c>
      <c r="U989">
        <v>-1.1918430431738902</v>
      </c>
      <c r="V989">
        <v>3.0305288677199766</v>
      </c>
      <c r="W989">
        <v>5.7666688667946844E-2</v>
      </c>
      <c r="X989">
        <v>0.28091103777188076</v>
      </c>
      <c r="Y989">
        <v>0.71544177881966908</v>
      </c>
      <c r="Z989">
        <v>0.65998711978996771</v>
      </c>
    </row>
    <row r="990" spans="1:26" ht="29" x14ac:dyDescent="0.35">
      <c r="A990" s="25" t="s">
        <v>255</v>
      </c>
      <c r="B990" s="26" t="s">
        <v>162</v>
      </c>
      <c r="C990" s="25">
        <v>0.84409674431561565</v>
      </c>
      <c r="D990" s="25">
        <v>4.0142640758134496</v>
      </c>
      <c r="E990" s="25">
        <v>5.5394006247166105</v>
      </c>
      <c r="F990" s="25">
        <v>2.0941651445041956</v>
      </c>
      <c r="G990" s="25">
        <v>109.491814762338</v>
      </c>
      <c r="H990" s="25">
        <v>108.256465711198</v>
      </c>
      <c r="I990" s="25">
        <v>143.94665000000001</v>
      </c>
      <c r="J990" s="25">
        <v>89.863684759126699</v>
      </c>
      <c r="K990" s="25">
        <v>17.86</v>
      </c>
      <c r="L990" s="25">
        <v>8.4</v>
      </c>
      <c r="M990" s="28">
        <v>6.93</v>
      </c>
      <c r="N990" s="28">
        <v>0.65</v>
      </c>
      <c r="O990" s="27">
        <v>87.24776243763165</v>
      </c>
      <c r="P990" s="27">
        <v>9.5680457540385966</v>
      </c>
      <c r="Q990" s="27">
        <v>96.277879868843002</v>
      </c>
      <c r="R990">
        <v>-0.68372720666902698</v>
      </c>
      <c r="S990">
        <v>0.3442285705867576</v>
      </c>
      <c r="T990">
        <v>-4.0420204330813281</v>
      </c>
      <c r="U990">
        <v>-1.5568046249236023</v>
      </c>
      <c r="V990">
        <v>3.103815422749622</v>
      </c>
      <c r="W990">
        <v>5.727884107915792E-2</v>
      </c>
      <c r="X990">
        <v>0.28376260458895708</v>
      </c>
      <c r="Y990">
        <v>0.72829998560104814</v>
      </c>
      <c r="Z990">
        <v>0.66729861821204595</v>
      </c>
    </row>
    <row r="991" spans="1:26" ht="29" x14ac:dyDescent="0.35">
      <c r="A991" s="25" t="s">
        <v>255</v>
      </c>
      <c r="B991" s="26" t="s">
        <v>161</v>
      </c>
      <c r="C991" s="25">
        <v>0.70104881558424892</v>
      </c>
      <c r="D991" s="25">
        <v>3.8811436757912552</v>
      </c>
      <c r="E991" s="25">
        <v>5.5672790618033901</v>
      </c>
      <c r="F991" s="25">
        <v>2.0268550621190426</v>
      </c>
      <c r="G991" s="25">
        <v>109.795736734728</v>
      </c>
      <c r="H991" s="25">
        <v>108.107555760271</v>
      </c>
      <c r="I991" s="25">
        <v>143.30457999999999</v>
      </c>
      <c r="J991" s="25">
        <v>89.436994932204101</v>
      </c>
      <c r="K991" s="25">
        <v>18.309999999999999</v>
      </c>
      <c r="L991" s="25">
        <v>8.49</v>
      </c>
      <c r="M991" s="25">
        <v>7.24</v>
      </c>
      <c r="N991" s="25">
        <v>0.68</v>
      </c>
      <c r="O991" s="27">
        <v>87.604310739697993</v>
      </c>
      <c r="P991" s="27">
        <v>9.4099734889438533</v>
      </c>
      <c r="Q991" s="27">
        <v>99.099678456591647</v>
      </c>
      <c r="R991">
        <v>-0.70812520523469979</v>
      </c>
      <c r="S991">
        <v>3.7785349601748841E-2</v>
      </c>
      <c r="T991">
        <v>-4.7674723735277924</v>
      </c>
      <c r="U991">
        <v>-1.8034435092025403</v>
      </c>
      <c r="V991">
        <v>3.1591845725957648</v>
      </c>
      <c r="W991">
        <v>5.7917191724940552E-2</v>
      </c>
      <c r="X991">
        <v>0.30327429569196251</v>
      </c>
      <c r="Y991">
        <v>0.75547818376626052</v>
      </c>
      <c r="Z991">
        <v>0.68384848190417546</v>
      </c>
    </row>
    <row r="992" spans="1:26" ht="29" x14ac:dyDescent="0.35">
      <c r="A992" s="25" t="s">
        <v>255</v>
      </c>
      <c r="B992" s="26" t="s">
        <v>160</v>
      </c>
      <c r="C992" s="25">
        <v>0.61707514345868875</v>
      </c>
      <c r="D992" s="25">
        <v>3.8827033043251857</v>
      </c>
      <c r="E992" s="25">
        <v>4.9305715848361054</v>
      </c>
      <c r="F992" s="25">
        <v>1.8327518468501014</v>
      </c>
      <c r="G992" s="25">
        <v>109.59456429959501</v>
      </c>
      <c r="H992" s="25">
        <v>107.80575070419999</v>
      </c>
      <c r="I992" s="25">
        <v>143.41798</v>
      </c>
      <c r="J992" s="25">
        <v>88.946350159356399</v>
      </c>
      <c r="K992" s="25">
        <v>18.77</v>
      </c>
      <c r="L992" s="25">
        <v>8.52</v>
      </c>
      <c r="M992" s="28">
        <v>7.39</v>
      </c>
      <c r="N992" s="28">
        <v>0.7</v>
      </c>
      <c r="O992" s="27">
        <v>88.065360863308925</v>
      </c>
      <c r="P992" s="27">
        <v>9.2688359972750565</v>
      </c>
      <c r="Q992" s="27">
        <v>99.42448948683645</v>
      </c>
      <c r="R992">
        <v>-0.89772087194229799</v>
      </c>
      <c r="S992">
        <v>0.10802707991486304</v>
      </c>
      <c r="T992">
        <v>7.6913679548520353</v>
      </c>
      <c r="U992">
        <v>1.3145422104337445</v>
      </c>
      <c r="V992">
        <v>3.1832852898939445</v>
      </c>
      <c r="W992">
        <v>5.8552009039026076E-2</v>
      </c>
      <c r="X992">
        <v>0.32617943357101081</v>
      </c>
      <c r="Y992">
        <v>0.78310044159150061</v>
      </c>
      <c r="Z992">
        <v>0.70499064773553666</v>
      </c>
    </row>
    <row r="993" spans="1:26" ht="29" x14ac:dyDescent="0.35">
      <c r="A993" s="25" t="s">
        <v>255</v>
      </c>
      <c r="B993" s="26" t="s">
        <v>159</v>
      </c>
      <c r="C993" s="25">
        <v>0.88712501140565769</v>
      </c>
      <c r="D993" s="25">
        <v>3.5561189660400503</v>
      </c>
      <c r="E993" s="25">
        <v>6.172081697873379</v>
      </c>
      <c r="F993" s="25">
        <v>2.2748284622454875</v>
      </c>
      <c r="G993" s="25">
        <v>108.613318223235</v>
      </c>
      <c r="H993" s="25">
        <v>107.638844402714</v>
      </c>
      <c r="I993" s="25">
        <v>141.50435999999999</v>
      </c>
      <c r="J993" s="25">
        <v>85.626835766851102</v>
      </c>
      <c r="K993" s="25">
        <v>18.98</v>
      </c>
      <c r="L993" s="25">
        <v>8.6300000000000008</v>
      </c>
      <c r="M993" s="25">
        <v>9.18</v>
      </c>
      <c r="N993" s="25">
        <v>0.87</v>
      </c>
      <c r="O993" s="27">
        <v>83.739323471439661</v>
      </c>
      <c r="P993" s="27">
        <v>9.0155480435454258</v>
      </c>
      <c r="Q993" s="27">
        <v>98.123032211189155</v>
      </c>
      <c r="R993">
        <v>0.24361208732139872</v>
      </c>
      <c r="S993">
        <v>0.48053555623150945</v>
      </c>
      <c r="T993">
        <v>4.8290340923140773</v>
      </c>
      <c r="U993">
        <v>1.3822117496355091</v>
      </c>
      <c r="V993">
        <v>3.2589550266762002</v>
      </c>
      <c r="W993">
        <v>5.9793420393878853E-2</v>
      </c>
      <c r="X993">
        <v>0.30446236339596328</v>
      </c>
      <c r="Y993">
        <v>0.78046335670674316</v>
      </c>
      <c r="Z993">
        <v>0.74353299461235278</v>
      </c>
    </row>
    <row r="994" spans="1:26" ht="29" x14ac:dyDescent="0.35">
      <c r="A994" s="25" t="s">
        <v>255</v>
      </c>
      <c r="B994" s="26" t="s">
        <v>158</v>
      </c>
      <c r="C994" s="25">
        <v>0.66122714249751136</v>
      </c>
      <c r="D994" s="25">
        <v>3.1432549392726097</v>
      </c>
      <c r="E994" s="25">
        <v>5.9666706728141046</v>
      </c>
      <c r="F994" s="25">
        <v>2.007382078098098</v>
      </c>
      <c r="G994" s="25">
        <v>108.02237234144</v>
      </c>
      <c r="H994" s="25">
        <v>107.477586939961</v>
      </c>
      <c r="I994" s="25">
        <v>141.93529000000001</v>
      </c>
      <c r="J994" s="25">
        <v>84.121678145932606</v>
      </c>
      <c r="K994" s="25">
        <v>19.02</v>
      </c>
      <c r="L994" s="25">
        <v>8.7100000000000009</v>
      </c>
      <c r="M994" s="28">
        <v>9</v>
      </c>
      <c r="N994" s="28">
        <v>0.85</v>
      </c>
      <c r="O994" s="27">
        <v>83.299741952229255</v>
      </c>
      <c r="P994" s="27">
        <v>9.2371352995419631</v>
      </c>
      <c r="Q994" s="27">
        <v>99.049622185868969</v>
      </c>
      <c r="R994">
        <v>0.36765779390162123</v>
      </c>
      <c r="S994">
        <v>-5.2202878116880402E-2</v>
      </c>
      <c r="T994">
        <v>5.1594049244803486</v>
      </c>
      <c r="U994">
        <v>1.5075002971987272</v>
      </c>
      <c r="V994">
        <v>3.3113556669571018</v>
      </c>
      <c r="W994">
        <v>6.1366440052498035E-2</v>
      </c>
      <c r="X994">
        <v>0.29695331359186933</v>
      </c>
      <c r="Y994">
        <v>0.78770241709093647</v>
      </c>
      <c r="Z994">
        <v>0.72657285906017277</v>
      </c>
    </row>
    <row r="995" spans="1:26" ht="29" x14ac:dyDescent="0.35">
      <c r="A995" s="25" t="s">
        <v>255</v>
      </c>
      <c r="B995" s="26" t="s">
        <v>157</v>
      </c>
      <c r="C995" s="25">
        <v>0.57916932309459734</v>
      </c>
      <c r="D995" s="25">
        <v>3.1398727592854092</v>
      </c>
      <c r="E995" s="25">
        <v>5.9633890103538088</v>
      </c>
      <c r="F995" s="25">
        <v>1.9000750348792093</v>
      </c>
      <c r="G995" s="25">
        <v>105.68677910834801</v>
      </c>
      <c r="H995" s="25">
        <v>107.31706326288401</v>
      </c>
      <c r="I995" s="25">
        <v>138.65629999999999</v>
      </c>
      <c r="J995" s="25">
        <v>84.306293401993102</v>
      </c>
      <c r="K995" s="25">
        <v>19.2</v>
      </c>
      <c r="L995" s="25">
        <v>8.7100000000000009</v>
      </c>
      <c r="M995" s="25">
        <v>9.0299999999999994</v>
      </c>
      <c r="N995" s="25">
        <v>0.85</v>
      </c>
      <c r="O995" s="27">
        <v>80.493790352862092</v>
      </c>
      <c r="P995" s="27">
        <v>8.9790349689369151</v>
      </c>
      <c r="Q995" s="27">
        <v>97.637308899984561</v>
      </c>
      <c r="R995">
        <v>-0.15575705135425499</v>
      </c>
      <c r="S995">
        <v>-0.79863562126256671</v>
      </c>
      <c r="T995">
        <v>2.1986175804170616</v>
      </c>
      <c r="U995">
        <v>0.38844545235510175</v>
      </c>
      <c r="V995">
        <v>3.3349433543328013</v>
      </c>
      <c r="W995">
        <v>6.3075005560657274E-2</v>
      </c>
      <c r="X995">
        <v>0.28662520372626538</v>
      </c>
      <c r="Y995">
        <v>0.78866130521499123</v>
      </c>
      <c r="Z995">
        <v>0.75414812838068568</v>
      </c>
    </row>
    <row r="996" spans="1:26" ht="29" x14ac:dyDescent="0.35">
      <c r="A996" s="25" t="s">
        <v>255</v>
      </c>
      <c r="B996" s="26" t="s">
        <v>156</v>
      </c>
      <c r="C996" s="25">
        <v>0.97750945262385591</v>
      </c>
      <c r="D996" s="25">
        <v>3.1128726752439473</v>
      </c>
      <c r="E996" s="25">
        <v>7.4525618619103939</v>
      </c>
      <c r="F996" s="25">
        <v>2.5264582487621778</v>
      </c>
      <c r="G996" s="25">
        <v>104.420036921985</v>
      </c>
      <c r="H996" s="25">
        <v>106.303287685794</v>
      </c>
      <c r="I996" s="25">
        <v>139.02339000000001</v>
      </c>
      <c r="J996" s="25">
        <v>84.328304069282197</v>
      </c>
      <c r="K996" s="25">
        <v>19.25</v>
      </c>
      <c r="L996" s="25">
        <v>8.57</v>
      </c>
      <c r="M996" s="28">
        <v>8.9499999999999993</v>
      </c>
      <c r="N996" s="28">
        <v>0.84</v>
      </c>
      <c r="O996" s="27">
        <v>86.512175670210112</v>
      </c>
      <c r="P996" s="27">
        <v>9.6948231657825019</v>
      </c>
      <c r="Q996" s="27">
        <v>97.844402277039848</v>
      </c>
      <c r="R996">
        <v>-0.22891329162970653</v>
      </c>
      <c r="S996">
        <v>0.26932826876433502</v>
      </c>
      <c r="T996">
        <v>4.020726157805532</v>
      </c>
      <c r="U996">
        <v>0.74418288801105792</v>
      </c>
      <c r="V996">
        <v>3.3346957047213377</v>
      </c>
      <c r="W996">
        <v>6.4607093132138249E-2</v>
      </c>
      <c r="X996">
        <v>0.28492205728707476</v>
      </c>
      <c r="Y996">
        <v>0.79566427367753889</v>
      </c>
      <c r="Z996">
        <v>0.6993948096536533</v>
      </c>
    </row>
    <row r="997" spans="1:26" ht="29" x14ac:dyDescent="0.35">
      <c r="A997" s="25" t="s">
        <v>255</v>
      </c>
      <c r="B997" s="26" t="s">
        <v>155</v>
      </c>
      <c r="C997" s="25">
        <v>0.94984904161768036</v>
      </c>
      <c r="D997" s="25">
        <v>3.123188135146862</v>
      </c>
      <c r="E997" s="25">
        <v>7.5285540979097956</v>
      </c>
      <c r="F997" s="25">
        <v>2.4751258709845767</v>
      </c>
      <c r="G997" s="25">
        <v>105.413800012671</v>
      </c>
      <c r="H997" s="25">
        <v>106.115989689443</v>
      </c>
      <c r="I997" s="25">
        <v>139.27798000000001</v>
      </c>
      <c r="J997" s="25">
        <v>82.722902522353394</v>
      </c>
      <c r="K997" s="25">
        <v>19.579999999999998</v>
      </c>
      <c r="L997" s="25">
        <v>8.43</v>
      </c>
      <c r="M997" s="25">
        <v>9</v>
      </c>
      <c r="N997" s="25">
        <v>0.84</v>
      </c>
      <c r="O997" s="27">
        <v>87.479830183092062</v>
      </c>
      <c r="P997" s="27">
        <v>9.891386354612445</v>
      </c>
      <c r="Q997" s="27">
        <v>91.463880749140017</v>
      </c>
      <c r="R997">
        <v>-0.28112776630896397</v>
      </c>
      <c r="S997">
        <v>-0.90620412392473648</v>
      </c>
      <c r="T997">
        <v>-2.2038548352404042</v>
      </c>
      <c r="U997">
        <v>-0.73336624229992653</v>
      </c>
      <c r="V997">
        <v>3.3621294402319681</v>
      </c>
      <c r="W997">
        <v>6.5080567910895559E-2</v>
      </c>
      <c r="X997">
        <v>0.27661586127778637</v>
      </c>
      <c r="Y997">
        <v>0.7970492498261893</v>
      </c>
      <c r="Z997">
        <v>0.69955734639979328</v>
      </c>
    </row>
    <row r="998" spans="1:26" ht="29" x14ac:dyDescent="0.35">
      <c r="A998" s="25" t="s">
        <v>255</v>
      </c>
      <c r="B998" s="26" t="s">
        <v>154</v>
      </c>
      <c r="C998" s="25">
        <v>0.75464544789783927</v>
      </c>
      <c r="D998" s="25">
        <v>3.4447371380353773</v>
      </c>
      <c r="E998" s="25">
        <v>6.754652707523161</v>
      </c>
      <c r="F998" s="25">
        <v>2.1758548773719446</v>
      </c>
      <c r="G998" s="25">
        <v>111.148916286746</v>
      </c>
      <c r="H998" s="25">
        <v>106.06830903325201</v>
      </c>
      <c r="I998" s="25">
        <v>136.62748999999999</v>
      </c>
      <c r="J998" s="25">
        <v>83.058895813053198</v>
      </c>
      <c r="K998" s="25">
        <v>19.059999999999999</v>
      </c>
      <c r="L998" s="25">
        <v>8.19</v>
      </c>
      <c r="M998" s="28">
        <v>9.76</v>
      </c>
      <c r="N998" s="28">
        <v>0.91</v>
      </c>
      <c r="O998" s="27">
        <v>88.186052327699599</v>
      </c>
      <c r="P998" s="27">
        <v>9.7722559025019304</v>
      </c>
      <c r="Q998" s="27">
        <v>90.188275755638344</v>
      </c>
      <c r="R998">
        <v>-1.3182851027109921</v>
      </c>
      <c r="S998">
        <v>-0.22239686516386525</v>
      </c>
      <c r="T998">
        <v>-6.2253575374295211</v>
      </c>
      <c r="U998">
        <v>-2.4817427010643822</v>
      </c>
      <c r="V998">
        <v>3.385647060914232</v>
      </c>
      <c r="W998">
        <v>6.68792949086984E-2</v>
      </c>
      <c r="X998">
        <v>0.28274058641344241</v>
      </c>
      <c r="Y998">
        <v>0.80572501495065341</v>
      </c>
      <c r="Z998">
        <v>0.73154376000369359</v>
      </c>
    </row>
    <row r="999" spans="1:26" ht="29" x14ac:dyDescent="0.35">
      <c r="A999" s="25" t="s">
        <v>255</v>
      </c>
      <c r="B999" s="26" t="s">
        <v>153</v>
      </c>
      <c r="C999" s="25">
        <v>0.71524241980156023</v>
      </c>
      <c r="D999" s="25">
        <v>3.4391261609627715</v>
      </c>
      <c r="E999" s="25">
        <v>7.0190972438692008</v>
      </c>
      <c r="F999" s="25">
        <v>2.2643007820343608</v>
      </c>
      <c r="G999" s="25">
        <v>110.347242542868</v>
      </c>
      <c r="H999" s="25">
        <v>105.644828423123</v>
      </c>
      <c r="I999" s="25">
        <v>136.8192</v>
      </c>
      <c r="J999" s="25">
        <v>84.531047390963195</v>
      </c>
      <c r="K999" s="25">
        <v>19.28</v>
      </c>
      <c r="L999" s="25">
        <v>8.15</v>
      </c>
      <c r="M999" s="25">
        <v>13.09</v>
      </c>
      <c r="N999" s="25">
        <v>1.2</v>
      </c>
      <c r="O999" s="27">
        <v>90.40420525950671</v>
      </c>
      <c r="P999" s="27">
        <v>9.6166231128395037</v>
      </c>
      <c r="Q999" s="27">
        <v>90.065510129807109</v>
      </c>
      <c r="R999">
        <v>-0.51369013080043713</v>
      </c>
      <c r="S999">
        <v>2.3933537822155682</v>
      </c>
      <c r="T999">
        <v>4.1028158415177263</v>
      </c>
      <c r="U999">
        <v>0.59473456664442814</v>
      </c>
      <c r="V999">
        <v>3.4650729840943342</v>
      </c>
      <c r="W999">
        <v>6.7874012052045435E-2</v>
      </c>
      <c r="X999">
        <v>0.30471851183439785</v>
      </c>
      <c r="Y999">
        <v>0.83518517316506291</v>
      </c>
      <c r="Z999">
        <v>0.73700410937546978</v>
      </c>
    </row>
    <row r="1000" spans="1:26" ht="29" x14ac:dyDescent="0.35">
      <c r="A1000" s="25" t="s">
        <v>255</v>
      </c>
      <c r="B1000" s="26" t="s">
        <v>152</v>
      </c>
      <c r="C1000" s="25">
        <v>0.48561351409416786</v>
      </c>
      <c r="D1000" s="25">
        <v>3.5254811684041041</v>
      </c>
      <c r="E1000" s="25">
        <v>6.8489875666532933</v>
      </c>
      <c r="F1000" s="25">
        <v>2.0009450239652495</v>
      </c>
      <c r="G1000" s="25">
        <v>109.25966510178201</v>
      </c>
      <c r="H1000" s="25">
        <v>105.573387779687</v>
      </c>
      <c r="I1000" s="25">
        <v>136.96317999999999</v>
      </c>
      <c r="J1000" s="25">
        <v>84.456866832584893</v>
      </c>
      <c r="K1000" s="25">
        <v>19.43</v>
      </c>
      <c r="L1000" s="25">
        <v>8.14</v>
      </c>
      <c r="M1000" s="28">
        <v>13</v>
      </c>
      <c r="N1000" s="28">
        <v>1.18</v>
      </c>
      <c r="O1000" s="27">
        <v>90.017777502956477</v>
      </c>
      <c r="P1000" s="27">
        <v>9.613980553318564</v>
      </c>
      <c r="Q1000" s="27">
        <v>90.371837895389433</v>
      </c>
      <c r="R1000">
        <v>-0.388364526879037</v>
      </c>
      <c r="S1000">
        <v>-0.20099480127458991</v>
      </c>
      <c r="T1000">
        <v>-3.4770242287843978</v>
      </c>
      <c r="U1000">
        <v>-1.1198752336791906</v>
      </c>
      <c r="V1000">
        <v>3.5297734294026779</v>
      </c>
      <c r="W1000">
        <v>6.7745353977886308E-2</v>
      </c>
      <c r="X1000">
        <v>0.29660004853749777</v>
      </c>
      <c r="Y1000">
        <v>0.84246796792090961</v>
      </c>
      <c r="Z1000">
        <v>0.7414775918440546</v>
      </c>
    </row>
    <row r="1001" spans="1:26" ht="29" x14ac:dyDescent="0.35">
      <c r="A1001" s="25" t="s">
        <v>255</v>
      </c>
      <c r="B1001" s="26" t="s">
        <v>151</v>
      </c>
      <c r="C1001" s="25">
        <v>0.58718644195393688</v>
      </c>
      <c r="D1001" s="25">
        <v>2.9150342963973657</v>
      </c>
      <c r="E1001" s="25">
        <v>6.1753563757693541</v>
      </c>
      <c r="F1001" s="25">
        <v>1.9448701545226112</v>
      </c>
      <c r="G1001" s="25">
        <v>107.82249186214401</v>
      </c>
      <c r="H1001" s="25">
        <v>105.61681435683001</v>
      </c>
      <c r="I1001" s="25">
        <v>136.69863000000001</v>
      </c>
      <c r="J1001" s="25">
        <v>84.847231967682006</v>
      </c>
      <c r="K1001" s="25">
        <v>19.38</v>
      </c>
      <c r="L1001" s="25">
        <v>8.19</v>
      </c>
      <c r="M1001" s="25">
        <v>11.87</v>
      </c>
      <c r="N1001" s="25">
        <v>1.07</v>
      </c>
      <c r="O1001" s="27">
        <v>91.004289006899029</v>
      </c>
      <c r="P1001" s="27">
        <v>9.5920713970241085</v>
      </c>
      <c r="Q1001" s="27">
        <v>91.704353387236765</v>
      </c>
      <c r="R1001">
        <v>-0.17574659312225016</v>
      </c>
      <c r="S1001">
        <v>-0.10017423587834751</v>
      </c>
      <c r="T1001">
        <v>-2.0630112570175552</v>
      </c>
      <c r="U1001">
        <v>-0.62978850795332164</v>
      </c>
      <c r="V1001">
        <v>3.5888735223279191</v>
      </c>
      <c r="W1001">
        <v>6.8770217737937775E-2</v>
      </c>
      <c r="X1001">
        <v>0.30741239878037624</v>
      </c>
      <c r="Y1001">
        <v>0.85597274360408693</v>
      </c>
      <c r="Z1001">
        <v>0.74314672346155775</v>
      </c>
    </row>
    <row r="1002" spans="1:26" ht="29" x14ac:dyDescent="0.35">
      <c r="A1002" s="25" t="s">
        <v>255</v>
      </c>
      <c r="B1002" s="26" t="s">
        <v>150</v>
      </c>
      <c r="C1002" s="25">
        <v>0.8783260788932381</v>
      </c>
      <c r="D1002" s="25">
        <v>2.9130282964837271</v>
      </c>
      <c r="E1002" s="25">
        <v>6.9483243554178546</v>
      </c>
      <c r="F1002" s="25">
        <v>2.3677097140777352</v>
      </c>
      <c r="G1002" s="25">
        <v>106.940660481012</v>
      </c>
      <c r="H1002" s="25">
        <v>105.654991762184</v>
      </c>
      <c r="I1002" s="25">
        <v>136.30629999999999</v>
      </c>
      <c r="J1002" s="25">
        <v>85.358669273259295</v>
      </c>
      <c r="K1002" s="25">
        <v>19.45</v>
      </c>
      <c r="L1002" s="25">
        <v>8.27</v>
      </c>
      <c r="M1002" s="28">
        <v>12.31</v>
      </c>
      <c r="N1002" s="28">
        <v>1.0900000000000001</v>
      </c>
      <c r="O1002" s="27">
        <v>93.811997362799488</v>
      </c>
      <c r="P1002" s="27">
        <v>9.6284973181187485</v>
      </c>
      <c r="Q1002" s="27">
        <v>95.459509784613189</v>
      </c>
      <c r="R1002">
        <v>0.57605331025263329</v>
      </c>
      <c r="S1002">
        <v>0.4712030124748301</v>
      </c>
      <c r="T1002">
        <v>-1.1188789638387653</v>
      </c>
      <c r="U1002">
        <v>0.16079592317281843</v>
      </c>
      <c r="V1002">
        <v>3.6304211730599105</v>
      </c>
      <c r="W1002">
        <v>7.0169841386255719E-2</v>
      </c>
      <c r="X1002">
        <v>0.31631890247478994</v>
      </c>
      <c r="Y1002">
        <v>0.86996342580309605</v>
      </c>
      <c r="Z1002">
        <v>0.73637926116833985</v>
      </c>
    </row>
    <row r="1003" spans="1:26" ht="29" x14ac:dyDescent="0.35">
      <c r="A1003" s="25" t="s">
        <v>255</v>
      </c>
      <c r="B1003" s="26" t="s">
        <v>149</v>
      </c>
      <c r="C1003" s="25">
        <v>0.81963003502985421</v>
      </c>
      <c r="D1003" s="25">
        <v>4.0596902027846493</v>
      </c>
      <c r="E1003" s="25">
        <v>6.8664971992195056</v>
      </c>
      <c r="F1003" s="25">
        <v>2.3375496547032264</v>
      </c>
      <c r="G1003" s="25">
        <v>107.10093842207</v>
      </c>
      <c r="H1003" s="25">
        <v>105.495607383918</v>
      </c>
      <c r="I1003" s="25">
        <v>135.87661</v>
      </c>
      <c r="J1003" s="25">
        <v>85.939824786912396</v>
      </c>
      <c r="K1003" s="25">
        <v>19.57</v>
      </c>
      <c r="L1003" s="25">
        <v>8.11</v>
      </c>
      <c r="M1003" s="25">
        <v>12.05</v>
      </c>
      <c r="N1003" s="25">
        <v>1.06</v>
      </c>
      <c r="O1003" s="27">
        <v>93.426530252945398</v>
      </c>
      <c r="P1003" s="27">
        <v>9.5129026245346608</v>
      </c>
      <c r="Q1003" s="27">
        <v>98.292292123460953</v>
      </c>
      <c r="R1003">
        <v>0.44012902213628191</v>
      </c>
      <c r="S1003">
        <v>-5.1483798396745328E-2</v>
      </c>
      <c r="T1003">
        <v>-3.8038918351513074</v>
      </c>
      <c r="U1003">
        <v>-0.63665430097767928</v>
      </c>
      <c r="V1003">
        <v>3.6701083532639531</v>
      </c>
      <c r="W1003">
        <v>7.1114297953219052E-2</v>
      </c>
      <c r="X1003">
        <v>0.32183158304259485</v>
      </c>
      <c r="Y1003">
        <v>0.87712911279808436</v>
      </c>
      <c r="Z1003">
        <v>0.75570205319977879</v>
      </c>
    </row>
    <row r="1004" spans="1:26" ht="29" x14ac:dyDescent="0.35">
      <c r="A1004" s="25" t="s">
        <v>255</v>
      </c>
      <c r="B1004" s="26" t="s">
        <v>148</v>
      </c>
      <c r="C1004" s="25">
        <v>0.64729332672833984</v>
      </c>
      <c r="D1004" s="25">
        <v>3.9153411775174072</v>
      </c>
      <c r="E1004" s="25">
        <v>5.5785892336689287</v>
      </c>
      <c r="F1004" s="25">
        <v>1.9325395670329166</v>
      </c>
      <c r="G1004" s="25">
        <v>106.579436595499</v>
      </c>
      <c r="H1004" s="25">
        <v>105.326997891828</v>
      </c>
      <c r="I1004" s="25">
        <v>134.97398999999999</v>
      </c>
      <c r="J1004" s="25">
        <v>87.319533307776197</v>
      </c>
      <c r="K1004" s="25">
        <v>19.7</v>
      </c>
      <c r="L1004" s="25">
        <v>8.0399999999999991</v>
      </c>
      <c r="M1004" s="28">
        <v>12.7</v>
      </c>
      <c r="N1004" s="28">
        <v>1.1000000000000001</v>
      </c>
      <c r="O1004" s="27">
        <v>91.896319307643097</v>
      </c>
      <c r="P1004" s="27">
        <v>9.3212302372451603</v>
      </c>
      <c r="Q1004" s="27">
        <v>97.272548247341476</v>
      </c>
      <c r="R1004">
        <v>0.78520435143043521</v>
      </c>
      <c r="S1004">
        <v>0.86656591041611719</v>
      </c>
      <c r="T1004">
        <v>0.13960025848285262</v>
      </c>
      <c r="U1004">
        <v>0.62258893894764356</v>
      </c>
      <c r="V1004">
        <v>3.6610476022831588</v>
      </c>
      <c r="W1004">
        <v>7.203324975650828E-2</v>
      </c>
      <c r="X1004">
        <v>0.33620509382264657</v>
      </c>
      <c r="Y1004">
        <v>0.88765139266744209</v>
      </c>
      <c r="Z1004">
        <v>0.766191533531554</v>
      </c>
    </row>
    <row r="1005" spans="1:26" ht="29" x14ac:dyDescent="0.35">
      <c r="A1005" s="25" t="s">
        <v>255</v>
      </c>
      <c r="B1005" s="26" t="s">
        <v>147</v>
      </c>
      <c r="C1005" s="25">
        <v>0.8300288425314446</v>
      </c>
      <c r="D1005" s="25">
        <v>3.5856977653323243</v>
      </c>
      <c r="E1005" s="25">
        <v>5.1947372798065228</v>
      </c>
      <c r="F1005" s="25">
        <v>1.9711008122588309</v>
      </c>
      <c r="G1005" s="25">
        <v>105.386648123586</v>
      </c>
      <c r="H1005" s="25">
        <v>105.188732970751</v>
      </c>
      <c r="I1005" s="25">
        <v>134.93286000000001</v>
      </c>
      <c r="J1005" s="25">
        <v>87.3730500454582</v>
      </c>
      <c r="K1005" s="25">
        <v>19.579999999999998</v>
      </c>
      <c r="L1005" s="25">
        <v>8.0500000000000007</v>
      </c>
      <c r="M1005" s="25">
        <v>11.46</v>
      </c>
      <c r="N1005" s="25">
        <v>0.99</v>
      </c>
      <c r="O1005" s="27">
        <v>89.045876846708779</v>
      </c>
      <c r="P1005" s="27">
        <v>8.958418908370696</v>
      </c>
      <c r="Q1005" s="27">
        <v>95.914657766917969</v>
      </c>
      <c r="R1005">
        <v>1.6713646607355859</v>
      </c>
      <c r="S1005">
        <v>-0.71923262324953274</v>
      </c>
      <c r="T1005">
        <v>2.0601459461260241</v>
      </c>
      <c r="U1005">
        <v>1.7387073052860913</v>
      </c>
      <c r="V1005">
        <v>3.6906060602911119</v>
      </c>
      <c r="W1005">
        <v>7.2316276145160438E-2</v>
      </c>
      <c r="X1005">
        <v>0.34054272533076935</v>
      </c>
      <c r="Y1005">
        <v>0.89481843749642653</v>
      </c>
      <c r="Z1005">
        <v>0.78455291530344584</v>
      </c>
    </row>
    <row r="1006" spans="1:26" ht="29" x14ac:dyDescent="0.35">
      <c r="A1006" s="25" t="s">
        <v>255</v>
      </c>
      <c r="B1006" s="26" t="s">
        <v>146</v>
      </c>
      <c r="C1006" s="25">
        <v>0.64874113008062273</v>
      </c>
      <c r="D1006" s="25">
        <v>3.9205910878011818</v>
      </c>
      <c r="E1006" s="25">
        <v>3.8467518599066461</v>
      </c>
      <c r="F1006" s="25">
        <v>1.4990674711390233</v>
      </c>
      <c r="G1006" s="25">
        <v>103.90496010630901</v>
      </c>
      <c r="H1006" s="25">
        <v>104.948214431236</v>
      </c>
      <c r="I1006" s="25">
        <v>130.88523000000001</v>
      </c>
      <c r="J1006" s="25">
        <v>87.1086034026021</v>
      </c>
      <c r="K1006" s="25">
        <v>19.25</v>
      </c>
      <c r="L1006" s="25">
        <v>7.98</v>
      </c>
      <c r="M1006" s="28">
        <v>12.53</v>
      </c>
      <c r="N1006" s="28">
        <v>1.07</v>
      </c>
      <c r="O1006" s="27">
        <v>89.011589339368641</v>
      </c>
      <c r="P1006" s="27">
        <v>9.2320963035112893</v>
      </c>
      <c r="Q1006" s="27">
        <v>95.483070910525726</v>
      </c>
      <c r="R1006">
        <v>0.80144250696201347</v>
      </c>
      <c r="S1006">
        <v>-3.0719311953321005</v>
      </c>
      <c r="T1006">
        <v>-0.39890762335457186</v>
      </c>
      <c r="U1006">
        <v>0.44371456286680377</v>
      </c>
      <c r="V1006">
        <v>3.7306830066783965</v>
      </c>
      <c r="W1006">
        <v>7.533624492422808E-2</v>
      </c>
      <c r="X1006">
        <v>0.34272424329947038</v>
      </c>
      <c r="Y1006">
        <v>0.9044648501937308</v>
      </c>
      <c r="Z1006">
        <v>0.78064571838697239</v>
      </c>
    </row>
    <row r="1007" spans="1:26" ht="29" x14ac:dyDescent="0.35">
      <c r="A1007" s="25" t="s">
        <v>255</v>
      </c>
      <c r="B1007" s="26" t="s">
        <v>145</v>
      </c>
      <c r="C1007" s="25">
        <v>0.58237398399971718</v>
      </c>
      <c r="D1007" s="25">
        <v>6.0364621285138478</v>
      </c>
      <c r="E1007" s="25">
        <v>3.102023697805453</v>
      </c>
      <c r="F1007" s="25">
        <v>1.2974388841375211</v>
      </c>
      <c r="G1007" s="25">
        <v>101.81362233132501</v>
      </c>
      <c r="H1007" s="25">
        <v>104.611061349585</v>
      </c>
      <c r="I1007" s="25">
        <v>133.47534999999999</v>
      </c>
      <c r="J1007" s="25">
        <v>87.766977314189106</v>
      </c>
      <c r="K1007" s="25">
        <v>19.170000000000002</v>
      </c>
      <c r="L1007" s="25">
        <v>7.98</v>
      </c>
      <c r="M1007" s="25">
        <v>12.93</v>
      </c>
      <c r="N1007" s="25">
        <v>1.1000000000000001</v>
      </c>
      <c r="O1007" s="27">
        <v>84.755744613590082</v>
      </c>
      <c r="P1007" s="27">
        <v>8.875535750500692</v>
      </c>
      <c r="Q1007" s="27">
        <v>96.370463078848559</v>
      </c>
      <c r="R1007">
        <v>0.43261830871057505</v>
      </c>
      <c r="S1007">
        <v>-0.37030584090126384</v>
      </c>
      <c r="T1007">
        <v>2.6222459128474984</v>
      </c>
      <c r="U1007">
        <v>0.97068038801859657</v>
      </c>
      <c r="V1007">
        <v>3.7353589085170271</v>
      </c>
      <c r="W1007">
        <v>7.864459901282507E-2</v>
      </c>
      <c r="X1007">
        <v>0.34450498462914919</v>
      </c>
      <c r="Y1007">
        <v>0.90430624877717003</v>
      </c>
      <c r="Z1007">
        <v>0.8098895673848453</v>
      </c>
    </row>
    <row r="1008" spans="1:26" ht="29" x14ac:dyDescent="0.35">
      <c r="A1008" s="25" t="s">
        <v>255</v>
      </c>
      <c r="B1008" s="26" t="s">
        <v>144</v>
      </c>
      <c r="C1008" s="25">
        <v>1.0833271570535286</v>
      </c>
      <c r="D1008" s="25">
        <v>5.6563301002927311</v>
      </c>
      <c r="E1008" s="25">
        <v>4.2607673656951794</v>
      </c>
      <c r="F1008" s="25">
        <v>1.9419990309736841</v>
      </c>
      <c r="G1008" s="25">
        <v>100.547417806593</v>
      </c>
      <c r="H1008" s="25">
        <v>104.016389002073</v>
      </c>
      <c r="I1008" s="25">
        <v>132.57084</v>
      </c>
      <c r="J1008" s="25">
        <v>88.1842411956045</v>
      </c>
      <c r="K1008" s="25">
        <v>18.88</v>
      </c>
      <c r="L1008" s="25">
        <v>7.88</v>
      </c>
      <c r="M1008" s="28">
        <v>13.31</v>
      </c>
      <c r="N1008" s="28">
        <v>1.1299999999999999</v>
      </c>
      <c r="O1008" s="27">
        <v>82.004137785098251</v>
      </c>
      <c r="P1008" s="27">
        <v>8.6547995514033076</v>
      </c>
      <c r="Q1008" s="27">
        <v>91.283778940577733</v>
      </c>
      <c r="R1008">
        <v>-0.15714348570905479</v>
      </c>
      <c r="S1008">
        <v>-9.583406134839878E-2</v>
      </c>
      <c r="T1008">
        <v>-1.8874522394621618</v>
      </c>
      <c r="U1008">
        <v>-0.59582986201960342</v>
      </c>
      <c r="V1008">
        <v>3.7586133178997909</v>
      </c>
      <c r="W1008">
        <v>8.0642112037939265E-2</v>
      </c>
      <c r="X1008">
        <v>0.33990209600829974</v>
      </c>
      <c r="Y1008">
        <v>0.90775415529805048</v>
      </c>
      <c r="Z1008">
        <v>0.84252750648235242</v>
      </c>
    </row>
    <row r="1009" spans="1:26" ht="29" x14ac:dyDescent="0.35">
      <c r="A1009" s="25" t="s">
        <v>255</v>
      </c>
      <c r="B1009" s="26" t="s">
        <v>143</v>
      </c>
      <c r="C1009" s="25">
        <v>0.90947492999434965</v>
      </c>
      <c r="D1009" s="25">
        <v>5.6656784658173871</v>
      </c>
      <c r="E1009" s="25">
        <v>4.2265714840223652</v>
      </c>
      <c r="F1009" s="25">
        <v>1.8162711217309784</v>
      </c>
      <c r="G1009" s="25">
        <v>101.623597057415</v>
      </c>
      <c r="H1009" s="25">
        <v>103.94217761794199</v>
      </c>
      <c r="I1009" s="25">
        <v>131.16289</v>
      </c>
      <c r="J1009" s="25">
        <v>88.382785706243695</v>
      </c>
      <c r="K1009" s="25">
        <v>18.809999999999999</v>
      </c>
      <c r="L1009" s="25">
        <v>7.79</v>
      </c>
      <c r="M1009" s="25">
        <v>13.2</v>
      </c>
      <c r="N1009" s="25">
        <v>1.1200000000000001</v>
      </c>
      <c r="O1009" s="27">
        <v>83.628385282671559</v>
      </c>
      <c r="P1009" s="27">
        <v>8.7666856427049957</v>
      </c>
      <c r="Q1009" s="27">
        <v>83.636122530168407</v>
      </c>
      <c r="R1009">
        <v>-0.52241373570833805</v>
      </c>
      <c r="S1009">
        <v>-1.4219316334187049</v>
      </c>
      <c r="T1009">
        <v>2.1618361460445268</v>
      </c>
      <c r="U1009">
        <v>0.13353556825426161</v>
      </c>
      <c r="V1009">
        <v>3.8145111816428003</v>
      </c>
      <c r="W1009">
        <v>8.1711567939170032E-2</v>
      </c>
      <c r="X1009">
        <v>0.34167361273169561</v>
      </c>
      <c r="Y1009">
        <v>0.9085080082810153</v>
      </c>
      <c r="Z1009">
        <v>0.84546456201536713</v>
      </c>
    </row>
    <row r="1010" spans="1:26" ht="29" x14ac:dyDescent="0.35">
      <c r="A1010" s="25" t="s">
        <v>255</v>
      </c>
      <c r="B1010" s="26" t="s">
        <v>142</v>
      </c>
      <c r="C1010" s="25">
        <v>0.79641366337406083</v>
      </c>
      <c r="D1010" s="25">
        <v>5.0796396359044467</v>
      </c>
      <c r="E1010" s="25">
        <v>3.7041936264584816</v>
      </c>
      <c r="F1010" s="25">
        <v>1.5791015885432746</v>
      </c>
      <c r="G1010" s="25">
        <v>106.85755955166999</v>
      </c>
      <c r="H1010" s="25">
        <v>104.08131309015501</v>
      </c>
      <c r="I1010" s="25">
        <v>132.69163</v>
      </c>
      <c r="J1010" s="25">
        <v>88.024090572438098</v>
      </c>
      <c r="K1010" s="25">
        <v>19.11</v>
      </c>
      <c r="L1010" s="25">
        <v>7.7</v>
      </c>
      <c r="M1010" s="28">
        <v>12.64</v>
      </c>
      <c r="N1010" s="28">
        <v>1.07</v>
      </c>
      <c r="O1010" s="27">
        <v>86.248758572120323</v>
      </c>
      <c r="P1010" s="27">
        <v>8.7816231394565243</v>
      </c>
      <c r="Q1010" s="27">
        <v>80.833105349018652</v>
      </c>
      <c r="R1010">
        <v>-1.5629629161681868</v>
      </c>
      <c r="S1010">
        <v>0.1535720203366342</v>
      </c>
      <c r="T1010">
        <v>3.4702778714422955</v>
      </c>
      <c r="U1010">
        <v>-0.33248104519468802</v>
      </c>
      <c r="V1010">
        <v>3.8612532284641112</v>
      </c>
      <c r="W1010">
        <v>8.414131233620048E-2</v>
      </c>
      <c r="X1010">
        <v>0.33588858309642078</v>
      </c>
      <c r="Y1010">
        <v>0.9130899506924951</v>
      </c>
      <c r="Z1010">
        <v>0.85808256021316309</v>
      </c>
    </row>
    <row r="1011" spans="1:26" ht="29" x14ac:dyDescent="0.35">
      <c r="A1011" s="25" t="s">
        <v>255</v>
      </c>
      <c r="B1011" s="26" t="s">
        <v>141</v>
      </c>
      <c r="C1011" s="25">
        <v>0.82766593060707194</v>
      </c>
      <c r="D1011" s="25">
        <v>3.56573859371343</v>
      </c>
      <c r="E1011" s="25">
        <v>3.8666446032034743</v>
      </c>
      <c r="F1011" s="25">
        <v>1.5938352935993665</v>
      </c>
      <c r="G1011" s="25">
        <v>105.795731411972</v>
      </c>
      <c r="H1011" s="25">
        <v>103.655204528141</v>
      </c>
      <c r="I1011" s="25">
        <v>129.36615</v>
      </c>
      <c r="J1011" s="25">
        <v>88.765941078416603</v>
      </c>
      <c r="K1011" s="25">
        <v>18.88</v>
      </c>
      <c r="L1011" s="25">
        <v>7.8</v>
      </c>
      <c r="M1011" s="25">
        <v>9.93</v>
      </c>
      <c r="N1011" s="25">
        <v>0.84</v>
      </c>
      <c r="O1011" s="27">
        <v>84.012971037501345</v>
      </c>
      <c r="P1011" s="27">
        <v>8.3952995616620569</v>
      </c>
      <c r="Q1011" s="27">
        <v>88.532043530834343</v>
      </c>
      <c r="R1011">
        <v>-0.52579156451943998</v>
      </c>
      <c r="S1011">
        <v>0.58189991665573704</v>
      </c>
      <c r="T1011">
        <v>-0.86218177754466829</v>
      </c>
      <c r="U1011">
        <v>-0.59174031419803041</v>
      </c>
      <c r="V1011">
        <v>3.9990133287271981</v>
      </c>
      <c r="W1011">
        <v>8.5492756592933108E-2</v>
      </c>
      <c r="X1011">
        <v>0.33269701832097737</v>
      </c>
      <c r="Y1011">
        <v>0.9370653758174885</v>
      </c>
      <c r="Z1011">
        <v>0.87527466613328953</v>
      </c>
    </row>
    <row r="1012" spans="1:26" ht="29" x14ac:dyDescent="0.35">
      <c r="A1012" s="25" t="s">
        <v>255</v>
      </c>
      <c r="B1012" s="26" t="s">
        <v>140</v>
      </c>
      <c r="C1012" s="25">
        <v>0.6940997083338688</v>
      </c>
      <c r="D1012" s="25">
        <v>3.3901359619988689</v>
      </c>
      <c r="E1012" s="25">
        <v>4.6577647700091322</v>
      </c>
      <c r="F1012" s="25">
        <v>1.6836135686481686</v>
      </c>
      <c r="G1012" s="25">
        <v>105.228534888562</v>
      </c>
      <c r="H1012" s="25">
        <v>103.511986996652</v>
      </c>
      <c r="I1012" s="25">
        <v>128.24376000000001</v>
      </c>
      <c r="J1012" s="25">
        <v>90.110570187430596</v>
      </c>
      <c r="K1012" s="25">
        <v>19.03</v>
      </c>
      <c r="L1012" s="25">
        <v>7.83</v>
      </c>
      <c r="M1012" s="28">
        <v>11.03</v>
      </c>
      <c r="N1012" s="28">
        <v>0.94</v>
      </c>
      <c r="O1012" s="27">
        <v>85.488030657040525</v>
      </c>
      <c r="P1012" s="27">
        <v>8.3880868456693705</v>
      </c>
      <c r="Q1012" s="27">
        <v>89.467705290490102</v>
      </c>
      <c r="R1012">
        <v>-0.59297733456378232</v>
      </c>
      <c r="S1012">
        <v>-0.69870309728576885</v>
      </c>
      <c r="T1012">
        <v>2.7219522463307388</v>
      </c>
      <c r="U1012">
        <v>0.18302309797182392</v>
      </c>
      <c r="V1012">
        <v>4.1120972710757941</v>
      </c>
      <c r="W1012">
        <v>8.6807148051718297E-2</v>
      </c>
      <c r="X1012">
        <v>0.33882505211689939</v>
      </c>
      <c r="Y1012">
        <v>0.95552147175534174</v>
      </c>
      <c r="Z1012">
        <v>0.87382292850834098</v>
      </c>
    </row>
    <row r="1013" spans="1:26" ht="29" x14ac:dyDescent="0.35">
      <c r="A1013" s="25" t="s">
        <v>255</v>
      </c>
      <c r="B1013" s="26" t="s">
        <v>139</v>
      </c>
      <c r="C1013" s="25">
        <v>0.8330182135320372</v>
      </c>
      <c r="D1013" s="25">
        <v>3.3591646798534747</v>
      </c>
      <c r="E1013" s="25">
        <v>6.0771805414211642</v>
      </c>
      <c r="F1013" s="25">
        <v>2.0972951616244946</v>
      </c>
      <c r="G1013" s="25">
        <v>103.775701970922</v>
      </c>
      <c r="H1013" s="25">
        <v>103.40302620157</v>
      </c>
      <c r="I1013" s="25">
        <v>128.31351000000001</v>
      </c>
      <c r="J1013" s="25">
        <v>90.979544162133706</v>
      </c>
      <c r="K1013" s="25">
        <v>19.16</v>
      </c>
      <c r="L1013" s="25">
        <v>7.96</v>
      </c>
      <c r="M1013" s="25">
        <v>12.11</v>
      </c>
      <c r="N1013" s="25">
        <v>1.04</v>
      </c>
      <c r="O1013" s="27">
        <v>83.684606197423491</v>
      </c>
      <c r="P1013" s="27">
        <v>8.2812543185915182</v>
      </c>
      <c r="Q1013" s="27">
        <v>88.915967145049194</v>
      </c>
      <c r="R1013">
        <v>0.85211300623682096</v>
      </c>
      <c r="S1013">
        <v>-0.40364238672813135</v>
      </c>
      <c r="T1013">
        <v>-0.23787008571428681</v>
      </c>
      <c r="U1013">
        <v>0.57713530499878818</v>
      </c>
      <c r="V1013">
        <v>4.1868324373282331</v>
      </c>
      <c r="W1013">
        <v>8.7966811565583086E-2</v>
      </c>
      <c r="X1013">
        <v>0.32863331662923401</v>
      </c>
      <c r="Y1013">
        <v>0.95425417557260073</v>
      </c>
      <c r="Z1013">
        <v>0.8727899840279274</v>
      </c>
    </row>
    <row r="1014" spans="1:26" ht="29" x14ac:dyDescent="0.35">
      <c r="A1014" s="25" t="s">
        <v>255</v>
      </c>
      <c r="B1014" s="26" t="s">
        <v>138</v>
      </c>
      <c r="C1014" s="25">
        <v>0.72420752482971995</v>
      </c>
      <c r="D1014" s="25">
        <v>3.3474364719019647</v>
      </c>
      <c r="E1014" s="25">
        <v>5.6019716226314911</v>
      </c>
      <c r="F1014" s="25">
        <v>1.9135728124625024</v>
      </c>
      <c r="G1014" s="25">
        <v>102.50775340827001</v>
      </c>
      <c r="H1014" s="25">
        <v>103.14166297588901</v>
      </c>
      <c r="I1014" s="25">
        <v>127.99984000000001</v>
      </c>
      <c r="J1014" s="25">
        <v>90.997031854099006</v>
      </c>
      <c r="K1014" s="25">
        <v>18.77</v>
      </c>
      <c r="L1014" s="25">
        <v>7.94</v>
      </c>
      <c r="M1014" s="28">
        <v>10.97</v>
      </c>
      <c r="N1014" s="28">
        <v>0.95</v>
      </c>
      <c r="O1014" s="27">
        <v>84.010872848082158</v>
      </c>
      <c r="P1014" s="27">
        <v>8.173018795041477</v>
      </c>
      <c r="Q1014" s="27">
        <v>93.011662067123652</v>
      </c>
      <c r="R1014">
        <v>0.73463229723966794</v>
      </c>
      <c r="S1014">
        <v>1.2803237386873167</v>
      </c>
      <c r="T1014">
        <v>1.1591836065714345</v>
      </c>
      <c r="U1014">
        <v>0.84216733813864408</v>
      </c>
      <c r="V1014">
        <v>4.2278695267430422</v>
      </c>
      <c r="W1014">
        <v>9.0957261918920437E-2</v>
      </c>
      <c r="X1014">
        <v>0.33307689349302727</v>
      </c>
      <c r="Y1014">
        <v>0.96308563693822502</v>
      </c>
      <c r="Z1014">
        <v>0.8768835859248989</v>
      </c>
    </row>
    <row r="1015" spans="1:26" ht="29" x14ac:dyDescent="0.35">
      <c r="A1015" s="25" t="s">
        <v>255</v>
      </c>
      <c r="B1015" s="26" t="s">
        <v>137</v>
      </c>
      <c r="C1015" s="25">
        <v>0.59747001107358555</v>
      </c>
      <c r="D1015" s="25">
        <v>3.3247432057725712</v>
      </c>
      <c r="E1015" s="25">
        <v>5.922214855628317</v>
      </c>
      <c r="F1015" s="25">
        <v>1.8898429441217286</v>
      </c>
      <c r="G1015" s="25">
        <v>102.55274045327999</v>
      </c>
      <c r="H1015" s="25">
        <v>103.003054369586</v>
      </c>
      <c r="I1015" s="25">
        <v>127.22762</v>
      </c>
      <c r="J1015" s="25">
        <v>91.052276235460695</v>
      </c>
      <c r="K1015" s="25">
        <v>18.64</v>
      </c>
      <c r="L1015" s="25">
        <v>7.94</v>
      </c>
      <c r="M1015" s="25">
        <v>11.81</v>
      </c>
      <c r="N1015" s="25">
        <v>1.03</v>
      </c>
      <c r="O1015" s="27">
        <v>85.756933758650817</v>
      </c>
      <c r="P1015" s="27">
        <v>8.2790293117732219</v>
      </c>
      <c r="Q1015" s="27">
        <v>91.001390820584149</v>
      </c>
      <c r="R1015">
        <v>0.37388251586878418</v>
      </c>
      <c r="S1015">
        <v>0.84963027653703893</v>
      </c>
      <c r="T1015">
        <v>2.9260804013776509</v>
      </c>
      <c r="U1015">
        <v>0.9705286876951158</v>
      </c>
      <c r="V1015">
        <v>4.3165063757872124</v>
      </c>
      <c r="W1015">
        <v>9.1199814471273288E-2</v>
      </c>
      <c r="X1015">
        <v>0.32824195088383157</v>
      </c>
      <c r="Y1015">
        <v>0.95967632848062201</v>
      </c>
      <c r="Z1015">
        <v>0.85872956513028376</v>
      </c>
    </row>
    <row r="1016" spans="1:26" ht="29" x14ac:dyDescent="0.35">
      <c r="A1016" s="25" t="s">
        <v>255</v>
      </c>
      <c r="B1016" s="26" t="s">
        <v>136</v>
      </c>
      <c r="C1016" s="25">
        <v>0.57496416563605823</v>
      </c>
      <c r="D1016" s="25">
        <v>3.3153699180466361</v>
      </c>
      <c r="E1016" s="25">
        <v>4.8085555889010978</v>
      </c>
      <c r="F1016" s="25">
        <v>1.591416105361811</v>
      </c>
      <c r="G1016" s="25">
        <v>102.186517861949</v>
      </c>
      <c r="H1016" s="25">
        <v>102.796138501603</v>
      </c>
      <c r="I1016" s="25">
        <v>125.57064</v>
      </c>
      <c r="J1016" s="25">
        <v>92.454176261531501</v>
      </c>
      <c r="K1016" s="25">
        <v>18.84</v>
      </c>
      <c r="L1016" s="25">
        <v>7.85</v>
      </c>
      <c r="M1016" s="28">
        <v>12.01</v>
      </c>
      <c r="N1016" s="28">
        <v>1.06</v>
      </c>
      <c r="O1016" s="27">
        <v>88.281924055679625</v>
      </c>
      <c r="P1016" s="27">
        <v>8.454396138944432</v>
      </c>
      <c r="Q1016" s="27">
        <v>91.161770946296386</v>
      </c>
      <c r="R1016">
        <v>1.000501723918501</v>
      </c>
      <c r="S1016">
        <v>5.6595330116012699</v>
      </c>
      <c r="T1016">
        <v>-3.1328583511892716</v>
      </c>
      <c r="U1016">
        <v>7.3594854149927613E-2</v>
      </c>
      <c r="V1016">
        <v>4.2854681532381509</v>
      </c>
      <c r="W1016">
        <v>9.1489241686668527E-2</v>
      </c>
      <c r="X1016">
        <v>0.32177625331822957</v>
      </c>
      <c r="Y1016">
        <v>0.95736399324054045</v>
      </c>
      <c r="Z1016">
        <v>0.83683182918868526</v>
      </c>
    </row>
    <row r="1017" spans="1:26" ht="29" x14ac:dyDescent="0.35">
      <c r="A1017" s="25" t="s">
        <v>255</v>
      </c>
      <c r="B1017" s="26" t="s">
        <v>135</v>
      </c>
      <c r="C1017" s="25">
        <v>0.64988644860988443</v>
      </c>
      <c r="D1017" s="25">
        <v>2.938401224989569</v>
      </c>
      <c r="E1017" s="25">
        <v>4.5775786142014621</v>
      </c>
      <c r="F1017" s="25">
        <v>1.6178202611325088</v>
      </c>
      <c r="G1017" s="25">
        <v>101.266036849142</v>
      </c>
      <c r="H1017" s="25">
        <v>102.530598260315</v>
      </c>
      <c r="I1017" s="25">
        <v>125.89512000000001</v>
      </c>
      <c r="J1017" s="25">
        <v>93.009761447270193</v>
      </c>
      <c r="K1017" s="25">
        <v>18.649999999999999</v>
      </c>
      <c r="L1017" s="25">
        <v>7.89</v>
      </c>
      <c r="M1017" s="25">
        <v>11.91</v>
      </c>
      <c r="N1017" s="25">
        <v>1.06</v>
      </c>
      <c r="O1017" s="27">
        <v>88.799488313433102</v>
      </c>
      <c r="P1017" s="27">
        <v>8.4812186723850473</v>
      </c>
      <c r="Q1017" s="27">
        <v>90.817025161179899</v>
      </c>
      <c r="R1017">
        <v>0.63794478119434395</v>
      </c>
      <c r="S1017">
        <v>0.73868668972543183</v>
      </c>
      <c r="T1017">
        <v>-1.6990143663058288</v>
      </c>
      <c r="U1017">
        <v>7.0945465039051747E-2</v>
      </c>
      <c r="V1017">
        <v>4.3409344988619507</v>
      </c>
      <c r="W1017">
        <v>8.794733943942952E-2</v>
      </c>
      <c r="X1017">
        <v>0.3321002561369279</v>
      </c>
      <c r="Y1017">
        <v>0.96228756468781673</v>
      </c>
      <c r="Z1017">
        <v>0.83153494612381984</v>
      </c>
    </row>
    <row r="1018" spans="1:26" ht="29" x14ac:dyDescent="0.35">
      <c r="A1018" s="25" t="s">
        <v>255</v>
      </c>
      <c r="B1018" s="26" t="s">
        <v>134</v>
      </c>
      <c r="C1018" s="25">
        <v>0.56918760678913194</v>
      </c>
      <c r="D1018" s="25">
        <v>2.7449352078430858</v>
      </c>
      <c r="E1018" s="25">
        <v>4.0703442523264339</v>
      </c>
      <c r="F1018" s="25">
        <v>1.4486401343180282</v>
      </c>
      <c r="G1018" s="25">
        <v>100.45005533387</v>
      </c>
      <c r="H1018" s="25">
        <v>102.412742041207</v>
      </c>
      <c r="I1018" s="25">
        <v>126.91464000000001</v>
      </c>
      <c r="J1018" s="25">
        <v>93.909092747332494</v>
      </c>
      <c r="K1018" s="25">
        <v>18.52</v>
      </c>
      <c r="L1018" s="25">
        <v>8.07</v>
      </c>
      <c r="M1018" s="28">
        <v>11.04</v>
      </c>
      <c r="N1018" s="28">
        <v>0.99</v>
      </c>
      <c r="O1018" s="27">
        <v>88.624348772306135</v>
      </c>
      <c r="P1018" s="27">
        <v>8.3755400487242131</v>
      </c>
      <c r="Q1018" s="27">
        <v>93.277624412444965</v>
      </c>
      <c r="R1018">
        <v>1.6438038164489743</v>
      </c>
      <c r="S1018">
        <v>5.7321339131806148</v>
      </c>
      <c r="T1018">
        <v>-3.0418013899405349</v>
      </c>
      <c r="U1018">
        <v>0.51269387422976376</v>
      </c>
      <c r="V1018">
        <v>4.4268838675024567</v>
      </c>
      <c r="W1018">
        <v>8.8321698718758501E-2</v>
      </c>
      <c r="X1018">
        <v>0.345154434146135</v>
      </c>
      <c r="Y1018">
        <v>0.98178820055221849</v>
      </c>
      <c r="Z1018">
        <v>0.83883145190680442</v>
      </c>
    </row>
    <row r="1019" spans="1:26" ht="29" x14ac:dyDescent="0.35">
      <c r="A1019" s="25" t="s">
        <v>255</v>
      </c>
      <c r="B1019" s="26" t="s">
        <v>133</v>
      </c>
      <c r="C1019" s="25">
        <v>0.96194836830443187</v>
      </c>
      <c r="D1019" s="25">
        <v>2.1642406688558564</v>
      </c>
      <c r="E1019" s="25">
        <v>4.8929721978201632</v>
      </c>
      <c r="F1019" s="25">
        <v>1.9676665454534878</v>
      </c>
      <c r="G1019" s="25">
        <v>98.472482968044702</v>
      </c>
      <c r="H1019" s="25">
        <v>102.091867769766</v>
      </c>
      <c r="I1019" s="25">
        <v>125.92276</v>
      </c>
      <c r="J1019" s="25">
        <v>92.734431560649597</v>
      </c>
      <c r="K1019" s="25">
        <v>18.61</v>
      </c>
      <c r="L1019" s="25">
        <v>8.26</v>
      </c>
      <c r="M1019" s="25">
        <v>11.65</v>
      </c>
      <c r="N1019" s="25">
        <v>1.05</v>
      </c>
      <c r="O1019" s="27">
        <v>89.288905131593651</v>
      </c>
      <c r="P1019" s="27">
        <v>8.4736969970296467</v>
      </c>
      <c r="Q1019" s="27">
        <v>93.430509160846242</v>
      </c>
      <c r="R1019">
        <v>3.7834277490694346</v>
      </c>
      <c r="S1019">
        <v>7.7161034439563014</v>
      </c>
      <c r="T1019">
        <v>-0.9818923783743605</v>
      </c>
      <c r="U1019">
        <v>2.5847478672242685</v>
      </c>
      <c r="V1019">
        <v>4.4241176371716788</v>
      </c>
      <c r="W1019">
        <v>8.5602164363480754E-2</v>
      </c>
      <c r="X1019">
        <v>0.36912682580828343</v>
      </c>
      <c r="Y1019">
        <v>1.0076764744302218</v>
      </c>
      <c r="Z1019">
        <v>0.8301433022271989</v>
      </c>
    </row>
    <row r="1020" spans="1:26" ht="29" x14ac:dyDescent="0.35">
      <c r="A1020" s="25" t="s">
        <v>255</v>
      </c>
      <c r="B1020" s="26" t="s">
        <v>132</v>
      </c>
      <c r="C1020" s="25">
        <v>0.75103289874088863</v>
      </c>
      <c r="D1020" s="25">
        <v>1.3089532050876274</v>
      </c>
      <c r="E1020" s="25">
        <v>5.8454760359656612</v>
      </c>
      <c r="F1020" s="25">
        <v>2.0880789485495614</v>
      </c>
      <c r="G1020" s="25">
        <v>97.094936830322197</v>
      </c>
      <c r="H1020" s="25">
        <v>101.748674685989</v>
      </c>
      <c r="I1020" s="25">
        <v>124.30991</v>
      </c>
      <c r="J1020" s="25">
        <v>92.189017327960201</v>
      </c>
      <c r="K1020" s="25">
        <v>18.690000000000001</v>
      </c>
      <c r="L1020" s="25">
        <v>8.34</v>
      </c>
      <c r="M1020" s="28">
        <v>12.27</v>
      </c>
      <c r="N1020" s="28">
        <v>1.1100000000000001</v>
      </c>
      <c r="O1020" s="27">
        <v>90.992117657491463</v>
      </c>
      <c r="P1020" s="27">
        <v>8.7119745761948924</v>
      </c>
      <c r="Q1020" s="27">
        <v>96.272983269836004</v>
      </c>
      <c r="R1020">
        <v>1.7480507276159241</v>
      </c>
      <c r="S1020">
        <v>8.4903990187150455</v>
      </c>
      <c r="T1020">
        <v>1.1142729043649435</v>
      </c>
      <c r="U1020">
        <v>1.6553685706821808</v>
      </c>
      <c r="V1020">
        <v>4.3348732646437265</v>
      </c>
      <c r="W1020">
        <v>8.221362170716065E-2</v>
      </c>
      <c r="X1020">
        <v>0.38263919641057886</v>
      </c>
      <c r="Y1020">
        <v>1.0078016798002916</v>
      </c>
      <c r="Z1020">
        <v>0.82007937749521331</v>
      </c>
    </row>
    <row r="1021" spans="1:26" ht="29" x14ac:dyDescent="0.35">
      <c r="A1021" s="25" t="s">
        <v>255</v>
      </c>
      <c r="B1021" s="26" t="s">
        <v>131</v>
      </c>
      <c r="C1021" s="25">
        <v>0.6535966475705538</v>
      </c>
      <c r="D1021" s="25">
        <v>1.4386573796753976</v>
      </c>
      <c r="E1021" s="25">
        <v>5.5750151617107431</v>
      </c>
      <c r="F1021" s="25">
        <v>1.9544051498606565</v>
      </c>
      <c r="G1021" s="25">
        <v>97.787697808452407</v>
      </c>
      <c r="H1021" s="25">
        <v>101.572643896044</v>
      </c>
      <c r="I1021" s="25">
        <v>124.60834</v>
      </c>
      <c r="J1021" s="25">
        <v>92.636541892705196</v>
      </c>
      <c r="K1021" s="25">
        <v>18.61</v>
      </c>
      <c r="L1021" s="25">
        <v>8.41</v>
      </c>
      <c r="M1021" s="25">
        <v>12.82</v>
      </c>
      <c r="N1021" s="25">
        <v>1.17</v>
      </c>
      <c r="O1021" s="27">
        <v>92.830713138277716</v>
      </c>
      <c r="P1021" s="27">
        <v>9.1000482033241799</v>
      </c>
      <c r="Q1021" s="27">
        <v>95.814944452899098</v>
      </c>
      <c r="R1021">
        <v>1.4680818470446999</v>
      </c>
      <c r="S1021">
        <v>5.1874129178390183</v>
      </c>
      <c r="T1021">
        <v>-2.4998884409106581</v>
      </c>
      <c r="U1021">
        <v>0.43369252244667145</v>
      </c>
      <c r="V1021">
        <v>4.3304024390968783</v>
      </c>
      <c r="W1021">
        <v>7.7298064185052737E-2</v>
      </c>
      <c r="X1021">
        <v>0.38178455117070836</v>
      </c>
      <c r="Y1021">
        <v>1.0030263001762254</v>
      </c>
      <c r="Z1021">
        <v>0.8131033264032097</v>
      </c>
    </row>
    <row r="1022" spans="1:26" x14ac:dyDescent="0.35">
      <c r="A1022" s="25" t="s">
        <v>256</v>
      </c>
      <c r="B1022" s="26" t="s">
        <v>211</v>
      </c>
      <c r="C1022" s="25">
        <v>9.3547817637301289</v>
      </c>
      <c r="D1022" s="25"/>
      <c r="E1022" s="25"/>
      <c r="F1022" s="25">
        <v>9.3547817637301289</v>
      </c>
      <c r="G1022" s="25">
        <v>112.424867218822</v>
      </c>
      <c r="H1022" s="25">
        <v>121.322594291991</v>
      </c>
      <c r="I1022" s="25">
        <v>162.54284000000001</v>
      </c>
      <c r="J1022" s="25">
        <v>96.850834383854604</v>
      </c>
      <c r="K1022" s="25">
        <v>16.309999999999999</v>
      </c>
      <c r="L1022" s="25">
        <v>6.67</v>
      </c>
      <c r="M1022" s="25">
        <v>3.58</v>
      </c>
      <c r="N1022" s="25">
        <v>0.82</v>
      </c>
      <c r="O1022" s="27">
        <v>107.90145371597843</v>
      </c>
      <c r="P1022" s="27">
        <v>25.620412955361772</v>
      </c>
      <c r="Q1022" s="27">
        <v>97.171508025269773</v>
      </c>
      <c r="R1022">
        <v>7.476011984175468E-2</v>
      </c>
      <c r="U1022">
        <v>7.476011984175468E-2</v>
      </c>
      <c r="V1022">
        <v>0.88905642716391153</v>
      </c>
      <c r="W1022">
        <v>0</v>
      </c>
      <c r="X1022">
        <v>0</v>
      </c>
      <c r="Y1022">
        <v>0.16014763469004495</v>
      </c>
      <c r="Z1022">
        <v>0.15102809502871517</v>
      </c>
    </row>
    <row r="1023" spans="1:26" x14ac:dyDescent="0.35">
      <c r="A1023" s="25" t="s">
        <v>256</v>
      </c>
      <c r="B1023" s="26" t="s">
        <v>210</v>
      </c>
      <c r="C1023" s="25">
        <v>9.2850176600315297</v>
      </c>
      <c r="D1023" s="25"/>
      <c r="E1023" s="25"/>
      <c r="F1023" s="25">
        <v>9.2850176600315297</v>
      </c>
      <c r="G1023" s="25">
        <v>112.37881568944201</v>
      </c>
      <c r="H1023" s="25">
        <v>121.331944656049</v>
      </c>
      <c r="I1023" s="25">
        <v>162.22398000000001</v>
      </c>
      <c r="J1023" s="25">
        <v>96.185026323453798</v>
      </c>
      <c r="K1023" s="25">
        <v>17.2</v>
      </c>
      <c r="L1023" s="25">
        <v>6.73</v>
      </c>
      <c r="M1023" s="28">
        <v>4.1100000000000003</v>
      </c>
      <c r="N1023" s="28">
        <v>0.92</v>
      </c>
      <c r="O1023" s="27">
        <v>105.87918539099735</v>
      </c>
      <c r="P1023" s="27">
        <v>25.44147394893664</v>
      </c>
      <c r="Q1023" s="27">
        <v>95.993867992445089</v>
      </c>
      <c r="R1023">
        <v>1.3139936483357539</v>
      </c>
      <c r="U1023">
        <v>1.3139936483357539</v>
      </c>
      <c r="V1023">
        <v>0.89304793465728916</v>
      </c>
      <c r="W1023">
        <v>0</v>
      </c>
      <c r="X1023">
        <v>0</v>
      </c>
      <c r="Y1023">
        <v>0.16155848002949133</v>
      </c>
      <c r="Z1023">
        <v>0.15366141695703034</v>
      </c>
    </row>
    <row r="1024" spans="1:26" x14ac:dyDescent="0.35">
      <c r="A1024" s="25" t="s">
        <v>256</v>
      </c>
      <c r="B1024" s="26" t="s">
        <v>209</v>
      </c>
      <c r="C1024" s="25">
        <v>9.3680832552918289</v>
      </c>
      <c r="D1024" s="25"/>
      <c r="E1024" s="25"/>
      <c r="F1024" s="25">
        <v>9.3680832552918289</v>
      </c>
      <c r="G1024" s="25">
        <v>112.822747269407</v>
      </c>
      <c r="H1024" s="25">
        <v>120.86930377167999</v>
      </c>
      <c r="I1024" s="25">
        <v>161.39635000000001</v>
      </c>
      <c r="J1024" s="25">
        <v>96.765573454844898</v>
      </c>
      <c r="K1024" s="25">
        <v>17.12</v>
      </c>
      <c r="L1024" s="25">
        <v>6.81</v>
      </c>
      <c r="M1024" s="25">
        <v>5.49</v>
      </c>
      <c r="N1024" s="25">
        <v>1.2</v>
      </c>
      <c r="O1024" s="27">
        <v>102.26140002553106</v>
      </c>
      <c r="P1024" s="27">
        <v>24.936197191422753</v>
      </c>
      <c r="Q1024" s="27">
        <v>96.113869905108416</v>
      </c>
      <c r="R1024">
        <v>-2.3967388971091186E-2</v>
      </c>
      <c r="U1024">
        <v>-2.3967388971091186E-2</v>
      </c>
      <c r="V1024">
        <v>0.88746480396943161</v>
      </c>
      <c r="W1024">
        <v>0</v>
      </c>
      <c r="X1024">
        <v>0</v>
      </c>
      <c r="Y1024">
        <v>0.15987224645680659</v>
      </c>
      <c r="Z1024">
        <v>0.1586729860588941</v>
      </c>
    </row>
    <row r="1025" spans="1:26" x14ac:dyDescent="0.35">
      <c r="A1025" s="25" t="s">
        <v>256</v>
      </c>
      <c r="B1025" s="26" t="s">
        <v>208</v>
      </c>
      <c r="C1025" s="25">
        <v>9.5801846550037482</v>
      </c>
      <c r="D1025" s="25"/>
      <c r="E1025" s="25"/>
      <c r="F1025" s="25">
        <v>9.5801846550037482</v>
      </c>
      <c r="G1025" s="25">
        <v>112.97855236378</v>
      </c>
      <c r="H1025" s="25">
        <v>120.668354031215</v>
      </c>
      <c r="I1025" s="25">
        <v>162.5729</v>
      </c>
      <c r="J1025" s="25">
        <v>97.588177978119305</v>
      </c>
      <c r="K1025" s="25">
        <v>17.2</v>
      </c>
      <c r="L1025" s="25">
        <v>7.01</v>
      </c>
      <c r="M1025" s="28">
        <v>6.99</v>
      </c>
      <c r="N1025" s="28">
        <v>1.49</v>
      </c>
      <c r="O1025" s="27">
        <v>101.22705158186167</v>
      </c>
      <c r="P1025" s="27">
        <v>24.533808637854882</v>
      </c>
      <c r="Q1025" s="27">
        <v>97.803698908382529</v>
      </c>
      <c r="R1025">
        <v>-7.6683265361277009E-2</v>
      </c>
      <c r="U1025">
        <v>-7.6683265361277009E-2</v>
      </c>
      <c r="V1025">
        <v>0.88287953376718853</v>
      </c>
      <c r="W1025">
        <v>0</v>
      </c>
      <c r="X1025">
        <v>0</v>
      </c>
      <c r="Y1025">
        <v>0.16125772567825933</v>
      </c>
      <c r="Z1025">
        <v>0.15968464080746031</v>
      </c>
    </row>
    <row r="1026" spans="1:26" x14ac:dyDescent="0.35">
      <c r="A1026" s="25" t="s">
        <v>256</v>
      </c>
      <c r="B1026" s="26" t="s">
        <v>207</v>
      </c>
      <c r="C1026" s="25">
        <v>9.6266627676779812</v>
      </c>
      <c r="D1026" s="25"/>
      <c r="E1026" s="25"/>
      <c r="F1026" s="25">
        <v>9.6266627676779812</v>
      </c>
      <c r="G1026" s="25">
        <v>112.273166772804</v>
      </c>
      <c r="H1026" s="25">
        <v>120.60173064999</v>
      </c>
      <c r="I1026" s="25">
        <v>160.44946999999999</v>
      </c>
      <c r="J1026" s="25">
        <v>97.495357215111696</v>
      </c>
      <c r="K1026" s="25">
        <v>16.91</v>
      </c>
      <c r="L1026" s="25">
        <v>7.28</v>
      </c>
      <c r="M1026" s="25">
        <v>8.66</v>
      </c>
      <c r="N1026" s="25">
        <v>1.79</v>
      </c>
      <c r="O1026" s="27">
        <v>99.162776991364652</v>
      </c>
      <c r="P1026" s="27">
        <v>24.228835892906993</v>
      </c>
      <c r="Q1026" s="27">
        <v>98.003922926041312</v>
      </c>
      <c r="R1026">
        <v>-0.71781972123772242</v>
      </c>
      <c r="U1026">
        <v>-0.71781972123772242</v>
      </c>
      <c r="V1026">
        <v>0.89778773925159649</v>
      </c>
      <c r="W1026">
        <v>0</v>
      </c>
      <c r="X1026">
        <v>0</v>
      </c>
      <c r="Y1026">
        <v>0.1609435945003912</v>
      </c>
      <c r="Z1026">
        <v>0.15987713184971156</v>
      </c>
    </row>
    <row r="1027" spans="1:26" x14ac:dyDescent="0.35">
      <c r="A1027" s="25" t="s">
        <v>256</v>
      </c>
      <c r="B1027" s="26" t="s">
        <v>206</v>
      </c>
      <c r="C1027" s="25">
        <v>9.3754559214662159</v>
      </c>
      <c r="D1027" s="25"/>
      <c r="E1027" s="25"/>
      <c r="F1027" s="25">
        <v>9.3754559214662159</v>
      </c>
      <c r="G1027" s="25">
        <v>111.476191475533</v>
      </c>
      <c r="H1027" s="25">
        <v>120.50674703704399</v>
      </c>
      <c r="I1027" s="25">
        <v>158.45386999999999</v>
      </c>
      <c r="J1027" s="25">
        <v>96.243881763210396</v>
      </c>
      <c r="K1027" s="25">
        <v>16.77</v>
      </c>
      <c r="L1027" s="25">
        <v>7.32</v>
      </c>
      <c r="M1027" s="28">
        <v>9.69</v>
      </c>
      <c r="N1027" s="28">
        <v>1.94</v>
      </c>
      <c r="O1027" s="27">
        <v>97.746678339684834</v>
      </c>
      <c r="P1027" s="27">
        <v>23.841230256251503</v>
      </c>
      <c r="Q1027" s="27">
        <v>98.107650393932701</v>
      </c>
      <c r="R1027">
        <v>2.685218050595406E-2</v>
      </c>
      <c r="U1027">
        <v>2.685218050595406E-2</v>
      </c>
      <c r="V1027">
        <v>0.90299153717787428</v>
      </c>
      <c r="W1027">
        <v>0</v>
      </c>
      <c r="X1027">
        <v>0</v>
      </c>
      <c r="Y1027">
        <v>0.1626586802108021</v>
      </c>
      <c r="Z1027">
        <v>0.16323410127530663</v>
      </c>
    </row>
    <row r="1028" spans="1:26" x14ac:dyDescent="0.35">
      <c r="A1028" s="25" t="s">
        <v>256</v>
      </c>
      <c r="B1028" s="26" t="s">
        <v>205</v>
      </c>
      <c r="C1028" s="25">
        <v>9.1695793084196406</v>
      </c>
      <c r="D1028" s="25"/>
      <c r="E1028" s="25"/>
      <c r="F1028" s="25">
        <v>9.1695793084196406</v>
      </c>
      <c r="G1028" s="25">
        <v>110.07347137007299</v>
      </c>
      <c r="H1028" s="25">
        <v>120.40111006785099</v>
      </c>
      <c r="I1028" s="25">
        <v>158.21706</v>
      </c>
      <c r="J1028" s="25">
        <v>96.194405397080303</v>
      </c>
      <c r="K1028" s="25">
        <v>16.97</v>
      </c>
      <c r="L1028" s="25">
        <v>7.35</v>
      </c>
      <c r="M1028" s="25">
        <v>10.86</v>
      </c>
      <c r="N1028" s="25">
        <v>2.11</v>
      </c>
      <c r="O1028" s="27">
        <v>95.46169151475668</v>
      </c>
      <c r="P1028" s="27">
        <v>23.50564312139576</v>
      </c>
      <c r="Q1028" s="27">
        <v>95.960056650423681</v>
      </c>
      <c r="R1028">
        <v>2.5846979011431293</v>
      </c>
      <c r="U1028">
        <v>2.5846979011431293</v>
      </c>
      <c r="V1028">
        <v>0.90405277019085883</v>
      </c>
      <c r="W1028">
        <v>0</v>
      </c>
      <c r="X1028">
        <v>0</v>
      </c>
      <c r="Y1028">
        <v>0.16304505733411453</v>
      </c>
      <c r="Z1028">
        <v>0.16578672830764732</v>
      </c>
    </row>
    <row r="1029" spans="1:26" x14ac:dyDescent="0.35">
      <c r="A1029" s="25" t="s">
        <v>256</v>
      </c>
      <c r="B1029" s="26" t="s">
        <v>204</v>
      </c>
      <c r="C1029" s="25">
        <v>9.1514831657694593</v>
      </c>
      <c r="D1029" s="25"/>
      <c r="E1029" s="25"/>
      <c r="F1029" s="25">
        <v>9.1514831657694593</v>
      </c>
      <c r="G1029" s="25">
        <v>109.335538922556</v>
      </c>
      <c r="H1029" s="25">
        <v>119.40207876415</v>
      </c>
      <c r="I1029" s="25">
        <v>158.60836</v>
      </c>
      <c r="J1029" s="25">
        <v>97.253401209432695</v>
      </c>
      <c r="K1029" s="25">
        <v>17.079999999999998</v>
      </c>
      <c r="L1029" s="25">
        <v>7.43</v>
      </c>
      <c r="M1029" s="28">
        <v>9.94</v>
      </c>
      <c r="N1029" s="28">
        <v>1.86</v>
      </c>
      <c r="O1029" s="27">
        <v>88.201004210435968</v>
      </c>
      <c r="P1029" s="27">
        <v>22.486743522913894</v>
      </c>
      <c r="Q1029" s="27">
        <v>93.165543386689137</v>
      </c>
      <c r="R1029">
        <v>2.2176772138241985</v>
      </c>
      <c r="U1029">
        <v>2.2176772138241985</v>
      </c>
      <c r="V1029">
        <v>0.88121965164879645</v>
      </c>
      <c r="W1029">
        <v>0</v>
      </c>
      <c r="X1029">
        <v>0</v>
      </c>
      <c r="Y1029">
        <v>0.15917320123679954</v>
      </c>
      <c r="Z1029">
        <v>0.17256391761558632</v>
      </c>
    </row>
    <row r="1030" spans="1:26" x14ac:dyDescent="0.35">
      <c r="A1030" s="25" t="s">
        <v>256</v>
      </c>
      <c r="B1030" s="26" t="s">
        <v>203</v>
      </c>
      <c r="C1030" s="25">
        <v>9.4023144151844118</v>
      </c>
      <c r="D1030" s="25"/>
      <c r="E1030" s="25"/>
      <c r="F1030" s="25">
        <v>9.4023144151844118</v>
      </c>
      <c r="G1030" s="25">
        <v>110.589146315299</v>
      </c>
      <c r="H1030" s="25">
        <v>119.23515084946899</v>
      </c>
      <c r="I1030" s="25">
        <v>159.74462</v>
      </c>
      <c r="J1030" s="25">
        <v>99.653839327191406</v>
      </c>
      <c r="K1030" s="25">
        <v>17.98</v>
      </c>
      <c r="L1030" s="25">
        <v>7.58</v>
      </c>
      <c r="M1030" s="25">
        <v>10.37</v>
      </c>
      <c r="N1030" s="25">
        <v>1.86</v>
      </c>
      <c r="O1030" s="27">
        <v>83.350759536816128</v>
      </c>
      <c r="P1030" s="27">
        <v>21.932555226690706</v>
      </c>
      <c r="Q1030" s="27">
        <v>86.789810616164303</v>
      </c>
      <c r="R1030">
        <v>0.48087959549971693</v>
      </c>
      <c r="U1030">
        <v>0.48087959549971693</v>
      </c>
      <c r="V1030">
        <v>0.86506913874706726</v>
      </c>
      <c r="W1030">
        <v>0</v>
      </c>
      <c r="X1030">
        <v>0</v>
      </c>
      <c r="Y1030">
        <v>0.15568848338817962</v>
      </c>
      <c r="Z1030">
        <v>0.17674246786156347</v>
      </c>
    </row>
    <row r="1031" spans="1:26" x14ac:dyDescent="0.35">
      <c r="A1031" s="25" t="s">
        <v>256</v>
      </c>
      <c r="B1031" s="26" t="s">
        <v>202</v>
      </c>
      <c r="C1031" s="25">
        <v>9.2404748517794246</v>
      </c>
      <c r="D1031" s="25"/>
      <c r="E1031" s="25"/>
      <c r="F1031" s="25">
        <v>9.2404748517794246</v>
      </c>
      <c r="G1031" s="25">
        <v>116.241448844896</v>
      </c>
      <c r="H1031" s="25">
        <v>119.184795471859</v>
      </c>
      <c r="I1031" s="25">
        <v>160.03598</v>
      </c>
      <c r="J1031" s="25">
        <v>100.95809335725301</v>
      </c>
      <c r="K1031" s="25">
        <v>17.91</v>
      </c>
      <c r="L1031" s="25">
        <v>7.46</v>
      </c>
      <c r="M1031" s="28">
        <v>10.7</v>
      </c>
      <c r="N1031" s="28">
        <v>1.85</v>
      </c>
      <c r="O1031" s="27">
        <v>79.008649149014104</v>
      </c>
      <c r="P1031" s="27">
        <v>21.152083916040691</v>
      </c>
      <c r="Q1031" s="27">
        <v>85.51640667025282</v>
      </c>
      <c r="R1031">
        <v>6.2108109766910724</v>
      </c>
      <c r="U1031">
        <v>6.2108109766910724</v>
      </c>
      <c r="V1031">
        <v>0.85816787540643913</v>
      </c>
      <c r="W1031">
        <v>0</v>
      </c>
      <c r="X1031">
        <v>0</v>
      </c>
      <c r="Y1031">
        <v>0.15313658865744906</v>
      </c>
      <c r="Z1031">
        <v>0.18215682522009793</v>
      </c>
    </row>
    <row r="1032" spans="1:26" x14ac:dyDescent="0.35">
      <c r="A1032" s="25" t="s">
        <v>256</v>
      </c>
      <c r="B1032" s="26" t="s">
        <v>201</v>
      </c>
      <c r="C1032" s="25">
        <v>9.5782372310588038</v>
      </c>
      <c r="D1032" s="25"/>
      <c r="E1032" s="25"/>
      <c r="F1032" s="25">
        <v>9.5782372310588038</v>
      </c>
      <c r="G1032" s="25">
        <v>115.659115872943</v>
      </c>
      <c r="H1032" s="25">
        <v>118.738204156111</v>
      </c>
      <c r="I1032" s="25">
        <v>158.79732000000001</v>
      </c>
      <c r="J1032" s="25">
        <v>101.48714463154</v>
      </c>
      <c r="K1032" s="25">
        <v>16.96</v>
      </c>
      <c r="L1032" s="25">
        <v>7.6</v>
      </c>
      <c r="M1032" s="25">
        <v>9.9499999999999993</v>
      </c>
      <c r="N1032" s="25">
        <v>1.65</v>
      </c>
      <c r="O1032" s="27">
        <v>72.563641148867973</v>
      </c>
      <c r="P1032" s="27">
        <v>20.515642099701875</v>
      </c>
      <c r="Q1032" s="27">
        <v>81.305860865242252</v>
      </c>
      <c r="R1032">
        <v>1.6696416907855394</v>
      </c>
      <c r="U1032">
        <v>1.6696416907855394</v>
      </c>
      <c r="V1032">
        <v>0.80836650668778609</v>
      </c>
      <c r="W1032">
        <v>0</v>
      </c>
      <c r="X1032">
        <v>0</v>
      </c>
      <c r="Y1032">
        <v>0.14435700539332613</v>
      </c>
      <c r="Z1032">
        <v>0.18560173581629769</v>
      </c>
    </row>
    <row r="1033" spans="1:26" x14ac:dyDescent="0.35">
      <c r="A1033" s="25" t="s">
        <v>256</v>
      </c>
      <c r="B1033" s="26" t="s">
        <v>200</v>
      </c>
      <c r="C1033" s="25">
        <v>9.9896491219975569</v>
      </c>
      <c r="D1033" s="25"/>
      <c r="E1033" s="25"/>
      <c r="F1033" s="25">
        <v>9.9896491219975569</v>
      </c>
      <c r="G1033" s="25">
        <v>115.266599109037</v>
      </c>
      <c r="H1033" s="25">
        <v>118.566168264035</v>
      </c>
      <c r="I1033" s="25">
        <v>157.04882000000001</v>
      </c>
      <c r="J1033" s="25">
        <v>101.43254617034</v>
      </c>
      <c r="K1033" s="25">
        <v>17.12</v>
      </c>
      <c r="L1033" s="25">
        <v>7.58</v>
      </c>
      <c r="M1033" s="28">
        <v>10.130000000000001</v>
      </c>
      <c r="N1033" s="28">
        <v>1.62</v>
      </c>
      <c r="O1033" s="27">
        <v>68.048840198298549</v>
      </c>
      <c r="P1033" s="27">
        <v>19.879965486781408</v>
      </c>
      <c r="Q1033" s="27">
        <v>80.174315190323725</v>
      </c>
      <c r="R1033">
        <v>-0.15505281268103355</v>
      </c>
      <c r="U1033">
        <v>-0.15505281268103355</v>
      </c>
      <c r="V1033">
        <v>0.80520018823733142</v>
      </c>
      <c r="W1033">
        <v>0</v>
      </c>
      <c r="X1033">
        <v>0</v>
      </c>
      <c r="Y1033">
        <v>0.14360939073455184</v>
      </c>
      <c r="Z1033">
        <v>0.19286921321938358</v>
      </c>
    </row>
    <row r="1034" spans="1:26" x14ac:dyDescent="0.35">
      <c r="A1034" s="25" t="s">
        <v>256</v>
      </c>
      <c r="B1034" s="26" t="s">
        <v>199</v>
      </c>
      <c r="C1034" s="25">
        <v>10.295273579640998</v>
      </c>
      <c r="D1034" s="25"/>
      <c r="E1034" s="25"/>
      <c r="F1034" s="25">
        <v>10.295273579640998</v>
      </c>
      <c r="G1034" s="25">
        <v>113.818103443333</v>
      </c>
      <c r="H1034" s="25">
        <v>118.41896859000499</v>
      </c>
      <c r="I1034" s="25">
        <v>157.93287000000001</v>
      </c>
      <c r="J1034" s="25">
        <v>101.615130761122</v>
      </c>
      <c r="K1034" s="25">
        <v>17.16</v>
      </c>
      <c r="L1034" s="25">
        <v>7.76</v>
      </c>
      <c r="M1034" s="25">
        <v>10.7</v>
      </c>
      <c r="N1034" s="25">
        <v>1.64</v>
      </c>
      <c r="O1034" s="27">
        <v>65.533035948981706</v>
      </c>
      <c r="P1034" s="27">
        <v>19.268420474061934</v>
      </c>
      <c r="Q1034" s="27">
        <v>79.284339002924725</v>
      </c>
      <c r="R1034">
        <v>-1.6765848623190416</v>
      </c>
      <c r="U1034">
        <v>-1.6765848623190416</v>
      </c>
      <c r="V1034">
        <v>0.81199688464293451</v>
      </c>
      <c r="W1034">
        <v>0</v>
      </c>
      <c r="X1034">
        <v>0</v>
      </c>
      <c r="Y1034">
        <v>0.1431770357489198</v>
      </c>
      <c r="Z1034">
        <v>0.19652027058627949</v>
      </c>
    </row>
    <row r="1035" spans="1:26" x14ac:dyDescent="0.35">
      <c r="A1035" s="25" t="s">
        <v>256</v>
      </c>
      <c r="B1035" s="26" t="s">
        <v>198</v>
      </c>
      <c r="C1035" s="25">
        <v>10.543362362066096</v>
      </c>
      <c r="D1035" s="25"/>
      <c r="E1035" s="25"/>
      <c r="F1035" s="25">
        <v>10.543362362066096</v>
      </c>
      <c r="G1035" s="25">
        <v>112.77483835075</v>
      </c>
      <c r="H1035" s="25">
        <v>118.28777454957699</v>
      </c>
      <c r="I1035" s="25">
        <v>158.33634000000001</v>
      </c>
      <c r="J1035" s="25">
        <v>100.101600966826</v>
      </c>
      <c r="K1035" s="25">
        <v>16.649999999999999</v>
      </c>
      <c r="L1035" s="25">
        <v>7.85</v>
      </c>
      <c r="M1035" s="28">
        <v>11.64</v>
      </c>
      <c r="N1035" s="28">
        <v>1.72</v>
      </c>
      <c r="O1035" s="27">
        <v>63.977178579498386</v>
      </c>
      <c r="P1035" s="27">
        <v>18.662050775728694</v>
      </c>
      <c r="Q1035" s="27">
        <v>78.644217656491179</v>
      </c>
      <c r="R1035">
        <v>-1.9543524391047451</v>
      </c>
      <c r="U1035">
        <v>-1.9543524391047451</v>
      </c>
      <c r="V1035">
        <v>0.83092750183045261</v>
      </c>
      <c r="W1035">
        <v>0</v>
      </c>
      <c r="X1035">
        <v>0</v>
      </c>
      <c r="Y1035">
        <v>0.14606995738658113</v>
      </c>
      <c r="Z1035">
        <v>0.20212647537579173</v>
      </c>
    </row>
    <row r="1036" spans="1:26" x14ac:dyDescent="0.35">
      <c r="A1036" s="25" t="s">
        <v>256</v>
      </c>
      <c r="B1036" s="26" t="s">
        <v>197</v>
      </c>
      <c r="C1036" s="25">
        <v>10.70233878613991</v>
      </c>
      <c r="D1036" s="25"/>
      <c r="E1036" s="25"/>
      <c r="F1036" s="25">
        <v>10.70233878613991</v>
      </c>
      <c r="G1036" s="25">
        <v>113.06204728511</v>
      </c>
      <c r="H1036" s="25">
        <v>118.084972274877</v>
      </c>
      <c r="I1036" s="25">
        <v>157.47554</v>
      </c>
      <c r="J1036" s="25">
        <v>99.334933797706</v>
      </c>
      <c r="K1036" s="25">
        <v>16.350000000000001</v>
      </c>
      <c r="L1036" s="25">
        <v>7.84</v>
      </c>
      <c r="M1036" s="25">
        <v>12.97</v>
      </c>
      <c r="N1036" s="25">
        <v>1.83</v>
      </c>
      <c r="O1036" s="27">
        <v>63.436350755926874</v>
      </c>
      <c r="P1036" s="27">
        <v>18.031036007848687</v>
      </c>
      <c r="Q1036" s="27">
        <v>79.41687034174231</v>
      </c>
      <c r="R1036">
        <v>-2.5815914354966663</v>
      </c>
      <c r="U1036">
        <v>-2.5815914354966663</v>
      </c>
      <c r="V1036">
        <v>0.85577893840860508</v>
      </c>
      <c r="W1036">
        <v>0</v>
      </c>
      <c r="X1036">
        <v>0</v>
      </c>
      <c r="Y1036">
        <v>0.14952867497826439</v>
      </c>
      <c r="Z1036">
        <v>0.20588788324689666</v>
      </c>
    </row>
    <row r="1037" spans="1:26" x14ac:dyDescent="0.35">
      <c r="A1037" s="25" t="s">
        <v>256</v>
      </c>
      <c r="B1037" s="26" t="s">
        <v>196</v>
      </c>
      <c r="C1037" s="25">
        <v>11.023311443545456</v>
      </c>
      <c r="D1037" s="25"/>
      <c r="E1037" s="25"/>
      <c r="F1037" s="25">
        <v>11.023311443545456</v>
      </c>
      <c r="G1037" s="25">
        <v>112.678341170753</v>
      </c>
      <c r="H1037" s="25">
        <v>117.861849345404</v>
      </c>
      <c r="I1037" s="25">
        <v>156.35706999999999</v>
      </c>
      <c r="J1037" s="25">
        <v>100.11563022638801</v>
      </c>
      <c r="K1037" s="25">
        <v>16.37</v>
      </c>
      <c r="L1037" s="25">
        <v>7.75</v>
      </c>
      <c r="M1037" s="28">
        <v>11.53</v>
      </c>
      <c r="N1037" s="28">
        <v>1.56</v>
      </c>
      <c r="O1037" s="27">
        <v>64.02659510323241</v>
      </c>
      <c r="P1037" s="27">
        <v>17.417524712811687</v>
      </c>
      <c r="Q1037" s="27">
        <v>82.382045181800962</v>
      </c>
      <c r="R1037">
        <v>-2.9792794726741678</v>
      </c>
      <c r="U1037">
        <v>-2.9792794726741678</v>
      </c>
      <c r="V1037">
        <v>0.87663248962924245</v>
      </c>
      <c r="W1037">
        <v>0</v>
      </c>
      <c r="X1037">
        <v>0</v>
      </c>
      <c r="Y1037">
        <v>0.15567534045485137</v>
      </c>
      <c r="Z1037">
        <v>0.21249258654413031</v>
      </c>
    </row>
    <row r="1038" spans="1:26" x14ac:dyDescent="0.35">
      <c r="A1038" s="25" t="s">
        <v>256</v>
      </c>
      <c r="B1038" s="26" t="s">
        <v>195</v>
      </c>
      <c r="C1038" s="25">
        <v>11.249844933588264</v>
      </c>
      <c r="D1038" s="25"/>
      <c r="E1038" s="25"/>
      <c r="F1038" s="25">
        <v>11.249844933588264</v>
      </c>
      <c r="G1038" s="25">
        <v>111.87637630322</v>
      </c>
      <c r="H1038" s="25">
        <v>117.616950059348</v>
      </c>
      <c r="I1038" s="25">
        <v>155.83886999999999</v>
      </c>
      <c r="J1038" s="25">
        <v>100.444002280021</v>
      </c>
      <c r="K1038" s="25">
        <v>16.22</v>
      </c>
      <c r="L1038" s="25">
        <v>7.65</v>
      </c>
      <c r="M1038" s="25">
        <v>10.93</v>
      </c>
      <c r="N1038" s="25">
        <v>1.42</v>
      </c>
      <c r="O1038" s="27">
        <v>62.544927902124982</v>
      </c>
      <c r="P1038" s="27">
        <v>16.538011634624077</v>
      </c>
      <c r="Q1038" s="27">
        <v>84.239539602128445</v>
      </c>
      <c r="R1038">
        <v>-2.879408488600943</v>
      </c>
      <c r="U1038">
        <v>-2.879408488600943</v>
      </c>
      <c r="V1038">
        <v>0.91163243869328225</v>
      </c>
      <c r="W1038">
        <v>0</v>
      </c>
      <c r="X1038">
        <v>0</v>
      </c>
      <c r="Y1038">
        <v>0.16006651872685443</v>
      </c>
      <c r="Z1038">
        <v>0.21460940605136053</v>
      </c>
    </row>
    <row r="1039" spans="1:26" x14ac:dyDescent="0.35">
      <c r="A1039" s="25" t="s">
        <v>256</v>
      </c>
      <c r="B1039" s="26" t="s">
        <v>194</v>
      </c>
      <c r="C1039" s="25">
        <v>11.124553000136229</v>
      </c>
      <c r="D1039" s="25"/>
      <c r="E1039" s="25"/>
      <c r="F1039" s="25">
        <v>11.124553000136229</v>
      </c>
      <c r="G1039" s="25">
        <v>111.20084420891899</v>
      </c>
      <c r="H1039" s="25">
        <v>117.238687441317</v>
      </c>
      <c r="I1039" s="25">
        <v>156.58989</v>
      </c>
      <c r="J1039" s="25">
        <v>99.281232144026603</v>
      </c>
      <c r="K1039" s="25">
        <v>15.99</v>
      </c>
      <c r="L1039" s="25">
        <v>7.53</v>
      </c>
      <c r="M1039" s="28">
        <v>9.2799999999999994</v>
      </c>
      <c r="N1039" s="28">
        <v>1.1599999999999999</v>
      </c>
      <c r="O1039" s="27">
        <v>61.720967341119845</v>
      </c>
      <c r="P1039" s="27">
        <v>15.821393528038152</v>
      </c>
      <c r="Q1039" s="27">
        <v>85.769453562463795</v>
      </c>
      <c r="R1039">
        <v>-3.1443519758279637</v>
      </c>
      <c r="U1039">
        <v>-3.1443519758279637</v>
      </c>
      <c r="V1039">
        <v>0.95127625577585073</v>
      </c>
      <c r="W1039">
        <v>0</v>
      </c>
      <c r="X1039">
        <v>0</v>
      </c>
      <c r="Y1039">
        <v>0.16570831053527862</v>
      </c>
      <c r="Z1039">
        <v>0.22300945225254368</v>
      </c>
    </row>
    <row r="1040" spans="1:26" x14ac:dyDescent="0.35">
      <c r="A1040" s="25" t="s">
        <v>256</v>
      </c>
      <c r="B1040" s="26" t="s">
        <v>193</v>
      </c>
      <c r="C1040" s="25">
        <v>11.089725530207437</v>
      </c>
      <c r="D1040" s="25"/>
      <c r="E1040" s="25"/>
      <c r="F1040" s="25">
        <v>11.089725530207437</v>
      </c>
      <c r="G1040" s="25">
        <v>109.369781833752</v>
      </c>
      <c r="H1040" s="25">
        <v>117.20766276329999</v>
      </c>
      <c r="I1040" s="25">
        <v>155.94654</v>
      </c>
      <c r="J1040" s="25">
        <v>101.99189600958501</v>
      </c>
      <c r="K1040" s="25">
        <v>16.12</v>
      </c>
      <c r="L1040" s="25">
        <v>7.68</v>
      </c>
      <c r="M1040" s="25">
        <v>6.82</v>
      </c>
      <c r="N1040" s="25">
        <v>0.82</v>
      </c>
      <c r="O1040" s="27">
        <v>59.302084981560142</v>
      </c>
      <c r="P1040" s="27">
        <v>14.804159016706434</v>
      </c>
      <c r="Q1040" s="27">
        <v>87.360951285001917</v>
      </c>
      <c r="R1040">
        <v>-2.6862913414030798</v>
      </c>
      <c r="T1040">
        <v>-100</v>
      </c>
      <c r="U1040">
        <v>-3.1594266428836448</v>
      </c>
      <c r="V1040">
        <v>0.98670702288418022</v>
      </c>
      <c r="W1040">
        <v>0</v>
      </c>
      <c r="X1040">
        <v>0</v>
      </c>
      <c r="Y1040">
        <v>0.17147387068863718</v>
      </c>
      <c r="Z1040">
        <v>0.23228740124132219</v>
      </c>
    </row>
    <row r="1041" spans="1:26" x14ac:dyDescent="0.35">
      <c r="A1041" s="25" t="s">
        <v>256</v>
      </c>
      <c r="B1041" s="26" t="s">
        <v>192</v>
      </c>
      <c r="C1041" s="25">
        <v>11.019855865433312</v>
      </c>
      <c r="D1041" s="25"/>
      <c r="E1041" s="25">
        <v>0</v>
      </c>
      <c r="F1041" s="25">
        <v>10.966277773517652</v>
      </c>
      <c r="G1041" s="25">
        <v>108.229783025171</v>
      </c>
      <c r="H1041" s="25">
        <v>116.38760571863899</v>
      </c>
      <c r="I1041" s="25">
        <v>156.71083999999999</v>
      </c>
      <c r="J1041" s="25">
        <v>105.116014783095</v>
      </c>
      <c r="K1041" s="25">
        <v>16.059999999999999</v>
      </c>
      <c r="L1041" s="25">
        <v>8.09</v>
      </c>
      <c r="M1041" s="28">
        <v>7.22</v>
      </c>
      <c r="N1041" s="28">
        <v>0.84</v>
      </c>
      <c r="O1041" s="27">
        <v>58.801735598766967</v>
      </c>
      <c r="P1041" s="27">
        <v>14.414033543365456</v>
      </c>
      <c r="Q1041" s="27">
        <v>82.68094755056984</v>
      </c>
      <c r="R1041">
        <v>-3.263306984176062</v>
      </c>
      <c r="T1041">
        <v>-44.925871275305632</v>
      </c>
      <c r="U1041">
        <v>-3.6177990584941866</v>
      </c>
      <c r="V1041">
        <v>1.014050307167206</v>
      </c>
      <c r="W1041">
        <v>0</v>
      </c>
      <c r="X1041">
        <v>1.2831525943361041E-3</v>
      </c>
      <c r="Y1041">
        <v>0.17528032349941053</v>
      </c>
      <c r="Z1041">
        <v>0.23675218690426841</v>
      </c>
    </row>
    <row r="1042" spans="1:26" x14ac:dyDescent="0.35">
      <c r="A1042" s="25" t="s">
        <v>256</v>
      </c>
      <c r="B1042" s="26" t="s">
        <v>191</v>
      </c>
      <c r="C1042" s="25">
        <v>11.299433048341774</v>
      </c>
      <c r="D1042" s="25"/>
      <c r="E1042" s="25">
        <v>0</v>
      </c>
      <c r="F1042" s="25">
        <v>11.203290155361504</v>
      </c>
      <c r="G1042" s="25">
        <v>109.729392923026</v>
      </c>
      <c r="H1042" s="25">
        <v>115.785520753982</v>
      </c>
      <c r="I1042" s="25">
        <v>152.99440000000001</v>
      </c>
      <c r="J1042" s="25">
        <v>103.15433187285601</v>
      </c>
      <c r="K1042" s="25">
        <v>16.3</v>
      </c>
      <c r="L1042" s="25">
        <v>8.0500000000000007</v>
      </c>
      <c r="M1042" s="25">
        <v>8.09</v>
      </c>
      <c r="N1042" s="25">
        <v>0.92</v>
      </c>
      <c r="O1042" s="27">
        <v>57.455212863583768</v>
      </c>
      <c r="P1042" s="27">
        <v>13.673221521712728</v>
      </c>
      <c r="Q1042" s="27">
        <v>82.832667708514208</v>
      </c>
      <c r="R1042">
        <v>-3.6502364606424198</v>
      </c>
      <c r="T1042">
        <v>-21.089872254465934</v>
      </c>
      <c r="U1042">
        <v>-3.8310787273815872</v>
      </c>
      <c r="V1042">
        <v>1.0564765152076543</v>
      </c>
      <c r="W1042">
        <v>0</v>
      </c>
      <c r="X1042">
        <v>2.3390315965239202E-3</v>
      </c>
      <c r="Y1042">
        <v>0.18283737307737627</v>
      </c>
      <c r="Z1042">
        <v>0.2527284841336927</v>
      </c>
    </row>
    <row r="1043" spans="1:26" x14ac:dyDescent="0.35">
      <c r="A1043" s="25" t="s">
        <v>256</v>
      </c>
      <c r="B1043" s="26" t="s">
        <v>190</v>
      </c>
      <c r="C1043" s="25">
        <v>11.11988278434362</v>
      </c>
      <c r="D1043" s="25"/>
      <c r="E1043" s="25">
        <v>0</v>
      </c>
      <c r="F1043" s="25">
        <v>11.004573907921637</v>
      </c>
      <c r="G1043" s="25">
        <v>115.463213470409</v>
      </c>
      <c r="H1043" s="25">
        <v>115.86254415646501</v>
      </c>
      <c r="I1043" s="25">
        <v>155.20769999999999</v>
      </c>
      <c r="J1043" s="25">
        <v>101.724032036305</v>
      </c>
      <c r="K1043" s="25">
        <v>16.260000000000002</v>
      </c>
      <c r="L1043" s="25">
        <v>7.89</v>
      </c>
      <c r="M1043" s="28">
        <v>8.76</v>
      </c>
      <c r="N1043" s="28">
        <v>0.97</v>
      </c>
      <c r="O1043" s="27">
        <v>57.092369689120872</v>
      </c>
      <c r="P1043" s="27">
        <v>13.154594117936632</v>
      </c>
      <c r="Q1043" s="27">
        <v>88.686715483747065</v>
      </c>
      <c r="R1043">
        <v>-0.72199570272720726</v>
      </c>
      <c r="U1043">
        <v>0.31826584894401044</v>
      </c>
      <c r="V1043">
        <v>1.0979830071116929</v>
      </c>
      <c r="W1043">
        <v>0</v>
      </c>
      <c r="X1043">
        <v>2.996137505075833E-3</v>
      </c>
      <c r="Y1043">
        <v>0.19175015796288472</v>
      </c>
      <c r="Z1043">
        <v>0.26101664187866958</v>
      </c>
    </row>
    <row r="1044" spans="1:26" x14ac:dyDescent="0.35">
      <c r="A1044" s="25" t="s">
        <v>256</v>
      </c>
      <c r="B1044" s="26" t="s">
        <v>189</v>
      </c>
      <c r="C1044" s="25">
        <v>11.11623572940754</v>
      </c>
      <c r="D1044" s="25"/>
      <c r="E1044" s="25"/>
      <c r="F1044" s="25">
        <v>11.11623572940754</v>
      </c>
      <c r="G1044" s="25">
        <v>115.332213878137</v>
      </c>
      <c r="H1044" s="25">
        <v>115.25639821425401</v>
      </c>
      <c r="I1044" s="25">
        <v>153.16459</v>
      </c>
      <c r="J1044" s="25">
        <v>101.132815027983</v>
      </c>
      <c r="K1044" s="25">
        <v>16.11</v>
      </c>
      <c r="L1044" s="25">
        <v>7.84</v>
      </c>
      <c r="M1044" s="25">
        <v>7.21</v>
      </c>
      <c r="N1044" s="25">
        <v>0.76</v>
      </c>
      <c r="O1044" s="27">
        <v>56.035646737927344</v>
      </c>
      <c r="P1044" s="27">
        <v>12.922533287954991</v>
      </c>
      <c r="Q1044" s="27">
        <v>87.645376958961236</v>
      </c>
      <c r="R1044">
        <v>-2.4636563834886438</v>
      </c>
      <c r="U1044">
        <v>-2.4636563834886438</v>
      </c>
      <c r="V1044">
        <v>1.1153027861468445</v>
      </c>
      <c r="W1044">
        <v>0</v>
      </c>
      <c r="X1044">
        <v>0</v>
      </c>
      <c r="Y1044">
        <v>0.19157685829542465</v>
      </c>
      <c r="Z1044">
        <v>0.26682296429338787</v>
      </c>
    </row>
    <row r="1045" spans="1:26" x14ac:dyDescent="0.35">
      <c r="A1045" s="25" t="s">
        <v>256</v>
      </c>
      <c r="B1045" s="26" t="s">
        <v>188</v>
      </c>
      <c r="C1045" s="25">
        <v>11.153571015274306</v>
      </c>
      <c r="D1045" s="25"/>
      <c r="E1045" s="25"/>
      <c r="F1045" s="25">
        <v>11.153571015274306</v>
      </c>
      <c r="G1045" s="25">
        <v>115.119557093704</v>
      </c>
      <c r="H1045" s="25">
        <v>115.11590908285601</v>
      </c>
      <c r="I1045" s="25">
        <v>153.20364000000001</v>
      </c>
      <c r="J1045" s="25">
        <v>99.0051707223178</v>
      </c>
      <c r="K1045" s="25">
        <v>16.190000000000001</v>
      </c>
      <c r="L1045" s="25">
        <v>7.76</v>
      </c>
      <c r="M1045" s="28">
        <v>8.31</v>
      </c>
      <c r="N1045" s="28">
        <v>0.87</v>
      </c>
      <c r="O1045" s="27">
        <v>54.6753974756217</v>
      </c>
      <c r="P1045" s="27">
        <v>12.396325143747985</v>
      </c>
      <c r="Q1045" s="27">
        <v>88.020842574684906</v>
      </c>
      <c r="R1045">
        <v>-2.6005330733624876</v>
      </c>
      <c r="U1045">
        <v>-2.6005330733624876</v>
      </c>
      <c r="V1045">
        <v>1.1622432516552632</v>
      </c>
      <c r="W1045">
        <v>0</v>
      </c>
      <c r="X1045">
        <v>0</v>
      </c>
      <c r="Y1045">
        <v>0.20024177627941839</v>
      </c>
      <c r="Z1045">
        <v>0.28206838020163721</v>
      </c>
    </row>
    <row r="1046" spans="1:26" x14ac:dyDescent="0.35">
      <c r="A1046" s="25" t="s">
        <v>256</v>
      </c>
      <c r="B1046" s="26" t="s">
        <v>187</v>
      </c>
      <c r="C1046" s="25">
        <v>11.58244415530346</v>
      </c>
      <c r="D1046" s="25"/>
      <c r="E1046" s="25"/>
      <c r="F1046" s="25">
        <v>11.58244415530346</v>
      </c>
      <c r="G1046" s="25">
        <v>113.137543364821</v>
      </c>
      <c r="H1046" s="25">
        <v>114.956282707673</v>
      </c>
      <c r="I1046" s="25">
        <v>151.57889</v>
      </c>
      <c r="J1046" s="25">
        <v>98.282372368766403</v>
      </c>
      <c r="K1046" s="25">
        <v>16.170000000000002</v>
      </c>
      <c r="L1046" s="25">
        <v>7.67</v>
      </c>
      <c r="M1046" s="25">
        <v>8.39</v>
      </c>
      <c r="N1046" s="25">
        <v>0.86</v>
      </c>
      <c r="O1046" s="27">
        <v>54.460233622462937</v>
      </c>
      <c r="P1046" s="27">
        <v>11.978287319040435</v>
      </c>
      <c r="Q1046" s="27">
        <v>89.205164306776823</v>
      </c>
      <c r="R1046">
        <v>-3.0820833345803322</v>
      </c>
      <c r="U1046">
        <v>-3.0820833345803322</v>
      </c>
      <c r="V1046">
        <v>1.2097584198495541</v>
      </c>
      <c r="W1046">
        <v>0</v>
      </c>
      <c r="X1046">
        <v>0</v>
      </c>
      <c r="Y1046">
        <v>0.20724662723685741</v>
      </c>
      <c r="Z1046">
        <v>0.29330575460375874</v>
      </c>
    </row>
    <row r="1047" spans="1:26" x14ac:dyDescent="0.35">
      <c r="A1047" s="25" t="s">
        <v>256</v>
      </c>
      <c r="B1047" s="26" t="s">
        <v>186</v>
      </c>
      <c r="C1047" s="25">
        <v>11.821035440680854</v>
      </c>
      <c r="D1047" s="25"/>
      <c r="E1047" s="25"/>
      <c r="F1047" s="25">
        <v>11.821035440680854</v>
      </c>
      <c r="G1047" s="25">
        <v>112.16145610987</v>
      </c>
      <c r="H1047" s="25">
        <v>114.89050064662401</v>
      </c>
      <c r="I1047" s="25">
        <v>150.19956999999999</v>
      </c>
      <c r="J1047" s="25">
        <v>99.066706583626001</v>
      </c>
      <c r="K1047" s="25">
        <v>16.21</v>
      </c>
      <c r="L1047" s="25">
        <v>7.59</v>
      </c>
      <c r="M1047" s="28">
        <v>8.32</v>
      </c>
      <c r="N1047" s="28">
        <v>0.84</v>
      </c>
      <c r="O1047" s="27">
        <v>53.351043970572043</v>
      </c>
      <c r="P1047" s="27">
        <v>11.315049659847819</v>
      </c>
      <c r="Q1047" s="27">
        <v>90.757405900148953</v>
      </c>
      <c r="R1047">
        <v>-3.725638031915246</v>
      </c>
      <c r="U1047">
        <v>-3.725638031915246</v>
      </c>
      <c r="V1047">
        <v>1.2618280843672205</v>
      </c>
      <c r="W1047">
        <v>0</v>
      </c>
      <c r="X1047">
        <v>0</v>
      </c>
      <c r="Y1047">
        <v>0.21647549204186434</v>
      </c>
      <c r="Z1047">
        <v>0.31268403642412146</v>
      </c>
    </row>
    <row r="1048" spans="1:26" x14ac:dyDescent="0.35">
      <c r="A1048" s="25" t="s">
        <v>256</v>
      </c>
      <c r="B1048" s="26" t="s">
        <v>185</v>
      </c>
      <c r="C1048" s="25">
        <v>12.219113656722332</v>
      </c>
      <c r="D1048" s="25"/>
      <c r="E1048" s="25"/>
      <c r="F1048" s="25">
        <v>12.219113656722332</v>
      </c>
      <c r="G1048" s="25">
        <v>112.688991116666</v>
      </c>
      <c r="H1048" s="25">
        <v>114.791881765196</v>
      </c>
      <c r="I1048" s="25">
        <v>151.37379999999999</v>
      </c>
      <c r="J1048" s="25">
        <v>97.825367628724194</v>
      </c>
      <c r="K1048" s="25">
        <v>16.21</v>
      </c>
      <c r="L1048" s="25">
        <v>7.73</v>
      </c>
      <c r="M1048" s="25">
        <v>6.45</v>
      </c>
      <c r="N1048" s="25">
        <v>0.64</v>
      </c>
      <c r="O1048" s="27">
        <v>52.753117174654683</v>
      </c>
      <c r="P1048" s="27">
        <v>10.557619731328343</v>
      </c>
      <c r="Q1048" s="27">
        <v>96.971511997903647</v>
      </c>
      <c r="R1048">
        <v>-3.513826568943923</v>
      </c>
      <c r="U1048">
        <v>-3.513826568943923</v>
      </c>
      <c r="V1048">
        <v>1.3317014796574509</v>
      </c>
      <c r="W1048">
        <v>0</v>
      </c>
      <c r="X1048">
        <v>0</v>
      </c>
      <c r="Y1048">
        <v>0.22950550829547381</v>
      </c>
      <c r="Z1048">
        <v>0.33354105545515317</v>
      </c>
    </row>
    <row r="1049" spans="1:26" x14ac:dyDescent="0.35">
      <c r="A1049" s="25" t="s">
        <v>256</v>
      </c>
      <c r="B1049" s="26" t="s">
        <v>184</v>
      </c>
      <c r="C1049" s="25">
        <v>11.760666320454378</v>
      </c>
      <c r="D1049" s="25"/>
      <c r="E1049" s="25"/>
      <c r="F1049" s="25">
        <v>11.760666320454378</v>
      </c>
      <c r="G1049" s="25">
        <v>112.680060082615</v>
      </c>
      <c r="H1049" s="25">
        <v>114.11814002515599</v>
      </c>
      <c r="I1049" s="25">
        <v>150.81197</v>
      </c>
      <c r="J1049" s="25">
        <v>97.641652221260998</v>
      </c>
      <c r="K1049" s="25">
        <v>16.29</v>
      </c>
      <c r="L1049" s="25">
        <v>7.75</v>
      </c>
      <c r="M1049" s="28">
        <v>6.11</v>
      </c>
      <c r="N1049" s="28">
        <v>0.59</v>
      </c>
      <c r="O1049" s="27">
        <v>55.7354518563874</v>
      </c>
      <c r="P1049" s="27">
        <v>10.607562799403278</v>
      </c>
      <c r="Q1049" s="27">
        <v>94.038666951506087</v>
      </c>
      <c r="R1049">
        <v>-3.7495395342246995</v>
      </c>
      <c r="U1049">
        <v>-3.7495395342246995</v>
      </c>
      <c r="V1049">
        <v>1.3771218501739604</v>
      </c>
      <c r="W1049">
        <v>0</v>
      </c>
      <c r="X1049">
        <v>0</v>
      </c>
      <c r="Y1049">
        <v>0.23990281498679325</v>
      </c>
      <c r="Z1049">
        <v>0.33646437801906776</v>
      </c>
    </row>
    <row r="1050" spans="1:26" x14ac:dyDescent="0.35">
      <c r="A1050" s="25" t="s">
        <v>256</v>
      </c>
      <c r="B1050" s="26" t="s">
        <v>183</v>
      </c>
      <c r="C1050" s="25">
        <v>11.290717515653013</v>
      </c>
      <c r="D1050" s="25"/>
      <c r="E1050" s="25"/>
      <c r="F1050" s="25">
        <v>11.290717515653013</v>
      </c>
      <c r="G1050" s="25">
        <v>112.048370146157</v>
      </c>
      <c r="H1050" s="25">
        <v>113.823815614647</v>
      </c>
      <c r="I1050" s="25">
        <v>148.54805999999999</v>
      </c>
      <c r="J1050" s="25">
        <v>97.291036970105395</v>
      </c>
      <c r="K1050" s="25">
        <v>16.14</v>
      </c>
      <c r="L1050" s="25">
        <v>7.59</v>
      </c>
      <c r="M1050" s="25">
        <v>6.28</v>
      </c>
      <c r="N1050" s="25">
        <v>0.6</v>
      </c>
      <c r="O1050" s="27">
        <v>56.61009504205191</v>
      </c>
      <c r="P1050" s="27">
        <v>10.321780504166659</v>
      </c>
      <c r="Q1050" s="27">
        <v>92.339869943845159</v>
      </c>
      <c r="R1050">
        <v>-1.734288204777179</v>
      </c>
      <c r="U1050">
        <v>-1.734288204777179</v>
      </c>
      <c r="V1050">
        <v>1.4532695633041366</v>
      </c>
      <c r="W1050">
        <v>0</v>
      </c>
      <c r="X1050">
        <v>0</v>
      </c>
      <c r="Y1050">
        <v>0.25075386639424713</v>
      </c>
      <c r="Z1050">
        <v>0.34368291116709759</v>
      </c>
    </row>
    <row r="1051" spans="1:26" x14ac:dyDescent="0.35">
      <c r="A1051" s="25" t="s">
        <v>256</v>
      </c>
      <c r="B1051" s="26" t="s">
        <v>182</v>
      </c>
      <c r="C1051" s="25">
        <v>10.486919084548822</v>
      </c>
      <c r="D1051" s="25"/>
      <c r="E1051" s="25"/>
      <c r="F1051" s="25">
        <v>10.486919084548822</v>
      </c>
      <c r="G1051" s="25">
        <v>111.24111916192901</v>
      </c>
      <c r="H1051" s="25">
        <v>113.543176785303</v>
      </c>
      <c r="I1051" s="25">
        <v>151.34717000000001</v>
      </c>
      <c r="J1051" s="25">
        <v>96.401604769001494</v>
      </c>
      <c r="K1051" s="25">
        <v>15.95</v>
      </c>
      <c r="L1051" s="25">
        <v>7.62</v>
      </c>
      <c r="M1051" s="28">
        <v>8.32</v>
      </c>
      <c r="N1051" s="28">
        <v>0.79</v>
      </c>
      <c r="O1051" s="27">
        <v>56.781466735710829</v>
      </c>
      <c r="P1051" s="27">
        <v>10.212842469601959</v>
      </c>
      <c r="Q1051" s="27">
        <v>91.391424884087755</v>
      </c>
      <c r="R1051">
        <v>-2.3913527604137119</v>
      </c>
      <c r="U1051">
        <v>-2.3913527604137119</v>
      </c>
      <c r="V1051">
        <v>1.5125549664837612</v>
      </c>
      <c r="W1051">
        <v>0</v>
      </c>
      <c r="X1051">
        <v>0</v>
      </c>
      <c r="Y1051">
        <v>0.25869807373493764</v>
      </c>
      <c r="Z1051">
        <v>0.35390635781425139</v>
      </c>
    </row>
    <row r="1052" spans="1:26" x14ac:dyDescent="0.35">
      <c r="A1052" s="25" t="s">
        <v>256</v>
      </c>
      <c r="B1052" s="26" t="s">
        <v>181</v>
      </c>
      <c r="C1052" s="25">
        <v>9.935890599004825</v>
      </c>
      <c r="D1052" s="25"/>
      <c r="E1052" s="25"/>
      <c r="F1052" s="25">
        <v>9.935890599004825</v>
      </c>
      <c r="G1052" s="25">
        <v>108.6</v>
      </c>
      <c r="H1052" s="25">
        <v>113.154132726274</v>
      </c>
      <c r="I1052" s="25">
        <v>149.92724999999999</v>
      </c>
      <c r="J1052" s="25">
        <v>95.706569399173503</v>
      </c>
      <c r="K1052" s="25">
        <v>16.260000000000002</v>
      </c>
      <c r="L1052" s="25">
        <v>7.66</v>
      </c>
      <c r="M1052" s="25">
        <v>11.87</v>
      </c>
      <c r="N1052" s="25">
        <v>1.1100000000000001</v>
      </c>
      <c r="O1052" s="27">
        <v>57.237569522242417</v>
      </c>
      <c r="P1052" s="27">
        <v>10.17864106171309</v>
      </c>
      <c r="Q1052" s="27">
        <v>86.559704313494905</v>
      </c>
      <c r="R1052">
        <v>-1.6619783290047763</v>
      </c>
      <c r="U1052">
        <v>-1.6619783290047763</v>
      </c>
      <c r="V1052">
        <v>1.5763275416248101</v>
      </c>
      <c r="W1052">
        <v>0</v>
      </c>
      <c r="X1052">
        <v>0</v>
      </c>
      <c r="Y1052">
        <v>0.26996145173154862</v>
      </c>
      <c r="Z1052">
        <v>0.36422760107354818</v>
      </c>
    </row>
    <row r="1053" spans="1:26" x14ac:dyDescent="0.35">
      <c r="A1053" s="25" t="s">
        <v>256</v>
      </c>
      <c r="B1053" s="26" t="s">
        <v>180</v>
      </c>
      <c r="C1053" s="25">
        <v>9.5558885121795214</v>
      </c>
      <c r="D1053" s="25"/>
      <c r="E1053" s="25"/>
      <c r="F1053" s="25">
        <v>9.5558885121795214</v>
      </c>
      <c r="G1053" s="25">
        <v>107.6</v>
      </c>
      <c r="H1053" s="25">
        <v>112.136123088915</v>
      </c>
      <c r="I1053" s="25">
        <v>147.65932000000001</v>
      </c>
      <c r="J1053" s="25">
        <v>95.4598539219445</v>
      </c>
      <c r="K1053" s="25">
        <v>15.68</v>
      </c>
      <c r="L1053" s="25">
        <v>7.82</v>
      </c>
      <c r="M1053" s="28">
        <v>15.2</v>
      </c>
      <c r="N1053" s="28">
        <v>1.4</v>
      </c>
      <c r="O1053" s="27">
        <v>57.509472656955197</v>
      </c>
      <c r="P1053" s="27">
        <v>10.097327206292537</v>
      </c>
      <c r="Q1053" s="27">
        <v>79.006823785767537</v>
      </c>
      <c r="R1053">
        <v>-2.9535194781516227</v>
      </c>
      <c r="U1053">
        <v>-2.9535194781516227</v>
      </c>
      <c r="V1053">
        <v>1.6450461745012004</v>
      </c>
      <c r="W1053">
        <v>0</v>
      </c>
      <c r="X1053">
        <v>0</v>
      </c>
      <c r="Y1053">
        <v>0.28343922055448217</v>
      </c>
      <c r="Z1053">
        <v>0.38020206851262062</v>
      </c>
    </row>
    <row r="1054" spans="1:26" x14ac:dyDescent="0.35">
      <c r="A1054" s="25" t="s">
        <v>256</v>
      </c>
      <c r="B1054" s="26" t="s">
        <v>179</v>
      </c>
      <c r="C1054" s="25">
        <v>10.153375770755858</v>
      </c>
      <c r="D1054" s="25"/>
      <c r="E1054" s="25"/>
      <c r="F1054" s="25">
        <v>10.153375770755858</v>
      </c>
      <c r="G1054" s="25">
        <v>108.9</v>
      </c>
      <c r="H1054" s="25">
        <v>111.96055060499199</v>
      </c>
      <c r="I1054" s="25">
        <v>147.93875</v>
      </c>
      <c r="J1054" s="25">
        <v>93.074840817797096</v>
      </c>
      <c r="K1054" s="25">
        <v>16.149999999999999</v>
      </c>
      <c r="L1054" s="25">
        <v>7.63</v>
      </c>
      <c r="M1054" s="25">
        <v>16.3</v>
      </c>
      <c r="N1054" s="25">
        <v>1.48</v>
      </c>
      <c r="O1054" s="27">
        <v>58.394520453253982</v>
      </c>
      <c r="P1054" s="27">
        <v>9.8318940850985097</v>
      </c>
      <c r="Q1054" s="27">
        <v>72.307444754344559</v>
      </c>
      <c r="R1054">
        <v>-3.3149518957138024</v>
      </c>
      <c r="U1054">
        <v>-3.3149518957138024</v>
      </c>
      <c r="V1054">
        <v>1.7170062648760607</v>
      </c>
      <c r="W1054">
        <v>0</v>
      </c>
      <c r="X1054">
        <v>0</v>
      </c>
      <c r="Y1054">
        <v>0.29383635591589585</v>
      </c>
      <c r="Z1054">
        <v>0.39309001560933354</v>
      </c>
    </row>
    <row r="1055" spans="1:26" x14ac:dyDescent="0.35">
      <c r="A1055" s="25" t="s">
        <v>256</v>
      </c>
      <c r="B1055" s="26" t="s">
        <v>178</v>
      </c>
      <c r="C1055" s="25">
        <v>9.8066787760693792</v>
      </c>
      <c r="D1055" s="25"/>
      <c r="E1055" s="25"/>
      <c r="F1055" s="25">
        <v>9.8066787760693792</v>
      </c>
      <c r="G1055" s="25">
        <v>115.08935220001599</v>
      </c>
      <c r="H1055" s="25">
        <v>111.956012542739</v>
      </c>
      <c r="I1055" s="25">
        <v>146.22519</v>
      </c>
      <c r="J1055" s="25">
        <v>92.302022462518906</v>
      </c>
      <c r="K1055" s="25">
        <v>16.260000000000002</v>
      </c>
      <c r="L1055" s="25">
        <v>7.6</v>
      </c>
      <c r="M1055" s="28">
        <v>15.49</v>
      </c>
      <c r="N1055" s="28">
        <v>1.39</v>
      </c>
      <c r="O1055" s="27">
        <v>59.969779981306793</v>
      </c>
      <c r="P1055" s="27">
        <v>9.6308096977657378</v>
      </c>
      <c r="Q1055" s="27">
        <v>71.37461555037514</v>
      </c>
      <c r="R1055">
        <v>-0.41660748945850923</v>
      </c>
      <c r="U1055">
        <v>-0.41660748945850923</v>
      </c>
      <c r="V1055">
        <v>1.7907037058560047</v>
      </c>
      <c r="W1055">
        <v>0</v>
      </c>
      <c r="X1055">
        <v>0</v>
      </c>
      <c r="Y1055">
        <v>0.3078092872015446</v>
      </c>
      <c r="Z1055">
        <v>0.40547651260491174</v>
      </c>
    </row>
    <row r="1056" spans="1:26" x14ac:dyDescent="0.35">
      <c r="A1056" s="25" t="s">
        <v>256</v>
      </c>
      <c r="B1056" s="26" t="s">
        <v>177</v>
      </c>
      <c r="C1056" s="25">
        <v>10.01534887605721</v>
      </c>
      <c r="D1056" s="25"/>
      <c r="E1056" s="25"/>
      <c r="F1056" s="25">
        <v>10.01534887605721</v>
      </c>
      <c r="G1056" s="25">
        <v>114.43182238423</v>
      </c>
      <c r="H1056" s="25">
        <v>111.40661080305399</v>
      </c>
      <c r="I1056" s="25">
        <v>146.94864000000001</v>
      </c>
      <c r="J1056" s="25">
        <v>91.896488159102105</v>
      </c>
      <c r="K1056" s="25">
        <v>15.65</v>
      </c>
      <c r="L1056" s="25">
        <v>7.48</v>
      </c>
      <c r="M1056" s="25">
        <v>18.850000000000001</v>
      </c>
      <c r="N1056" s="25">
        <v>1.67</v>
      </c>
      <c r="O1056" s="27">
        <v>59.65937839356674</v>
      </c>
      <c r="P1056" s="27">
        <v>9.5735300748301242</v>
      </c>
      <c r="Q1056" s="27">
        <v>68.985929201312274</v>
      </c>
      <c r="R1056">
        <v>-2.2855065622386705</v>
      </c>
      <c r="U1056">
        <v>-2.2855065622386705</v>
      </c>
      <c r="V1056">
        <v>1.8186206920766002</v>
      </c>
      <c r="W1056">
        <v>0</v>
      </c>
      <c r="X1056">
        <v>0</v>
      </c>
      <c r="Y1056">
        <v>0.31483262174479865</v>
      </c>
      <c r="Z1056">
        <v>0.423410628424643</v>
      </c>
    </row>
    <row r="1057" spans="1:26" x14ac:dyDescent="0.35">
      <c r="A1057" s="25" t="s">
        <v>256</v>
      </c>
      <c r="B1057" s="26" t="s">
        <v>176</v>
      </c>
      <c r="C1057" s="25">
        <v>9.7509294443054397</v>
      </c>
      <c r="D1057" s="25"/>
      <c r="E1057" s="25"/>
      <c r="F1057" s="25">
        <v>9.7509294443054397</v>
      </c>
      <c r="G1057" s="25">
        <v>113.542743341072</v>
      </c>
      <c r="H1057" s="25">
        <v>111.262039080908</v>
      </c>
      <c r="I1057" s="25">
        <v>147.86577</v>
      </c>
      <c r="J1057" s="25">
        <v>91.657080131293299</v>
      </c>
      <c r="K1057" s="25">
        <v>15.64</v>
      </c>
      <c r="L1057" s="25">
        <v>7.53</v>
      </c>
      <c r="M1057" s="28">
        <v>18.09</v>
      </c>
      <c r="N1057" s="28">
        <v>1.59</v>
      </c>
      <c r="O1057" s="27">
        <v>60.665051133704729</v>
      </c>
      <c r="P1057" s="27">
        <v>9.4247367451352773</v>
      </c>
      <c r="Q1057" s="27">
        <v>70.157769491652459</v>
      </c>
      <c r="R1057">
        <v>-1.4930997927466882</v>
      </c>
      <c r="U1057">
        <v>-1.4930997927466882</v>
      </c>
      <c r="V1057">
        <v>1.890612530244528</v>
      </c>
      <c r="W1057">
        <v>0</v>
      </c>
      <c r="X1057">
        <v>0</v>
      </c>
      <c r="Y1057">
        <v>0.32507328408697955</v>
      </c>
      <c r="Z1057">
        <v>0.42535350023264595</v>
      </c>
    </row>
    <row r="1058" spans="1:26" x14ac:dyDescent="0.35">
      <c r="A1058" s="25" t="s">
        <v>256</v>
      </c>
      <c r="B1058" s="26" t="s">
        <v>175</v>
      </c>
      <c r="C1058" s="25">
        <v>9.5384633602841848</v>
      </c>
      <c r="D1058" s="25"/>
      <c r="E1058" s="25"/>
      <c r="F1058" s="25">
        <v>9.5384633602841848</v>
      </c>
      <c r="G1058" s="25">
        <v>112.313623208537</v>
      </c>
      <c r="H1058" s="25">
        <v>111.128075185572</v>
      </c>
      <c r="I1058" s="25">
        <v>147.11212</v>
      </c>
      <c r="J1058" s="25">
        <v>90.900114253945304</v>
      </c>
      <c r="K1058" s="25">
        <v>15.65</v>
      </c>
      <c r="L1058" s="25">
        <v>7.57</v>
      </c>
      <c r="M1058" s="25">
        <v>16.66</v>
      </c>
      <c r="N1058" s="25">
        <v>1.45</v>
      </c>
      <c r="O1058" s="27">
        <v>60.673418207233013</v>
      </c>
      <c r="P1058" s="27">
        <v>9.1962112475604165</v>
      </c>
      <c r="Q1058" s="27">
        <v>70.182118254129904</v>
      </c>
      <c r="R1058">
        <v>-1.4292953463385882</v>
      </c>
      <c r="U1058">
        <v>-1.4292953463385882</v>
      </c>
      <c r="V1058">
        <v>1.9487896929813258</v>
      </c>
      <c r="W1058">
        <v>0</v>
      </c>
      <c r="X1058">
        <v>0</v>
      </c>
      <c r="Y1058">
        <v>0.33405129241279768</v>
      </c>
      <c r="Z1058">
        <v>0.42872560621072825</v>
      </c>
    </row>
    <row r="1059" spans="1:26" x14ac:dyDescent="0.35">
      <c r="A1059" s="25" t="s">
        <v>256</v>
      </c>
      <c r="B1059" s="26" t="s">
        <v>174</v>
      </c>
      <c r="C1059" s="25">
        <v>9.5924299283855881</v>
      </c>
      <c r="D1059" s="25"/>
      <c r="E1059" s="25"/>
      <c r="F1059" s="25">
        <v>9.5924299283855881</v>
      </c>
      <c r="G1059" s="25">
        <v>111.068125224694</v>
      </c>
      <c r="H1059" s="25">
        <v>111.02384785728199</v>
      </c>
      <c r="I1059" s="25">
        <v>146.30584999999999</v>
      </c>
      <c r="J1059" s="25">
        <v>89.405794815815398</v>
      </c>
      <c r="K1059" s="25">
        <v>15.88</v>
      </c>
      <c r="L1059" s="25">
        <v>7.4</v>
      </c>
      <c r="M1059" s="28">
        <v>15.17</v>
      </c>
      <c r="N1059" s="28">
        <v>1.31</v>
      </c>
      <c r="O1059" s="27">
        <v>60.841729242921652</v>
      </c>
      <c r="P1059" s="27">
        <v>8.9812685441739806</v>
      </c>
      <c r="Q1059" s="27">
        <v>71.309170582019419</v>
      </c>
      <c r="R1059">
        <v>-1.8601172876467231</v>
      </c>
      <c r="U1059">
        <v>-1.8601172876467231</v>
      </c>
      <c r="V1059">
        <v>2.0026722518781455</v>
      </c>
      <c r="W1059">
        <v>0</v>
      </c>
      <c r="X1059">
        <v>0</v>
      </c>
      <c r="Y1059">
        <v>0.34244411100244276</v>
      </c>
      <c r="Z1059">
        <v>0.44624833683668647</v>
      </c>
    </row>
    <row r="1060" spans="1:26" x14ac:dyDescent="0.35">
      <c r="A1060" s="25" t="s">
        <v>256</v>
      </c>
      <c r="B1060" s="26" t="s">
        <v>173</v>
      </c>
      <c r="C1060" s="25">
        <v>9.6298423787166989</v>
      </c>
      <c r="D1060" s="25"/>
      <c r="E1060" s="25"/>
      <c r="F1060" s="25">
        <v>9.6298423787166989</v>
      </c>
      <c r="G1060" s="25">
        <v>111.90565155577499</v>
      </c>
      <c r="H1060" s="25">
        <v>111.05801371197801</v>
      </c>
      <c r="I1060" s="25">
        <v>145.92404999999999</v>
      </c>
      <c r="J1060" s="25">
        <v>88.576425116529194</v>
      </c>
      <c r="K1060" s="25">
        <v>16.32</v>
      </c>
      <c r="L1060" s="25">
        <v>7.3</v>
      </c>
      <c r="M1060" s="25">
        <v>17.850000000000001</v>
      </c>
      <c r="N1060" s="25">
        <v>1.54</v>
      </c>
      <c r="O1060" s="27">
        <v>62.253351715668416</v>
      </c>
      <c r="P1060" s="27">
        <v>8.9285817380453416</v>
      </c>
      <c r="Q1060" s="27">
        <v>73.696889439873772</v>
      </c>
      <c r="R1060">
        <v>-1.7978345130739037</v>
      </c>
      <c r="U1060">
        <v>-1.7978345130739037</v>
      </c>
      <c r="V1060">
        <v>2.0608142127816365</v>
      </c>
      <c r="W1060">
        <v>0</v>
      </c>
      <c r="X1060">
        <v>0</v>
      </c>
      <c r="Y1060">
        <v>0.35214289414513611</v>
      </c>
      <c r="Z1060">
        <v>0.44704853383310705</v>
      </c>
    </row>
    <row r="1061" spans="1:26" x14ac:dyDescent="0.35">
      <c r="A1061" s="25" t="s">
        <v>256</v>
      </c>
      <c r="B1061" s="26" t="s">
        <v>172</v>
      </c>
      <c r="C1061" s="25">
        <v>9.7553336160575661</v>
      </c>
      <c r="D1061" s="25"/>
      <c r="E1061" s="25"/>
      <c r="F1061" s="25">
        <v>9.7553336160575661</v>
      </c>
      <c r="G1061" s="25">
        <v>112.170629317641</v>
      </c>
      <c r="H1061" s="25">
        <v>110.79615373713401</v>
      </c>
      <c r="I1061" s="25">
        <v>144.74494000000001</v>
      </c>
      <c r="J1061" s="25">
        <v>89.255066756568795</v>
      </c>
      <c r="K1061" s="25">
        <v>16.46</v>
      </c>
      <c r="L1061" s="25">
        <v>7.28</v>
      </c>
      <c r="M1061" s="28">
        <v>19.850000000000001</v>
      </c>
      <c r="N1061" s="28">
        <v>1.7</v>
      </c>
      <c r="O1061" s="27">
        <v>64.282828999351722</v>
      </c>
      <c r="P1061" s="27">
        <v>8.9179493939326111</v>
      </c>
      <c r="Q1061" s="27">
        <v>73.318024333252765</v>
      </c>
      <c r="R1061">
        <v>-0.97665773328945438</v>
      </c>
      <c r="U1061">
        <v>-0.97665773328945438</v>
      </c>
      <c r="V1061">
        <v>2.0922808542654319</v>
      </c>
      <c r="W1061">
        <v>0</v>
      </c>
      <c r="X1061">
        <v>0</v>
      </c>
      <c r="Y1061">
        <v>0.36108189014249098</v>
      </c>
      <c r="Z1061">
        <v>0.44808170040426271</v>
      </c>
    </row>
    <row r="1062" spans="1:26" x14ac:dyDescent="0.35">
      <c r="A1062" s="25" t="s">
        <v>256</v>
      </c>
      <c r="B1062" s="26" t="s">
        <v>171</v>
      </c>
      <c r="C1062" s="25">
        <v>9.2808428540005536</v>
      </c>
      <c r="D1062" s="25"/>
      <c r="E1062" s="25"/>
      <c r="F1062" s="25">
        <v>9.2808428540005536</v>
      </c>
      <c r="G1062" s="25">
        <v>111.064890124412</v>
      </c>
      <c r="H1062" s="25">
        <v>110.67716707708099</v>
      </c>
      <c r="I1062" s="25">
        <v>146.15055000000001</v>
      </c>
      <c r="J1062" s="25">
        <v>88.999080226739395</v>
      </c>
      <c r="K1062" s="25">
        <v>15.68</v>
      </c>
      <c r="L1062" s="25">
        <v>7.45</v>
      </c>
      <c r="M1062" s="25">
        <v>21.01</v>
      </c>
      <c r="N1062" s="25">
        <v>1.79</v>
      </c>
      <c r="O1062" s="27">
        <v>65.951079286467831</v>
      </c>
      <c r="P1062" s="27">
        <v>8.7845681148164658</v>
      </c>
      <c r="Q1062" s="27">
        <v>73.044874245088295</v>
      </c>
      <c r="R1062">
        <v>0.64693806753959304</v>
      </c>
      <c r="U1062">
        <v>0.64693806753959304</v>
      </c>
      <c r="V1062">
        <v>2.14104267341733</v>
      </c>
      <c r="W1062">
        <v>0</v>
      </c>
      <c r="X1062">
        <v>0</v>
      </c>
      <c r="Y1062">
        <v>0.37177786935077295</v>
      </c>
      <c r="Z1062">
        <v>0.45343532301246542</v>
      </c>
    </row>
    <row r="1063" spans="1:26" x14ac:dyDescent="0.35">
      <c r="A1063" s="25" t="s">
        <v>256</v>
      </c>
      <c r="B1063" s="26" t="s">
        <v>170</v>
      </c>
      <c r="C1063" s="25">
        <v>9.0818556881584271</v>
      </c>
      <c r="D1063" s="25"/>
      <c r="E1063" s="25"/>
      <c r="F1063" s="25">
        <v>9.0818556881584271</v>
      </c>
      <c r="G1063" s="25">
        <v>109.99574293574</v>
      </c>
      <c r="H1063" s="25">
        <v>110.51873474232499</v>
      </c>
      <c r="I1063" s="25">
        <v>145.48129</v>
      </c>
      <c r="J1063" s="25">
        <v>89.124881547861506</v>
      </c>
      <c r="K1063" s="25">
        <v>15.61</v>
      </c>
      <c r="L1063" s="25">
        <v>7.47</v>
      </c>
      <c r="M1063" s="28">
        <v>19.05</v>
      </c>
      <c r="N1063" s="28">
        <v>1.61</v>
      </c>
      <c r="O1063" s="27">
        <v>66.396619885152361</v>
      </c>
      <c r="P1063" s="27">
        <v>8.8318087046951561</v>
      </c>
      <c r="Q1063" s="27">
        <v>73.218353788719128</v>
      </c>
      <c r="R1063">
        <v>0.35731304269439601</v>
      </c>
      <c r="U1063">
        <v>0.35731304269439601</v>
      </c>
      <c r="V1063">
        <v>2.1597759396646405</v>
      </c>
      <c r="W1063">
        <v>0</v>
      </c>
      <c r="X1063">
        <v>0</v>
      </c>
      <c r="Y1063">
        <v>0.37064918616965314</v>
      </c>
      <c r="Z1063">
        <v>0.44302698899133641</v>
      </c>
    </row>
    <row r="1064" spans="1:26" x14ac:dyDescent="0.35">
      <c r="A1064" s="25" t="s">
        <v>256</v>
      </c>
      <c r="B1064" s="26" t="s">
        <v>169</v>
      </c>
      <c r="C1064" s="25">
        <v>8.9610673128453229</v>
      </c>
      <c r="D1064" s="25"/>
      <c r="E1064" s="25"/>
      <c r="F1064" s="25">
        <v>8.9610673128453229</v>
      </c>
      <c r="G1064" s="25">
        <v>107.509375138625</v>
      </c>
      <c r="H1064" s="25">
        <v>110.302991478732</v>
      </c>
      <c r="I1064" s="25">
        <v>145.87069</v>
      </c>
      <c r="J1064" s="25">
        <v>89.564496320340496</v>
      </c>
      <c r="K1064" s="25">
        <v>15.49</v>
      </c>
      <c r="L1064" s="25">
        <v>7.7</v>
      </c>
      <c r="M1064" s="25">
        <v>16.5</v>
      </c>
      <c r="N1064" s="25">
        <v>1.39</v>
      </c>
      <c r="O1064" s="27">
        <v>66.473837061191219</v>
      </c>
      <c r="P1064" s="27">
        <v>8.621494694673018</v>
      </c>
      <c r="Q1064" s="27">
        <v>69.198727309057929</v>
      </c>
      <c r="R1064">
        <v>1.1603946570546642</v>
      </c>
      <c r="U1064">
        <v>1.1603946570546642</v>
      </c>
      <c r="V1064">
        <v>2.1678356391297489</v>
      </c>
      <c r="W1064">
        <v>0</v>
      </c>
      <c r="X1064">
        <v>0</v>
      </c>
      <c r="Y1064">
        <v>0.37378224421218603</v>
      </c>
      <c r="Z1064">
        <v>0.44189150847444586</v>
      </c>
    </row>
    <row r="1065" spans="1:26" x14ac:dyDescent="0.35">
      <c r="A1065" s="25" t="s">
        <v>256</v>
      </c>
      <c r="B1065" s="26" t="s">
        <v>168</v>
      </c>
      <c r="C1065" s="25">
        <v>8.7372052661728787</v>
      </c>
      <c r="D1065" s="25"/>
      <c r="E1065" s="25"/>
      <c r="F1065" s="25">
        <v>8.7372052661728787</v>
      </c>
      <c r="G1065" s="25">
        <v>106.515529994467</v>
      </c>
      <c r="H1065" s="25">
        <v>109.452447605719</v>
      </c>
      <c r="I1065" s="25">
        <v>145.94543999999999</v>
      </c>
      <c r="J1065" s="25">
        <v>89.652685303665393</v>
      </c>
      <c r="K1065" s="25">
        <v>15.73</v>
      </c>
      <c r="L1065" s="25">
        <v>7.87</v>
      </c>
      <c r="M1065" s="28">
        <v>14.65</v>
      </c>
      <c r="N1065" s="28">
        <v>1.24</v>
      </c>
      <c r="O1065" s="27">
        <v>66.496076389246937</v>
      </c>
      <c r="P1065" s="27">
        <v>8.4817623925714738</v>
      </c>
      <c r="Q1065" s="27">
        <v>71.463516913614768</v>
      </c>
      <c r="R1065">
        <v>1.1110940404242875</v>
      </c>
      <c r="U1065">
        <v>1.1110940404242875</v>
      </c>
      <c r="V1065">
        <v>2.1545630255854724</v>
      </c>
      <c r="W1065">
        <v>0</v>
      </c>
      <c r="X1065">
        <v>0</v>
      </c>
      <c r="Y1065">
        <v>0.37421117792858694</v>
      </c>
      <c r="Z1065">
        <v>0.43689028564271948</v>
      </c>
    </row>
    <row r="1066" spans="1:26" x14ac:dyDescent="0.35">
      <c r="A1066" s="25" t="s">
        <v>256</v>
      </c>
      <c r="B1066" s="26" t="s">
        <v>167</v>
      </c>
      <c r="C1066" s="25">
        <v>8.8201669186182166</v>
      </c>
      <c r="D1066" s="25"/>
      <c r="E1066" s="25"/>
      <c r="F1066" s="25">
        <v>8.8201669186182166</v>
      </c>
      <c r="G1066" s="25">
        <v>107.64606669768</v>
      </c>
      <c r="H1066" s="25">
        <v>109.248177405354</v>
      </c>
      <c r="I1066" s="25">
        <v>145.23015000000001</v>
      </c>
      <c r="J1066" s="25">
        <v>89.740273562943997</v>
      </c>
      <c r="K1066" s="25">
        <v>15.98</v>
      </c>
      <c r="L1066" s="25">
        <v>7.95</v>
      </c>
      <c r="M1066" s="25">
        <v>11.88</v>
      </c>
      <c r="N1066" s="25">
        <v>1.01</v>
      </c>
      <c r="O1066" s="27">
        <v>66.094883173356934</v>
      </c>
      <c r="P1066" s="27">
        <v>8.3349519969128849</v>
      </c>
      <c r="Q1066" s="27">
        <v>76.271363612606493</v>
      </c>
      <c r="R1066">
        <v>1.0891096122343402</v>
      </c>
      <c r="U1066">
        <v>1.0891096122343402</v>
      </c>
      <c r="V1066">
        <v>2.1463836680261301</v>
      </c>
      <c r="W1066">
        <v>0</v>
      </c>
      <c r="X1066">
        <v>0</v>
      </c>
      <c r="Y1066">
        <v>0.372127501362496</v>
      </c>
      <c r="Z1066">
        <v>0.4368826219340291</v>
      </c>
    </row>
    <row r="1067" spans="1:26" x14ac:dyDescent="0.35">
      <c r="A1067" s="25" t="s">
        <v>256</v>
      </c>
      <c r="B1067" s="26" t="s">
        <v>166</v>
      </c>
      <c r="C1067" s="25">
        <v>8.8609944671918903</v>
      </c>
      <c r="D1067" s="25"/>
      <c r="E1067" s="25"/>
      <c r="F1067" s="25">
        <v>8.8609944671918903</v>
      </c>
      <c r="G1067" s="25">
        <v>113.143134475823</v>
      </c>
      <c r="H1067" s="25">
        <v>109.217377539993</v>
      </c>
      <c r="I1067" s="25">
        <v>146.05754999999999</v>
      </c>
      <c r="J1067" s="25">
        <v>88.934764798286494</v>
      </c>
      <c r="K1067" s="25">
        <v>16.02</v>
      </c>
      <c r="L1067" s="25">
        <v>7.96</v>
      </c>
      <c r="M1067" s="28">
        <v>11.96</v>
      </c>
      <c r="N1067" s="28">
        <v>1.04</v>
      </c>
      <c r="O1067" s="27">
        <v>66.034236431289017</v>
      </c>
      <c r="P1067" s="27">
        <v>8.4177495343486353</v>
      </c>
      <c r="Q1067" s="27">
        <v>83.016621463049802</v>
      </c>
      <c r="R1067">
        <v>6.4570742746187904</v>
      </c>
      <c r="U1067">
        <v>6.4570742746187904</v>
      </c>
      <c r="V1067">
        <v>2.1326120612520967</v>
      </c>
      <c r="W1067">
        <v>0</v>
      </c>
      <c r="X1067">
        <v>0</v>
      </c>
      <c r="Y1067">
        <v>0.37209128982963957</v>
      </c>
      <c r="Z1067">
        <v>0.43787290200493689</v>
      </c>
    </row>
    <row r="1068" spans="1:26" x14ac:dyDescent="0.35">
      <c r="A1068" s="25" t="s">
        <v>256</v>
      </c>
      <c r="B1068" s="26" t="s">
        <v>165</v>
      </c>
      <c r="C1068" s="25">
        <v>9.4258396136430864</v>
      </c>
      <c r="D1068" s="25"/>
      <c r="E1068" s="25"/>
      <c r="F1068" s="25">
        <v>9.4258396136430864</v>
      </c>
      <c r="G1068" s="25">
        <v>112.71144110745399</v>
      </c>
      <c r="H1068" s="25">
        <v>108.693742271511</v>
      </c>
      <c r="I1068" s="25">
        <v>146.50470000000001</v>
      </c>
      <c r="J1068" s="25">
        <v>89.501702922309093</v>
      </c>
      <c r="K1068" s="25">
        <v>16.190000000000001</v>
      </c>
      <c r="L1068" s="25">
        <v>8.0500000000000007</v>
      </c>
      <c r="M1068" s="25">
        <v>19.739999999999998</v>
      </c>
      <c r="N1068" s="25">
        <v>1.74</v>
      </c>
      <c r="O1068" s="27">
        <v>63.084557837322286</v>
      </c>
      <c r="P1068" s="27">
        <v>8.371046922155795</v>
      </c>
      <c r="Q1068" s="27">
        <v>80.987427457083655</v>
      </c>
      <c r="R1068">
        <v>3.1443256112873685</v>
      </c>
      <c r="U1068">
        <v>3.1443256112873685</v>
      </c>
      <c r="V1068">
        <v>2.0353809602052606</v>
      </c>
      <c r="W1068">
        <v>0</v>
      </c>
      <c r="X1068">
        <v>0</v>
      </c>
      <c r="Y1068">
        <v>0.351936769048594</v>
      </c>
      <c r="Z1068">
        <v>0.43526593452096779</v>
      </c>
    </row>
    <row r="1069" spans="1:26" x14ac:dyDescent="0.35">
      <c r="A1069" s="25" t="s">
        <v>256</v>
      </c>
      <c r="B1069" s="26" t="s">
        <v>164</v>
      </c>
      <c r="C1069" s="25">
        <v>9.5359138495596198</v>
      </c>
      <c r="D1069" s="25"/>
      <c r="E1069" s="25"/>
      <c r="F1069" s="25">
        <v>9.5359138495596198</v>
      </c>
      <c r="G1069" s="25">
        <v>111.89222741629401</v>
      </c>
      <c r="H1069" s="25">
        <v>108.484135737949</v>
      </c>
      <c r="I1069" s="25">
        <v>144.84863999999999</v>
      </c>
      <c r="J1069" s="25">
        <v>88.561482929919705</v>
      </c>
      <c r="K1069" s="25">
        <v>16.809999999999999</v>
      </c>
      <c r="L1069" s="25">
        <v>8.1300000000000008</v>
      </c>
      <c r="M1069" s="28">
        <v>15.27</v>
      </c>
      <c r="N1069" s="28">
        <v>1.37</v>
      </c>
      <c r="O1069" s="27">
        <v>61.916323176809719</v>
      </c>
      <c r="P1069" s="27">
        <v>8.4217357260080021</v>
      </c>
      <c r="Q1069" s="27">
        <v>80.616346118849663</v>
      </c>
      <c r="R1069">
        <v>3.2178414990213788</v>
      </c>
      <c r="U1069">
        <v>3.2178414990213788</v>
      </c>
      <c r="V1069">
        <v>2.0030405994203204</v>
      </c>
      <c r="W1069">
        <v>0</v>
      </c>
      <c r="X1069">
        <v>0</v>
      </c>
      <c r="Y1069">
        <v>0.35024638969691269</v>
      </c>
      <c r="Z1069">
        <v>0.44421789037852627</v>
      </c>
    </row>
    <row r="1070" spans="1:26" x14ac:dyDescent="0.35">
      <c r="A1070" s="25" t="s">
        <v>256</v>
      </c>
      <c r="B1070" s="26" t="s">
        <v>163</v>
      </c>
      <c r="C1070" s="25">
        <v>9.6717539960559407</v>
      </c>
      <c r="D1070" s="25"/>
      <c r="E1070" s="25"/>
      <c r="F1070" s="25">
        <v>9.6717539960559407</v>
      </c>
      <c r="G1070" s="25">
        <v>109.932511793789</v>
      </c>
      <c r="H1070" s="25">
        <v>108.34141601856599</v>
      </c>
      <c r="I1070" s="25">
        <v>143.39095</v>
      </c>
      <c r="J1070" s="25">
        <v>89.127325651337699</v>
      </c>
      <c r="K1070" s="25">
        <v>17.53</v>
      </c>
      <c r="L1070" s="25">
        <v>8.19</v>
      </c>
      <c r="M1070" s="25">
        <v>17.440000000000001</v>
      </c>
      <c r="N1070" s="25">
        <v>1.6</v>
      </c>
      <c r="O1070" s="27">
        <v>60.698011429618212</v>
      </c>
      <c r="P1070" s="27">
        <v>8.6171527220711255</v>
      </c>
      <c r="Q1070" s="27">
        <v>79.856387670413838</v>
      </c>
      <c r="R1070">
        <v>1.5075439844503435</v>
      </c>
      <c r="U1070">
        <v>1.5075439844503435</v>
      </c>
      <c r="V1070">
        <v>2.0301072778269043</v>
      </c>
      <c r="W1070">
        <v>0</v>
      </c>
      <c r="X1070">
        <v>0</v>
      </c>
      <c r="Y1070">
        <v>0.34865907653982592</v>
      </c>
      <c r="Z1070">
        <v>0.44088970823173751</v>
      </c>
    </row>
    <row r="1071" spans="1:26" x14ac:dyDescent="0.35">
      <c r="A1071" s="25" t="s">
        <v>256</v>
      </c>
      <c r="B1071" s="26" t="s">
        <v>162</v>
      </c>
      <c r="C1071" s="25">
        <v>9.797409180747648</v>
      </c>
      <c r="D1071" s="25"/>
      <c r="E1071" s="25"/>
      <c r="F1071" s="25">
        <v>9.797409180747648</v>
      </c>
      <c r="G1071" s="25">
        <v>109.491814762338</v>
      </c>
      <c r="H1071" s="25">
        <v>108.256465711198</v>
      </c>
      <c r="I1071" s="25">
        <v>143.94665000000001</v>
      </c>
      <c r="J1071" s="25">
        <v>89.863684759126699</v>
      </c>
      <c r="K1071" s="25">
        <v>17.86</v>
      </c>
      <c r="L1071" s="25">
        <v>8.4</v>
      </c>
      <c r="M1071" s="28">
        <v>15.35</v>
      </c>
      <c r="N1071" s="28">
        <v>1.44</v>
      </c>
      <c r="O1071" s="27">
        <v>60.30396767882926</v>
      </c>
      <c r="P1071" s="27">
        <v>8.7093785862757116</v>
      </c>
      <c r="Q1071" s="27">
        <v>79.467839793728118</v>
      </c>
      <c r="R1071">
        <v>0.73136724926317065</v>
      </c>
      <c r="U1071">
        <v>0.73136724926317065</v>
      </c>
      <c r="V1071">
        <v>2.0184440131312691</v>
      </c>
      <c r="W1071">
        <v>0</v>
      </c>
      <c r="X1071">
        <v>0</v>
      </c>
      <c r="Y1071">
        <v>0.34548679923011294</v>
      </c>
      <c r="Z1071">
        <v>0.43236569990791096</v>
      </c>
    </row>
    <row r="1072" spans="1:26" x14ac:dyDescent="0.35">
      <c r="A1072" s="25" t="s">
        <v>256</v>
      </c>
      <c r="B1072" s="26" t="s">
        <v>161</v>
      </c>
      <c r="C1072" s="25">
        <v>9.8667050717521274</v>
      </c>
      <c r="D1072" s="25"/>
      <c r="E1072" s="25"/>
      <c r="F1072" s="25">
        <v>9.8667050717521274</v>
      </c>
      <c r="G1072" s="25">
        <v>109.795736734728</v>
      </c>
      <c r="H1072" s="25">
        <v>108.107555760271</v>
      </c>
      <c r="I1072" s="25">
        <v>143.30457999999999</v>
      </c>
      <c r="J1072" s="25">
        <v>89.436994932204101</v>
      </c>
      <c r="K1072" s="25">
        <v>18.309999999999999</v>
      </c>
      <c r="L1072" s="25">
        <v>8.49</v>
      </c>
      <c r="M1072" s="25">
        <v>10.49</v>
      </c>
      <c r="N1072" s="25">
        <v>1.01</v>
      </c>
      <c r="O1072" s="27">
        <v>60.549274063133261</v>
      </c>
      <c r="P1072" s="27">
        <v>8.5081844923131342</v>
      </c>
      <c r="Q1072" s="27">
        <v>83.069391096278565</v>
      </c>
      <c r="R1072">
        <v>0.29171673227619266</v>
      </c>
      <c r="U1072">
        <v>0.29171673227619266</v>
      </c>
      <c r="V1072">
        <v>2.0255898151554557</v>
      </c>
      <c r="W1072">
        <v>0</v>
      </c>
      <c r="X1072">
        <v>0</v>
      </c>
      <c r="Y1072">
        <v>0.35023863971375296</v>
      </c>
      <c r="Z1072">
        <v>0.43067170849259495</v>
      </c>
    </row>
    <row r="1073" spans="1:26" x14ac:dyDescent="0.35">
      <c r="A1073" s="25" t="s">
        <v>256</v>
      </c>
      <c r="B1073" s="26" t="s">
        <v>160</v>
      </c>
      <c r="C1073" s="25">
        <v>9.8542300338904827</v>
      </c>
      <c r="D1073" s="25"/>
      <c r="E1073" s="25"/>
      <c r="F1073" s="25">
        <v>9.8542300338904827</v>
      </c>
      <c r="G1073" s="25">
        <v>109.59456429959501</v>
      </c>
      <c r="H1073" s="25">
        <v>107.80575070419999</v>
      </c>
      <c r="I1073" s="25">
        <v>143.41798</v>
      </c>
      <c r="J1073" s="25">
        <v>88.946350159356399</v>
      </c>
      <c r="K1073" s="25">
        <v>18.77</v>
      </c>
      <c r="L1073" s="25">
        <v>8.52</v>
      </c>
      <c r="M1073" s="28">
        <v>12.32</v>
      </c>
      <c r="N1073" s="28">
        <v>1.23</v>
      </c>
      <c r="O1073" s="27">
        <v>61.442501966687978</v>
      </c>
      <c r="P1073" s="27">
        <v>8.3475855321537189</v>
      </c>
      <c r="Q1073" s="27">
        <v>83.623393565936652</v>
      </c>
      <c r="R1073">
        <v>-1.5515029103907452E-2</v>
      </c>
      <c r="U1073">
        <v>-1.5515029103907452E-2</v>
      </c>
      <c r="V1073">
        <v>2.0206947481577138</v>
      </c>
      <c r="W1073">
        <v>0</v>
      </c>
      <c r="X1073">
        <v>0</v>
      </c>
      <c r="Y1073">
        <v>0.35546004525167579</v>
      </c>
      <c r="Z1073">
        <v>0.43409365280589562</v>
      </c>
    </row>
    <row r="1074" spans="1:26" x14ac:dyDescent="0.35">
      <c r="A1074" s="25" t="s">
        <v>256</v>
      </c>
      <c r="B1074" s="26" t="s">
        <v>159</v>
      </c>
      <c r="C1074" s="25">
        <v>9.5876375237570866</v>
      </c>
      <c r="D1074" s="25"/>
      <c r="E1074" s="25"/>
      <c r="F1074" s="25">
        <v>9.5876375237570866</v>
      </c>
      <c r="G1074" s="25">
        <v>108.613318223235</v>
      </c>
      <c r="H1074" s="25">
        <v>107.638844402714</v>
      </c>
      <c r="I1074" s="25">
        <v>141.50435999999999</v>
      </c>
      <c r="J1074" s="25">
        <v>85.626835766851102</v>
      </c>
      <c r="K1074" s="25">
        <v>18.98</v>
      </c>
      <c r="L1074" s="25">
        <v>8.6300000000000008</v>
      </c>
      <c r="M1074" s="25">
        <v>13.46</v>
      </c>
      <c r="N1074" s="25">
        <v>1.4</v>
      </c>
      <c r="O1074" s="27">
        <v>61.897367490964648</v>
      </c>
      <c r="P1074" s="27">
        <v>8.2682191624602197</v>
      </c>
      <c r="Q1074" s="27">
        <v>83.401381063699148</v>
      </c>
      <c r="R1074">
        <v>1.8761487407806365</v>
      </c>
      <c r="U1074">
        <v>1.8761487407806365</v>
      </c>
      <c r="V1074">
        <v>2.0504753189720164</v>
      </c>
      <c r="W1074">
        <v>0</v>
      </c>
      <c r="X1074">
        <v>0</v>
      </c>
      <c r="Y1074">
        <v>0.35897566853206819</v>
      </c>
      <c r="Z1074">
        <v>0.43694750588293091</v>
      </c>
    </row>
    <row r="1075" spans="1:26" x14ac:dyDescent="0.35">
      <c r="A1075" s="25" t="s">
        <v>256</v>
      </c>
      <c r="B1075" s="26" t="s">
        <v>158</v>
      </c>
      <c r="C1075" s="25">
        <v>9.4575461754071188</v>
      </c>
      <c r="D1075" s="25"/>
      <c r="E1075" s="25"/>
      <c r="F1075" s="25">
        <v>9.4575461754071188</v>
      </c>
      <c r="G1075" s="25">
        <v>108.02237234144</v>
      </c>
      <c r="H1075" s="25">
        <v>107.477586939961</v>
      </c>
      <c r="I1075" s="25">
        <v>141.93529000000001</v>
      </c>
      <c r="J1075" s="25">
        <v>84.121678145932606</v>
      </c>
      <c r="K1075" s="25">
        <v>19.02</v>
      </c>
      <c r="L1075" s="25">
        <v>8.7100000000000009</v>
      </c>
      <c r="M1075" s="28">
        <v>15.5</v>
      </c>
      <c r="N1075" s="28">
        <v>1.68</v>
      </c>
      <c r="O1075" s="27">
        <v>62.737025757181556</v>
      </c>
      <c r="P1075" s="27">
        <v>8.5581935714498503</v>
      </c>
      <c r="Q1075" s="27">
        <v>82.212319297727547</v>
      </c>
      <c r="R1075">
        <v>1.1996244018869229</v>
      </c>
      <c r="U1075">
        <v>1.1996244018869229</v>
      </c>
      <c r="V1075">
        <v>2.0500582320047966</v>
      </c>
      <c r="W1075">
        <v>0</v>
      </c>
      <c r="X1075">
        <v>0</v>
      </c>
      <c r="Y1075">
        <v>0.36054868536024526</v>
      </c>
      <c r="Z1075">
        <v>0.42650716966315194</v>
      </c>
    </row>
    <row r="1076" spans="1:26" x14ac:dyDescent="0.35">
      <c r="A1076" s="25" t="s">
        <v>256</v>
      </c>
      <c r="B1076" s="26" t="s">
        <v>157</v>
      </c>
      <c r="C1076" s="25">
        <v>8.6861791850686689</v>
      </c>
      <c r="D1076" s="25"/>
      <c r="E1076" s="25"/>
      <c r="F1076" s="25">
        <v>8.6861791850686689</v>
      </c>
      <c r="G1076" s="25">
        <v>105.68677910834801</v>
      </c>
      <c r="H1076" s="25">
        <v>107.31706326288401</v>
      </c>
      <c r="I1076" s="25">
        <v>138.65629999999999</v>
      </c>
      <c r="J1076" s="25">
        <v>84.306293401993102</v>
      </c>
      <c r="K1076" s="25">
        <v>19.2</v>
      </c>
      <c r="L1076" s="25">
        <v>8.7100000000000009</v>
      </c>
      <c r="M1076" s="25">
        <v>16.559999999999999</v>
      </c>
      <c r="N1076" s="25">
        <v>1.88</v>
      </c>
      <c r="O1076" s="27">
        <v>65.602672982026888</v>
      </c>
      <c r="P1076" s="27">
        <v>9.0132646394037632</v>
      </c>
      <c r="Q1076" s="27">
        <v>81.143113503813368</v>
      </c>
      <c r="R1076">
        <v>0.74064176670778359</v>
      </c>
      <c r="U1076">
        <v>0.74064176670778359</v>
      </c>
      <c r="V1076">
        <v>2.0476876818569014</v>
      </c>
      <c r="W1076">
        <v>0</v>
      </c>
      <c r="X1076">
        <v>0</v>
      </c>
      <c r="Y1076">
        <v>0.36208580876781898</v>
      </c>
      <c r="Z1076">
        <v>0.41037232199034263</v>
      </c>
    </row>
    <row r="1077" spans="1:26" x14ac:dyDescent="0.35">
      <c r="A1077" s="25" t="s">
        <v>256</v>
      </c>
      <c r="B1077" s="26" t="s">
        <v>156</v>
      </c>
      <c r="C1077" s="25">
        <v>7.7948584216766816</v>
      </c>
      <c r="D1077" s="25"/>
      <c r="E1077" s="25"/>
      <c r="F1077" s="25">
        <v>7.7948584216766816</v>
      </c>
      <c r="G1077" s="25">
        <v>104.420036921985</v>
      </c>
      <c r="H1077" s="25">
        <v>106.303287685794</v>
      </c>
      <c r="I1077" s="25">
        <v>139.02339000000001</v>
      </c>
      <c r="J1077" s="25">
        <v>84.328304069282197</v>
      </c>
      <c r="K1077" s="25">
        <v>19.25</v>
      </c>
      <c r="L1077" s="25">
        <v>8.57</v>
      </c>
      <c r="M1077" s="28">
        <v>16.47</v>
      </c>
      <c r="N1077" s="28">
        <v>1.94</v>
      </c>
      <c r="O1077" s="27">
        <v>69.763943886791296</v>
      </c>
      <c r="P1077" s="27">
        <v>9.4832399140394799</v>
      </c>
      <c r="Q1077" s="27">
        <v>82.718255026398595</v>
      </c>
      <c r="R1077">
        <v>-5.7065697793612369E-2</v>
      </c>
      <c r="U1077">
        <v>-5.7065697793612369E-2</v>
      </c>
      <c r="V1077">
        <v>2.0293164760731979</v>
      </c>
      <c r="W1077">
        <v>0</v>
      </c>
      <c r="X1077">
        <v>0</v>
      </c>
      <c r="Y1077">
        <v>0.3640238551518693</v>
      </c>
      <c r="Z1077">
        <v>0.38735099935197637</v>
      </c>
    </row>
    <row r="1078" spans="1:26" x14ac:dyDescent="0.35">
      <c r="A1078" s="25" t="s">
        <v>256</v>
      </c>
      <c r="B1078" s="26" t="s">
        <v>155</v>
      </c>
      <c r="C1078" s="25">
        <v>7.3732398995311978</v>
      </c>
      <c r="D1078" s="25"/>
      <c r="E1078" s="25"/>
      <c r="F1078" s="25">
        <v>7.3732398995311978</v>
      </c>
      <c r="G1078" s="25">
        <v>105.413800012671</v>
      </c>
      <c r="H1078" s="25">
        <v>106.115989689443</v>
      </c>
      <c r="I1078" s="25">
        <v>139.27798000000001</v>
      </c>
      <c r="J1078" s="25">
        <v>82.722902522353394</v>
      </c>
      <c r="K1078" s="25">
        <v>19.579999999999998</v>
      </c>
      <c r="L1078" s="25">
        <v>8.43</v>
      </c>
      <c r="M1078" s="25">
        <v>17.91</v>
      </c>
      <c r="N1078" s="25">
        <v>2.19</v>
      </c>
      <c r="O1078" s="27">
        <v>74.28930585344375</v>
      </c>
      <c r="P1078" s="27">
        <v>10.087656847389534</v>
      </c>
      <c r="Q1078" s="27">
        <v>80.442239696026178</v>
      </c>
      <c r="R1078">
        <v>-0.29778305668506366</v>
      </c>
      <c r="U1078">
        <v>-0.29778305668506366</v>
      </c>
      <c r="V1078">
        <v>2.0424931436452929</v>
      </c>
      <c r="W1078">
        <v>0</v>
      </c>
      <c r="X1078">
        <v>0</v>
      </c>
      <c r="Y1078">
        <v>0.36758097603204531</v>
      </c>
      <c r="Z1078">
        <v>0.37407086721299232</v>
      </c>
    </row>
    <row r="1079" spans="1:26" x14ac:dyDescent="0.35">
      <c r="A1079" s="25" t="s">
        <v>256</v>
      </c>
      <c r="B1079" s="26" t="s">
        <v>154</v>
      </c>
      <c r="C1079" s="25">
        <v>6.9493992893749592</v>
      </c>
      <c r="D1079" s="25"/>
      <c r="E1079" s="25"/>
      <c r="F1079" s="25">
        <v>6.9493992893749592</v>
      </c>
      <c r="G1079" s="25">
        <v>111.148916286746</v>
      </c>
      <c r="H1079" s="25">
        <v>106.06830903325201</v>
      </c>
      <c r="I1079" s="25">
        <v>136.62748999999999</v>
      </c>
      <c r="J1079" s="25">
        <v>83.058895813053198</v>
      </c>
      <c r="K1079" s="25">
        <v>19.059999999999999</v>
      </c>
      <c r="L1079" s="25">
        <v>8.19</v>
      </c>
      <c r="M1079" s="28">
        <v>19.350000000000001</v>
      </c>
      <c r="N1079" s="28">
        <v>2.46</v>
      </c>
      <c r="O1079" s="27">
        <v>81.276833094472636</v>
      </c>
      <c r="P1079" s="27">
        <v>10.54052216060488</v>
      </c>
      <c r="Q1079" s="27">
        <v>97.646883431039214</v>
      </c>
      <c r="R1079">
        <v>5.561354712568245</v>
      </c>
      <c r="U1079">
        <v>5.561354712568245</v>
      </c>
      <c r="V1079">
        <v>2.0571236806108164</v>
      </c>
      <c r="W1079">
        <v>0</v>
      </c>
      <c r="X1079">
        <v>0</v>
      </c>
      <c r="Y1079">
        <v>0.36995865842496961</v>
      </c>
      <c r="Z1079">
        <v>0.36893500770233456</v>
      </c>
    </row>
    <row r="1080" spans="1:26" x14ac:dyDescent="0.35">
      <c r="A1080" s="25" t="s">
        <v>256</v>
      </c>
      <c r="B1080" s="26" t="s">
        <v>153</v>
      </c>
      <c r="C1080" s="25">
        <v>6.9368171135565637</v>
      </c>
      <c r="D1080" s="25"/>
      <c r="E1080" s="25"/>
      <c r="F1080" s="25">
        <v>6.9368171135565637</v>
      </c>
      <c r="G1080" s="25">
        <v>110.347242542868</v>
      </c>
      <c r="H1080" s="25">
        <v>105.644828423123</v>
      </c>
      <c r="I1080" s="25">
        <v>136.8192</v>
      </c>
      <c r="J1080" s="25">
        <v>84.531047390963195</v>
      </c>
      <c r="K1080" s="25">
        <v>19.28</v>
      </c>
      <c r="L1080" s="25">
        <v>8.15</v>
      </c>
      <c r="M1080" s="25">
        <v>11.08</v>
      </c>
      <c r="N1080" s="25">
        <v>1.45</v>
      </c>
      <c r="O1080" s="27">
        <v>83.226148966173284</v>
      </c>
      <c r="P1080" s="27">
        <v>10.18600730393789</v>
      </c>
      <c r="Q1080" s="27">
        <v>96.41489301380949</v>
      </c>
      <c r="R1080">
        <v>4.2340826179913638</v>
      </c>
      <c r="U1080">
        <v>4.2340826179913638</v>
      </c>
      <c r="V1080">
        <v>1.9681710539139818</v>
      </c>
      <c r="W1080">
        <v>0</v>
      </c>
      <c r="X1080">
        <v>0</v>
      </c>
      <c r="Y1080">
        <v>0.3542665117246328</v>
      </c>
      <c r="Z1080">
        <v>0.34541881908589173</v>
      </c>
    </row>
    <row r="1081" spans="1:26" x14ac:dyDescent="0.35">
      <c r="A1081" s="25" t="s">
        <v>256</v>
      </c>
      <c r="B1081" s="26" t="s">
        <v>152</v>
      </c>
      <c r="C1081" s="25">
        <v>6.9091863784599781</v>
      </c>
      <c r="D1081" s="25"/>
      <c r="E1081" s="25"/>
      <c r="F1081" s="25">
        <v>6.9091863784599781</v>
      </c>
      <c r="G1081" s="25">
        <v>109.25966510178201</v>
      </c>
      <c r="H1081" s="25">
        <v>105.573387779687</v>
      </c>
      <c r="I1081" s="25">
        <v>136.96317999999999</v>
      </c>
      <c r="J1081" s="25">
        <v>84.456866832584893</v>
      </c>
      <c r="K1081" s="25">
        <v>19.43</v>
      </c>
      <c r="L1081" s="25">
        <v>8.14</v>
      </c>
      <c r="M1081" s="28">
        <v>18.34</v>
      </c>
      <c r="N1081" s="28">
        <v>2.4900000000000002</v>
      </c>
      <c r="O1081" s="27">
        <v>85.111495527146857</v>
      </c>
      <c r="P1081" s="27">
        <v>11.270568117308532</v>
      </c>
      <c r="Q1081" s="27">
        <v>94.228619736849566</v>
      </c>
      <c r="R1081">
        <v>4.0541146375810078</v>
      </c>
      <c r="U1081">
        <v>4.0541146375810078</v>
      </c>
      <c r="V1081">
        <v>1.9135986562503986</v>
      </c>
      <c r="W1081">
        <v>0</v>
      </c>
      <c r="X1081">
        <v>0</v>
      </c>
      <c r="Y1081">
        <v>0.34487858110392766</v>
      </c>
      <c r="Z1081">
        <v>0.33315689582571273</v>
      </c>
    </row>
    <row r="1082" spans="1:26" x14ac:dyDescent="0.35">
      <c r="A1082" s="25" t="s">
        <v>256</v>
      </c>
      <c r="B1082" s="26" t="s">
        <v>151</v>
      </c>
      <c r="C1082" s="25">
        <v>6.8485301632916329</v>
      </c>
      <c r="D1082" s="25"/>
      <c r="E1082" s="25"/>
      <c r="F1082" s="25">
        <v>6.8485301632916329</v>
      </c>
      <c r="G1082" s="25">
        <v>107.82249186214401</v>
      </c>
      <c r="H1082" s="25">
        <v>105.61681435683001</v>
      </c>
      <c r="I1082" s="25">
        <v>136.69863000000001</v>
      </c>
      <c r="J1082" s="25">
        <v>84.847231967682006</v>
      </c>
      <c r="K1082" s="25">
        <v>19.38</v>
      </c>
      <c r="L1082" s="25">
        <v>8.19</v>
      </c>
      <c r="M1082" s="25">
        <v>18.989999999999998</v>
      </c>
      <c r="N1082" s="25">
        <v>2.65</v>
      </c>
      <c r="O1082" s="27">
        <v>87.582745062057597</v>
      </c>
      <c r="P1082" s="27">
        <v>11.827152487312061</v>
      </c>
      <c r="Q1082" s="27">
        <v>94.285308674638159</v>
      </c>
      <c r="R1082">
        <v>3.6588658137134189</v>
      </c>
      <c r="U1082">
        <v>3.6588658137134189</v>
      </c>
      <c r="V1082">
        <v>1.8625716718854268</v>
      </c>
      <c r="W1082">
        <v>0</v>
      </c>
      <c r="X1082">
        <v>0</v>
      </c>
      <c r="Y1082">
        <v>0.33298334300098703</v>
      </c>
      <c r="Z1082">
        <v>0.31703979341454441</v>
      </c>
    </row>
    <row r="1083" spans="1:26" x14ac:dyDescent="0.35">
      <c r="A1083" s="25" t="s">
        <v>256</v>
      </c>
      <c r="B1083" s="26" t="s">
        <v>150</v>
      </c>
      <c r="C1083" s="25">
        <v>6.7746493130332999</v>
      </c>
      <c r="D1083" s="25"/>
      <c r="E1083" s="25"/>
      <c r="F1083" s="25">
        <v>6.7746493130332999</v>
      </c>
      <c r="G1083" s="25">
        <v>106.940660481012</v>
      </c>
      <c r="H1083" s="25">
        <v>105.654991762184</v>
      </c>
      <c r="I1083" s="25">
        <v>136.30629999999999</v>
      </c>
      <c r="J1083" s="25">
        <v>85.358669273259295</v>
      </c>
      <c r="K1083" s="25">
        <v>19.45</v>
      </c>
      <c r="L1083" s="25">
        <v>8.27</v>
      </c>
      <c r="M1083" s="28">
        <v>22.38</v>
      </c>
      <c r="N1083" s="28">
        <v>3.2</v>
      </c>
      <c r="O1083" s="27">
        <v>89.942169714185709</v>
      </c>
      <c r="P1083" s="27">
        <v>12.80234243107466</v>
      </c>
      <c r="Q1083" s="27">
        <v>92.097813828078898</v>
      </c>
      <c r="R1083">
        <v>4.1098324867418379</v>
      </c>
      <c r="U1083">
        <v>4.1098324867418379</v>
      </c>
      <c r="V1083">
        <v>1.8144352289869417</v>
      </c>
      <c r="W1083">
        <v>0</v>
      </c>
      <c r="X1083">
        <v>0</v>
      </c>
      <c r="Y1083">
        <v>0.32442426510391048</v>
      </c>
      <c r="Z1083">
        <v>0.30289415010387905</v>
      </c>
    </row>
    <row r="1084" spans="1:26" x14ac:dyDescent="0.35">
      <c r="A1084" s="25" t="s">
        <v>256</v>
      </c>
      <c r="B1084" s="26" t="s">
        <v>149</v>
      </c>
      <c r="C1084" s="25">
        <v>6.6741585640028456</v>
      </c>
      <c r="D1084" s="25"/>
      <c r="E1084" s="25"/>
      <c r="F1084" s="25">
        <v>6.6741585640028456</v>
      </c>
      <c r="G1084" s="25">
        <v>107.10093842207</v>
      </c>
      <c r="H1084" s="25">
        <v>105.495607383918</v>
      </c>
      <c r="I1084" s="25">
        <v>135.87661</v>
      </c>
      <c r="J1084" s="25">
        <v>85.939824786912396</v>
      </c>
      <c r="K1084" s="25">
        <v>19.57</v>
      </c>
      <c r="L1084" s="25">
        <v>8.11</v>
      </c>
      <c r="M1084" s="25">
        <v>25.39</v>
      </c>
      <c r="N1084" s="25">
        <v>3.69</v>
      </c>
      <c r="O1084" s="27">
        <v>91.877843036265347</v>
      </c>
      <c r="P1084" s="27">
        <v>13.551406525587836</v>
      </c>
      <c r="Q1084" s="27">
        <v>90.161829375549701</v>
      </c>
      <c r="R1084">
        <v>3.2345328258476025</v>
      </c>
      <c r="U1084">
        <v>3.2345328258476025</v>
      </c>
      <c r="V1084">
        <v>1.7720100724106347</v>
      </c>
      <c r="W1084">
        <v>0</v>
      </c>
      <c r="X1084">
        <v>0</v>
      </c>
      <c r="Y1084">
        <v>0.31468923012284261</v>
      </c>
      <c r="Z1084">
        <v>0.2944931057921738</v>
      </c>
    </row>
    <row r="1085" spans="1:26" x14ac:dyDescent="0.35">
      <c r="A1085" s="25" t="s">
        <v>256</v>
      </c>
      <c r="B1085" s="26" t="s">
        <v>148</v>
      </c>
      <c r="C1085" s="25">
        <v>6.7658481875639591</v>
      </c>
      <c r="D1085" s="25"/>
      <c r="E1085" s="25"/>
      <c r="F1085" s="25">
        <v>6.7658481875639591</v>
      </c>
      <c r="G1085" s="25">
        <v>106.579436595499</v>
      </c>
      <c r="H1085" s="25">
        <v>105.326997891828</v>
      </c>
      <c r="I1085" s="25">
        <v>134.97398999999999</v>
      </c>
      <c r="J1085" s="25">
        <v>87.319533307776197</v>
      </c>
      <c r="K1085" s="25">
        <v>19.7</v>
      </c>
      <c r="L1085" s="25">
        <v>8.0399999999999991</v>
      </c>
      <c r="M1085" s="28">
        <v>24.26</v>
      </c>
      <c r="N1085" s="28">
        <v>3.57</v>
      </c>
      <c r="O1085" s="27">
        <v>93.958889744368861</v>
      </c>
      <c r="P1085" s="27">
        <v>13.546649102355673</v>
      </c>
      <c r="Q1085" s="27">
        <v>91.568461488378148</v>
      </c>
      <c r="R1085">
        <v>4.8030341683512168</v>
      </c>
      <c r="U1085">
        <v>4.8030341683512168</v>
      </c>
      <c r="V1085">
        <v>1.7197881053247246</v>
      </c>
      <c r="W1085">
        <v>0</v>
      </c>
      <c r="X1085">
        <v>0</v>
      </c>
      <c r="Y1085">
        <v>0.30652224830492009</v>
      </c>
      <c r="Z1085">
        <v>0.27929418143716356</v>
      </c>
    </row>
    <row r="1086" spans="1:26" x14ac:dyDescent="0.35">
      <c r="A1086" s="25" t="s">
        <v>256</v>
      </c>
      <c r="B1086" s="26" t="s">
        <v>147</v>
      </c>
      <c r="C1086" s="25">
        <v>6.8236481825077506</v>
      </c>
      <c r="D1086" s="25"/>
      <c r="E1086" s="25"/>
      <c r="F1086" s="25">
        <v>6.8236481825077506</v>
      </c>
      <c r="G1086" s="25">
        <v>105.386648123586</v>
      </c>
      <c r="H1086" s="25">
        <v>105.188732970751</v>
      </c>
      <c r="I1086" s="25">
        <v>134.93286000000001</v>
      </c>
      <c r="J1086" s="25">
        <v>87.3730500454582</v>
      </c>
      <c r="K1086" s="25">
        <v>19.579999999999998</v>
      </c>
      <c r="L1086" s="25">
        <v>8.0500000000000007</v>
      </c>
      <c r="M1086" s="25">
        <v>24.14</v>
      </c>
      <c r="N1086" s="25">
        <v>3.6</v>
      </c>
      <c r="O1086" s="27">
        <v>94.140847097772493</v>
      </c>
      <c r="P1086" s="27">
        <v>13.737453547897587</v>
      </c>
      <c r="Q1086" s="27">
        <v>95.799144885223669</v>
      </c>
      <c r="R1086">
        <v>7.4411789127097672</v>
      </c>
      <c r="U1086">
        <v>7.4411789127097672</v>
      </c>
      <c r="V1086">
        <v>1.6672095151019635</v>
      </c>
      <c r="W1086">
        <v>0</v>
      </c>
      <c r="X1086">
        <v>0</v>
      </c>
      <c r="Y1086">
        <v>0.2966716989380293</v>
      </c>
      <c r="Z1086">
        <v>0.26369445587429102</v>
      </c>
    </row>
    <row r="1087" spans="1:26" x14ac:dyDescent="0.35">
      <c r="A1087" s="25" t="s">
        <v>256</v>
      </c>
      <c r="B1087" s="26" t="s">
        <v>146</v>
      </c>
      <c r="C1087" s="25">
        <v>7.065289223041626</v>
      </c>
      <c r="D1087" s="25"/>
      <c r="E1087" s="25"/>
      <c r="F1087" s="25">
        <v>7.065289223041626</v>
      </c>
      <c r="G1087" s="25">
        <v>103.90496010630901</v>
      </c>
      <c r="H1087" s="25">
        <v>104.948214431236</v>
      </c>
      <c r="I1087" s="25">
        <v>130.88523000000001</v>
      </c>
      <c r="J1087" s="25">
        <v>87.1086034026021</v>
      </c>
      <c r="K1087" s="25">
        <v>19.25</v>
      </c>
      <c r="L1087" s="25">
        <v>7.98</v>
      </c>
      <c r="M1087" s="28">
        <v>22.67</v>
      </c>
      <c r="N1087" s="28">
        <v>3.41</v>
      </c>
      <c r="O1087" s="27">
        <v>92.203798887194665</v>
      </c>
      <c r="P1087" s="27">
        <v>14.200434677614101</v>
      </c>
      <c r="Q1087" s="27">
        <v>94.723903529192668</v>
      </c>
      <c r="R1087">
        <v>4.9785818347646726</v>
      </c>
      <c r="U1087">
        <v>4.9785818347646726</v>
      </c>
      <c r="V1087">
        <v>1.5948091782064528</v>
      </c>
      <c r="W1087">
        <v>0</v>
      </c>
      <c r="X1087">
        <v>0</v>
      </c>
      <c r="Y1087">
        <v>0.28395422728749259</v>
      </c>
      <c r="Z1087">
        <v>0.2587674912764048</v>
      </c>
    </row>
    <row r="1088" spans="1:26" x14ac:dyDescent="0.35">
      <c r="A1088" s="25" t="s">
        <v>256</v>
      </c>
      <c r="B1088" s="26" t="s">
        <v>145</v>
      </c>
      <c r="C1088" s="25">
        <v>7.1104011400827005</v>
      </c>
      <c r="D1088" s="25"/>
      <c r="E1088" s="25"/>
      <c r="F1088" s="25">
        <v>7.1104011400827005</v>
      </c>
      <c r="G1088" s="25">
        <v>101.81362233132501</v>
      </c>
      <c r="H1088" s="25">
        <v>104.611061349585</v>
      </c>
      <c r="I1088" s="25">
        <v>133.47534999999999</v>
      </c>
      <c r="J1088" s="25">
        <v>87.766977314189106</v>
      </c>
      <c r="K1088" s="25">
        <v>19.170000000000002</v>
      </c>
      <c r="L1088" s="25">
        <v>7.98</v>
      </c>
      <c r="M1088" s="25">
        <v>23.6</v>
      </c>
      <c r="N1088" s="25">
        <v>3.58</v>
      </c>
      <c r="O1088" s="27">
        <v>92.24595527603816</v>
      </c>
      <c r="P1088" s="27">
        <v>14.370172369739972</v>
      </c>
      <c r="Q1088" s="27">
        <v>93.429718048981272</v>
      </c>
      <c r="R1088">
        <v>6.9328593246635872</v>
      </c>
      <c r="U1088">
        <v>6.9328593246635872</v>
      </c>
      <c r="V1088">
        <v>1.5332704292198018</v>
      </c>
      <c r="W1088">
        <v>0</v>
      </c>
      <c r="X1088">
        <v>0</v>
      </c>
      <c r="Y1088">
        <v>0.2716403242940213</v>
      </c>
      <c r="Z1088">
        <v>0.25400643239001919</v>
      </c>
    </row>
    <row r="1089" spans="1:26" x14ac:dyDescent="0.35">
      <c r="A1089" s="25" t="s">
        <v>256</v>
      </c>
      <c r="B1089" s="26" t="s">
        <v>144</v>
      </c>
      <c r="C1089" s="25">
        <v>7.2715690285189636</v>
      </c>
      <c r="D1089" s="25"/>
      <c r="E1089" s="25"/>
      <c r="F1089" s="25">
        <v>7.2715690285189636</v>
      </c>
      <c r="G1089" s="25">
        <v>100.547417806593</v>
      </c>
      <c r="H1089" s="25">
        <v>104.016389002073</v>
      </c>
      <c r="I1089" s="25">
        <v>132.57084</v>
      </c>
      <c r="J1089" s="25">
        <v>88.1842411956045</v>
      </c>
      <c r="K1089" s="25">
        <v>18.88</v>
      </c>
      <c r="L1089" s="25">
        <v>7.88</v>
      </c>
      <c r="M1089" s="28">
        <v>24.3</v>
      </c>
      <c r="N1089" s="28">
        <v>3.72</v>
      </c>
      <c r="O1089" s="27">
        <v>89.801934287228406</v>
      </c>
      <c r="P1089" s="27">
        <v>14.719045453068652</v>
      </c>
      <c r="Q1089" s="27">
        <v>91.445179394668273</v>
      </c>
      <c r="R1089">
        <v>2.1956400598049486</v>
      </c>
      <c r="U1089">
        <v>2.1956400598049486</v>
      </c>
      <c r="V1089">
        <v>1.4490309993335118</v>
      </c>
      <c r="W1089">
        <v>0</v>
      </c>
      <c r="X1089">
        <v>0</v>
      </c>
      <c r="Y1089">
        <v>0.25747262276640032</v>
      </c>
      <c r="Z1089">
        <v>0.24963687851809382</v>
      </c>
    </row>
    <row r="1090" spans="1:26" x14ac:dyDescent="0.35">
      <c r="A1090" s="25" t="s">
        <v>256</v>
      </c>
      <c r="B1090" s="26" t="s">
        <v>143</v>
      </c>
      <c r="C1090" s="25">
        <v>7.2130601959400682</v>
      </c>
      <c r="D1090" s="25"/>
      <c r="E1090" s="25"/>
      <c r="F1090" s="25">
        <v>7.2130601959400682</v>
      </c>
      <c r="G1090" s="25">
        <v>101.623597057415</v>
      </c>
      <c r="H1090" s="25">
        <v>103.94217761794199</v>
      </c>
      <c r="I1090" s="25">
        <v>131.16289</v>
      </c>
      <c r="J1090" s="25">
        <v>88.382785706243695</v>
      </c>
      <c r="K1090" s="25">
        <v>18.809999999999999</v>
      </c>
      <c r="L1090" s="25">
        <v>7.79</v>
      </c>
      <c r="M1090" s="25">
        <v>25.09</v>
      </c>
      <c r="N1090" s="25">
        <v>3.88</v>
      </c>
      <c r="O1090" s="27">
        <v>89.62451649954113</v>
      </c>
      <c r="P1090" s="27">
        <v>14.87816273347384</v>
      </c>
      <c r="Q1090" s="27">
        <v>86.839863713798977</v>
      </c>
      <c r="R1090">
        <v>-0.57744672617359161</v>
      </c>
      <c r="U1090">
        <v>-0.57744672617359161</v>
      </c>
      <c r="V1090">
        <v>1.4367246737580783</v>
      </c>
      <c r="W1090">
        <v>0</v>
      </c>
      <c r="X1090">
        <v>0</v>
      </c>
      <c r="Y1090">
        <v>0.25064774818175717</v>
      </c>
      <c r="Z1090">
        <v>0.24843542325911358</v>
      </c>
    </row>
    <row r="1091" spans="1:26" x14ac:dyDescent="0.35">
      <c r="A1091" s="25" t="s">
        <v>256</v>
      </c>
      <c r="B1091" s="26" t="s">
        <v>142</v>
      </c>
      <c r="C1091" s="25">
        <v>6.8917845480709481</v>
      </c>
      <c r="D1091" s="25"/>
      <c r="E1091" s="25"/>
      <c r="F1091" s="25">
        <v>6.8917845480709481</v>
      </c>
      <c r="G1091" s="25">
        <v>106.85755955166999</v>
      </c>
      <c r="H1091" s="25">
        <v>104.08131309015501</v>
      </c>
      <c r="I1091" s="25">
        <v>132.69163</v>
      </c>
      <c r="J1091" s="25">
        <v>88.024090572438098</v>
      </c>
      <c r="K1091" s="25">
        <v>19.11</v>
      </c>
      <c r="L1091" s="25">
        <v>7.7</v>
      </c>
      <c r="M1091" s="28">
        <v>25.82</v>
      </c>
      <c r="N1091" s="28">
        <v>4.03</v>
      </c>
      <c r="O1091" s="27">
        <v>92.359498709277347</v>
      </c>
      <c r="P1091" s="27">
        <v>15.039228862855211</v>
      </c>
      <c r="Q1091" s="27">
        <v>93.847170169207729</v>
      </c>
      <c r="R1091">
        <v>3.6777867883006632</v>
      </c>
      <c r="U1091">
        <v>3.6777867883006632</v>
      </c>
      <c r="V1091">
        <v>1.4551349411128096</v>
      </c>
      <c r="W1091">
        <v>0</v>
      </c>
      <c r="X1091">
        <v>0</v>
      </c>
      <c r="Y1091">
        <v>0.2537133087455134</v>
      </c>
      <c r="Z1091">
        <v>0.24765816645248379</v>
      </c>
    </row>
    <row r="1092" spans="1:26" x14ac:dyDescent="0.35">
      <c r="A1092" s="25" t="s">
        <v>256</v>
      </c>
      <c r="B1092" s="26" t="s">
        <v>141</v>
      </c>
      <c r="C1092" s="25">
        <v>7.2925992499180952</v>
      </c>
      <c r="D1092" s="25"/>
      <c r="E1092" s="25"/>
      <c r="F1092" s="25">
        <v>7.2925992499180952</v>
      </c>
      <c r="G1092" s="25">
        <v>105.795731411972</v>
      </c>
      <c r="H1092" s="25">
        <v>103.655204528141</v>
      </c>
      <c r="I1092" s="25">
        <v>129.36615</v>
      </c>
      <c r="J1092" s="25">
        <v>88.765941078416603</v>
      </c>
      <c r="K1092" s="25">
        <v>18.88</v>
      </c>
      <c r="L1092" s="25">
        <v>7.8</v>
      </c>
      <c r="M1092" s="25">
        <v>29.34</v>
      </c>
      <c r="N1092" s="25">
        <v>4.6100000000000003</v>
      </c>
      <c r="O1092" s="27">
        <v>91.178971234235505</v>
      </c>
      <c r="P1092" s="27">
        <v>15.074412538369995</v>
      </c>
      <c r="Q1092" s="27">
        <v>93.870424597364561</v>
      </c>
      <c r="R1092">
        <v>0.62548152855734784</v>
      </c>
      <c r="U1092">
        <v>0.62548152855734784</v>
      </c>
      <c r="V1092">
        <v>1.4308715604098683</v>
      </c>
      <c r="W1092">
        <v>0</v>
      </c>
      <c r="X1092">
        <v>0</v>
      </c>
      <c r="Y1092">
        <v>0.25030383688021907</v>
      </c>
      <c r="Z1092">
        <v>0.24503517724733401</v>
      </c>
    </row>
    <row r="1093" spans="1:26" x14ac:dyDescent="0.35">
      <c r="A1093" s="25" t="s">
        <v>256</v>
      </c>
      <c r="B1093" s="26" t="s">
        <v>140</v>
      </c>
      <c r="C1093" s="25">
        <v>7.3287563277269818</v>
      </c>
      <c r="D1093" s="25"/>
      <c r="E1093" s="25"/>
      <c r="F1093" s="25">
        <v>7.3287563277269818</v>
      </c>
      <c r="G1093" s="25">
        <v>105.228534888562</v>
      </c>
      <c r="H1093" s="25">
        <v>103.511986996652</v>
      </c>
      <c r="I1093" s="25">
        <v>128.24376000000001</v>
      </c>
      <c r="J1093" s="25">
        <v>90.110570187430596</v>
      </c>
      <c r="K1093" s="25">
        <v>19.03</v>
      </c>
      <c r="L1093" s="25">
        <v>7.83</v>
      </c>
      <c r="M1093" s="28">
        <v>26.09</v>
      </c>
      <c r="N1093" s="28">
        <v>4.12</v>
      </c>
      <c r="O1093" s="27">
        <v>93.054334446984356</v>
      </c>
      <c r="P1093" s="27">
        <v>15.193733027516693</v>
      </c>
      <c r="Q1093" s="27">
        <v>93.150277637151149</v>
      </c>
      <c r="R1093">
        <v>0.46785461657439242</v>
      </c>
      <c r="U1093">
        <v>0.46785461657439242</v>
      </c>
      <c r="V1093">
        <v>1.4544999136538759</v>
      </c>
      <c r="W1093">
        <v>0</v>
      </c>
      <c r="X1093">
        <v>0</v>
      </c>
      <c r="Y1093">
        <v>0.2521462801630816</v>
      </c>
      <c r="Z1093">
        <v>0.23940287988976541</v>
      </c>
    </row>
    <row r="1094" spans="1:26" x14ac:dyDescent="0.35">
      <c r="A1094" s="25" t="s">
        <v>256</v>
      </c>
      <c r="B1094" s="26" t="s">
        <v>139</v>
      </c>
      <c r="C1094" s="25">
        <v>7.4244844635390761</v>
      </c>
      <c r="D1094" s="25"/>
      <c r="E1094" s="25"/>
      <c r="F1094" s="25">
        <v>7.4244844635390761</v>
      </c>
      <c r="G1094" s="25">
        <v>103.775701970922</v>
      </c>
      <c r="H1094" s="25">
        <v>103.40302620157</v>
      </c>
      <c r="I1094" s="25">
        <v>128.31351000000001</v>
      </c>
      <c r="J1094" s="25">
        <v>90.979544162133706</v>
      </c>
      <c r="K1094" s="25">
        <v>19.16</v>
      </c>
      <c r="L1094" s="25">
        <v>7.96</v>
      </c>
      <c r="M1094" s="25">
        <v>26.75</v>
      </c>
      <c r="N1094" s="25">
        <v>4.24</v>
      </c>
      <c r="O1094" s="27">
        <v>96.537678851306936</v>
      </c>
      <c r="P1094" s="27">
        <v>15.376658548282446</v>
      </c>
      <c r="Q1094" s="27">
        <v>92.205461040568736</v>
      </c>
      <c r="R1094">
        <v>0.75961467673431038</v>
      </c>
      <c r="U1094">
        <v>0.75961467673431038</v>
      </c>
      <c r="V1094">
        <v>1.4652976014212469</v>
      </c>
      <c r="W1094">
        <v>0</v>
      </c>
      <c r="X1094">
        <v>0</v>
      </c>
      <c r="Y1094">
        <v>0.25109796216608693</v>
      </c>
      <c r="Z1094">
        <v>0.2280280327404838</v>
      </c>
    </row>
    <row r="1095" spans="1:26" x14ac:dyDescent="0.35">
      <c r="A1095" s="25" t="s">
        <v>256</v>
      </c>
      <c r="B1095" s="26" t="s">
        <v>138</v>
      </c>
      <c r="C1095" s="25">
        <v>7.5153149942649158</v>
      </c>
      <c r="D1095" s="25"/>
      <c r="E1095" s="25"/>
      <c r="F1095" s="25">
        <v>7.5153149942649158</v>
      </c>
      <c r="G1095" s="25">
        <v>102.50775340827001</v>
      </c>
      <c r="H1095" s="25">
        <v>103.14166297588901</v>
      </c>
      <c r="I1095" s="25">
        <v>127.99984000000001</v>
      </c>
      <c r="J1095" s="25">
        <v>90.997031854099006</v>
      </c>
      <c r="K1095" s="25">
        <v>18.77</v>
      </c>
      <c r="L1095" s="25">
        <v>7.94</v>
      </c>
      <c r="M1095" s="28">
        <v>28.92</v>
      </c>
      <c r="N1095" s="28">
        <v>4.58</v>
      </c>
      <c r="O1095" s="27">
        <v>98.437743493844479</v>
      </c>
      <c r="P1095" s="27">
        <v>15.748722048598493</v>
      </c>
      <c r="Q1095" s="27">
        <v>91.623566891506556</v>
      </c>
      <c r="R1095">
        <v>1.3316556434927351</v>
      </c>
      <c r="U1095">
        <v>1.3316556434927351</v>
      </c>
      <c r="V1095">
        <v>1.4810180061168745</v>
      </c>
      <c r="W1095">
        <v>0</v>
      </c>
      <c r="X1095">
        <v>0</v>
      </c>
      <c r="Y1095">
        <v>0.25296287516676147</v>
      </c>
      <c r="Z1095">
        <v>0.22442148670261236</v>
      </c>
    </row>
    <row r="1096" spans="1:26" x14ac:dyDescent="0.35">
      <c r="A1096" s="25" t="s">
        <v>256</v>
      </c>
      <c r="B1096" s="26" t="s">
        <v>137</v>
      </c>
      <c r="C1096" s="25">
        <v>7.655897318279643</v>
      </c>
      <c r="D1096" s="25"/>
      <c r="E1096" s="25"/>
      <c r="F1096" s="25">
        <v>7.655897318279643</v>
      </c>
      <c r="G1096" s="25">
        <v>102.55274045327999</v>
      </c>
      <c r="H1096" s="25">
        <v>103.003054369586</v>
      </c>
      <c r="I1096" s="25">
        <v>127.22762</v>
      </c>
      <c r="J1096" s="25">
        <v>91.052276235460695</v>
      </c>
      <c r="K1096" s="25">
        <v>18.64</v>
      </c>
      <c r="L1096" s="25">
        <v>7.94</v>
      </c>
      <c r="M1096" s="25">
        <v>28.95</v>
      </c>
      <c r="N1096" s="25">
        <v>4.55</v>
      </c>
      <c r="O1096" s="27">
        <v>96.523192159924136</v>
      </c>
      <c r="P1096" s="27">
        <v>15.61827791398194</v>
      </c>
      <c r="Q1096" s="27">
        <v>93.484742896964576</v>
      </c>
      <c r="R1096">
        <v>1.5949026204973293</v>
      </c>
      <c r="U1096">
        <v>1.5949026204973293</v>
      </c>
      <c r="V1096">
        <v>1.503158634688319</v>
      </c>
      <c r="W1096">
        <v>0</v>
      </c>
      <c r="X1096">
        <v>0</v>
      </c>
      <c r="Y1096">
        <v>0.25084976463403108</v>
      </c>
      <c r="Z1096">
        <v>0.22158908351531462</v>
      </c>
    </row>
    <row r="1097" spans="1:26" x14ac:dyDescent="0.35">
      <c r="A1097" s="25" t="s">
        <v>256</v>
      </c>
      <c r="B1097" s="26" t="s">
        <v>136</v>
      </c>
      <c r="C1097" s="25">
        <v>7.7520439913901287</v>
      </c>
      <c r="D1097" s="25"/>
      <c r="E1097" s="25"/>
      <c r="F1097" s="25">
        <v>7.7520439913901287</v>
      </c>
      <c r="G1097" s="25">
        <v>102.186517861949</v>
      </c>
      <c r="H1097" s="25">
        <v>102.796138501603</v>
      </c>
      <c r="I1097" s="25">
        <v>125.57064</v>
      </c>
      <c r="J1097" s="25">
        <v>92.454176261531501</v>
      </c>
      <c r="K1097" s="25">
        <v>18.84</v>
      </c>
      <c r="L1097" s="25">
        <v>7.85</v>
      </c>
      <c r="M1097" s="28">
        <v>26.37</v>
      </c>
      <c r="N1097" s="28">
        <v>4.1100000000000003</v>
      </c>
      <c r="O1097" s="27">
        <v>99.59151929124539</v>
      </c>
      <c r="P1097" s="27">
        <v>15.623053841363301</v>
      </c>
      <c r="Q1097" s="27">
        <v>94.854247277033437</v>
      </c>
      <c r="R1097">
        <v>2.3515709338674862</v>
      </c>
      <c r="U1097">
        <v>2.3515709338674862</v>
      </c>
      <c r="V1097">
        <v>1.4744142040868895</v>
      </c>
      <c r="W1097">
        <v>0</v>
      </c>
      <c r="X1097">
        <v>0</v>
      </c>
      <c r="Y1097">
        <v>0.24870740532246063</v>
      </c>
      <c r="Z1097">
        <v>0.21346953627230789</v>
      </c>
    </row>
    <row r="1098" spans="1:26" x14ac:dyDescent="0.35">
      <c r="A1098" s="25" t="s">
        <v>256</v>
      </c>
      <c r="B1098" s="26" t="s">
        <v>135</v>
      </c>
      <c r="C1098" s="25">
        <v>8.074147840626809</v>
      </c>
      <c r="D1098" s="25"/>
      <c r="E1098" s="25"/>
      <c r="F1098" s="25">
        <v>8.074147840626809</v>
      </c>
      <c r="G1098" s="25">
        <v>101.266036849142</v>
      </c>
      <c r="H1098" s="25">
        <v>102.530598260315</v>
      </c>
      <c r="I1098" s="25">
        <v>125.89512000000001</v>
      </c>
      <c r="J1098" s="25">
        <v>93.009761447270193</v>
      </c>
      <c r="K1098" s="25">
        <v>18.649999999999999</v>
      </c>
      <c r="L1098" s="25">
        <v>7.89</v>
      </c>
      <c r="M1098" s="25">
        <v>23.09</v>
      </c>
      <c r="N1098" s="25">
        <v>3.57</v>
      </c>
      <c r="O1098" s="27">
        <v>100.16464658419252</v>
      </c>
      <c r="P1098" s="27">
        <v>15.267143313691673</v>
      </c>
      <c r="Q1098" s="27">
        <v>97.543216683423609</v>
      </c>
      <c r="R1098">
        <v>5.3021588980921797</v>
      </c>
      <c r="U1098">
        <v>5.3021588980921797</v>
      </c>
      <c r="V1098">
        <v>1.4737828049038786</v>
      </c>
      <c r="W1098">
        <v>0</v>
      </c>
      <c r="X1098">
        <v>0</v>
      </c>
      <c r="Y1098">
        <v>0.24442267278038482</v>
      </c>
      <c r="Z1098">
        <v>0.2086298329657045</v>
      </c>
    </row>
    <row r="1099" spans="1:26" x14ac:dyDescent="0.35">
      <c r="A1099" s="25" t="s">
        <v>256</v>
      </c>
      <c r="B1099" s="26" t="s">
        <v>134</v>
      </c>
      <c r="C1099" s="25">
        <v>8.4124873282531798</v>
      </c>
      <c r="D1099" s="25"/>
      <c r="E1099" s="25"/>
      <c r="F1099" s="25">
        <v>8.4124873282531798</v>
      </c>
      <c r="G1099" s="25">
        <v>100.45005533387</v>
      </c>
      <c r="H1099" s="25">
        <v>102.412742041207</v>
      </c>
      <c r="I1099" s="25">
        <v>126.91464000000001</v>
      </c>
      <c r="J1099" s="25">
        <v>93.909092747332494</v>
      </c>
      <c r="K1099" s="25">
        <v>18.52</v>
      </c>
      <c r="L1099" s="25">
        <v>8.07</v>
      </c>
      <c r="M1099" s="28">
        <v>25.57</v>
      </c>
      <c r="N1099" s="28">
        <v>3.93</v>
      </c>
      <c r="O1099" s="27">
        <v>98.895833408729828</v>
      </c>
      <c r="P1099" s="27">
        <v>15.512128841465852</v>
      </c>
      <c r="Q1099" s="27">
        <v>95.842221857564809</v>
      </c>
      <c r="R1099">
        <v>2.7773645010943593</v>
      </c>
      <c r="U1099">
        <v>2.7773645010943593</v>
      </c>
      <c r="V1099">
        <v>1.4363916287915919</v>
      </c>
      <c r="W1099">
        <v>0</v>
      </c>
      <c r="X1099">
        <v>0</v>
      </c>
      <c r="Y1099">
        <v>0.23698734273751454</v>
      </c>
      <c r="Z1099">
        <v>0.20815300283020871</v>
      </c>
    </row>
    <row r="1100" spans="1:26" x14ac:dyDescent="0.35">
      <c r="A1100" s="25" t="s">
        <v>256</v>
      </c>
      <c r="B1100" s="26" t="s">
        <v>133</v>
      </c>
      <c r="C1100" s="25">
        <v>8.5396722021345912</v>
      </c>
      <c r="D1100" s="25"/>
      <c r="E1100" s="25"/>
      <c r="F1100" s="25">
        <v>8.5396722021345912</v>
      </c>
      <c r="G1100" s="25">
        <v>98.472482968044702</v>
      </c>
      <c r="H1100" s="25">
        <v>102.091867769766</v>
      </c>
      <c r="I1100" s="25">
        <v>125.92276</v>
      </c>
      <c r="J1100" s="25">
        <v>92.734431560649597</v>
      </c>
      <c r="K1100" s="25">
        <v>18.61</v>
      </c>
      <c r="L1100" s="25">
        <v>8.26</v>
      </c>
      <c r="M1100" s="25">
        <v>18.14</v>
      </c>
      <c r="N1100" s="25">
        <v>2.76</v>
      </c>
      <c r="O1100" s="27">
        <v>101.83148219073152</v>
      </c>
      <c r="P1100" s="27">
        <v>16.206930567494819</v>
      </c>
      <c r="Q1100" s="27">
        <v>96.220357122739813</v>
      </c>
      <c r="R1100">
        <v>4.6618647257681944</v>
      </c>
      <c r="U1100">
        <v>4.6618647257681944</v>
      </c>
      <c r="V1100">
        <v>1.4196615986731211</v>
      </c>
      <c r="W1100">
        <v>0</v>
      </c>
      <c r="X1100">
        <v>0</v>
      </c>
      <c r="Y1100">
        <v>0.23787669638476294</v>
      </c>
      <c r="Z1100">
        <v>0.19766948289712299</v>
      </c>
    </row>
    <row r="1101" spans="1:26" x14ac:dyDescent="0.35">
      <c r="A1101" s="25" t="s">
        <v>256</v>
      </c>
      <c r="B1101" s="26" t="s">
        <v>132</v>
      </c>
      <c r="C1101" s="25">
        <v>8.9680586616719342</v>
      </c>
      <c r="D1101" s="25"/>
      <c r="E1101" s="25"/>
      <c r="F1101" s="25">
        <v>8.9680586616719342</v>
      </c>
      <c r="G1101" s="25">
        <v>97.094936830322197</v>
      </c>
      <c r="H1101" s="25">
        <v>101.748674685989</v>
      </c>
      <c r="I1101" s="25">
        <v>124.30991</v>
      </c>
      <c r="J1101" s="25">
        <v>92.189017327960201</v>
      </c>
      <c r="K1101" s="25">
        <v>18.690000000000001</v>
      </c>
      <c r="L1101" s="25">
        <v>8.34</v>
      </c>
      <c r="M1101" s="28">
        <v>21.7</v>
      </c>
      <c r="N1101" s="28">
        <v>3.28</v>
      </c>
      <c r="O1101" s="27">
        <v>100.98304222351193</v>
      </c>
      <c r="P1101" s="27">
        <v>16.524421503973155</v>
      </c>
      <c r="Q1101" s="27">
        <v>94.492134733539586</v>
      </c>
      <c r="R1101">
        <v>4.0969214944071464</v>
      </c>
      <c r="U1101">
        <v>4.0969214944071464</v>
      </c>
      <c r="V1101">
        <v>1.3793488457656737</v>
      </c>
      <c r="W1101">
        <v>0</v>
      </c>
      <c r="X1101">
        <v>0</v>
      </c>
      <c r="Y1101">
        <v>0.23318477114147576</v>
      </c>
      <c r="Z1101">
        <v>0.19496976152483045</v>
      </c>
    </row>
    <row r="1102" spans="1:26" x14ac:dyDescent="0.35">
      <c r="A1102" s="25" t="s">
        <v>256</v>
      </c>
      <c r="B1102" s="26" t="s">
        <v>131</v>
      </c>
      <c r="C1102" s="25">
        <v>9.012934532207872</v>
      </c>
      <c r="D1102" s="25"/>
      <c r="E1102" s="25"/>
      <c r="F1102" s="25">
        <v>9.012934532207872</v>
      </c>
      <c r="G1102" s="25">
        <v>97.787697808452407</v>
      </c>
      <c r="H1102" s="25">
        <v>101.572643896044</v>
      </c>
      <c r="I1102" s="25">
        <v>124.60834</v>
      </c>
      <c r="J1102" s="25">
        <v>92.636541892705196</v>
      </c>
      <c r="K1102" s="25">
        <v>18.61</v>
      </c>
      <c r="L1102" s="25">
        <v>8.41</v>
      </c>
      <c r="M1102" s="25">
        <v>24.09</v>
      </c>
      <c r="N1102" s="25">
        <v>3.59</v>
      </c>
      <c r="O1102" s="27">
        <v>98.719291929435656</v>
      </c>
      <c r="P1102" s="27">
        <v>16.716123244391504</v>
      </c>
      <c r="Q1102" s="27">
        <v>92.492518922724869</v>
      </c>
      <c r="R1102">
        <v>3.4245437865420669</v>
      </c>
      <c r="U1102">
        <v>3.4245437865420669</v>
      </c>
      <c r="V1102">
        <v>1.3468343411471679</v>
      </c>
      <c r="W1102">
        <v>0</v>
      </c>
      <c r="X1102">
        <v>0</v>
      </c>
      <c r="Y1102">
        <v>0.22663650283618794</v>
      </c>
      <c r="Z1102">
        <v>0.19266996261298944</v>
      </c>
    </row>
    <row r="1103" spans="1:26" x14ac:dyDescent="0.35">
      <c r="A1103" s="25" t="s">
        <v>257</v>
      </c>
      <c r="B1103" s="26" t="s">
        <v>211</v>
      </c>
      <c r="C1103" s="25">
        <v>4.571802149083303</v>
      </c>
      <c r="D1103" s="25"/>
      <c r="E1103" s="25"/>
      <c r="F1103" s="25">
        <v>4.571802149083303</v>
      </c>
      <c r="G1103" s="25">
        <v>112.424867218822</v>
      </c>
      <c r="H1103" s="25">
        <v>121.322594291991</v>
      </c>
      <c r="I1103" s="25">
        <v>162.54284000000001</v>
      </c>
      <c r="J1103" s="25">
        <v>96.850834383854604</v>
      </c>
      <c r="K1103" s="25">
        <v>16.309999999999999</v>
      </c>
      <c r="L1103" s="25">
        <v>6.67</v>
      </c>
      <c r="M1103" s="28">
        <v>5.29</v>
      </c>
      <c r="N1103" s="28">
        <v>1.24</v>
      </c>
      <c r="O1103" s="27">
        <v>117.37597867732801</v>
      </c>
      <c r="P1103" s="27">
        <v>24.189981344413273</v>
      </c>
      <c r="Q1103" s="27">
        <v>123.1232474157466</v>
      </c>
      <c r="R1103">
        <v>2.4094054484726124</v>
      </c>
      <c r="U1103">
        <v>2.4094054484726124</v>
      </c>
      <c r="V1103">
        <v>1.2307612916015418</v>
      </c>
      <c r="W1103">
        <v>0</v>
      </c>
      <c r="X1103">
        <v>0</v>
      </c>
      <c r="Y1103">
        <v>0.22169966235642818</v>
      </c>
      <c r="Z1103">
        <v>0.19187425877825509</v>
      </c>
    </row>
    <row r="1104" spans="1:26" x14ac:dyDescent="0.35">
      <c r="A1104" s="25" t="s">
        <v>257</v>
      </c>
      <c r="B1104" s="26" t="s">
        <v>210</v>
      </c>
      <c r="C1104" s="25">
        <v>5.0249313154312141</v>
      </c>
      <c r="D1104" s="25"/>
      <c r="E1104" s="25"/>
      <c r="F1104" s="25">
        <v>5.0249313154312141</v>
      </c>
      <c r="G1104" s="25">
        <v>112.37881568944201</v>
      </c>
      <c r="H1104" s="25">
        <v>121.331944656049</v>
      </c>
      <c r="I1104" s="25">
        <v>162.22398000000001</v>
      </c>
      <c r="J1104" s="25">
        <v>96.185026323453798</v>
      </c>
      <c r="K1104" s="25">
        <v>17.2</v>
      </c>
      <c r="L1104" s="25">
        <v>6.73</v>
      </c>
      <c r="M1104" s="25">
        <v>5.41</v>
      </c>
      <c r="N1104" s="25">
        <v>1.26</v>
      </c>
      <c r="O1104" s="27">
        <v>115.12691283987139</v>
      </c>
      <c r="P1104" s="27">
        <v>24.471526609741375</v>
      </c>
      <c r="Q1104" s="27">
        <v>125.04506902517815</v>
      </c>
      <c r="R1104">
        <v>1.7998468119022837</v>
      </c>
      <c r="U1104">
        <v>1.7998468119022837</v>
      </c>
      <c r="V1104">
        <v>1.2081030656550797</v>
      </c>
      <c r="W1104">
        <v>0</v>
      </c>
      <c r="X1104">
        <v>0</v>
      </c>
      <c r="Y1104">
        <v>0.21855410827539096</v>
      </c>
      <c r="Z1104">
        <v>0.19113012636180973</v>
      </c>
    </row>
    <row r="1105" spans="1:26" x14ac:dyDescent="0.35">
      <c r="A1105" s="25" t="s">
        <v>257</v>
      </c>
      <c r="B1105" s="26" t="s">
        <v>209</v>
      </c>
      <c r="C1105" s="25">
        <v>5.6969187957392631</v>
      </c>
      <c r="D1105" s="25"/>
      <c r="E1105" s="25"/>
      <c r="F1105" s="25">
        <v>5.6969187957392631</v>
      </c>
      <c r="G1105" s="25">
        <v>112.822747269407</v>
      </c>
      <c r="H1105" s="25">
        <v>120.86930377167999</v>
      </c>
      <c r="I1105" s="25">
        <v>161.39635000000001</v>
      </c>
      <c r="J1105" s="25">
        <v>96.765573454844898</v>
      </c>
      <c r="K1105" s="25">
        <v>17.12</v>
      </c>
      <c r="L1105" s="25">
        <v>6.81</v>
      </c>
      <c r="M1105" s="28">
        <v>5.66</v>
      </c>
      <c r="N1105" s="28">
        <v>1.3</v>
      </c>
      <c r="O1105" s="27">
        <v>110.85257416778562</v>
      </c>
      <c r="P1105" s="27">
        <v>23.60190323793584</v>
      </c>
      <c r="Q1105" s="27">
        <v>124.11036473657913</v>
      </c>
      <c r="R1105">
        <v>2.2783995093539344</v>
      </c>
      <c r="U1105">
        <v>2.2783995093539344</v>
      </c>
      <c r="V1105">
        <v>1.1948204984191055</v>
      </c>
      <c r="W1105">
        <v>0</v>
      </c>
      <c r="X1105">
        <v>0</v>
      </c>
      <c r="Y1105">
        <v>0.21524080317384992</v>
      </c>
      <c r="Z1105">
        <v>0.20103373236257407</v>
      </c>
    </row>
    <row r="1106" spans="1:26" x14ac:dyDescent="0.35">
      <c r="A1106" s="25" t="s">
        <v>257</v>
      </c>
      <c r="B1106" s="26" t="s">
        <v>208</v>
      </c>
      <c r="C1106" s="25">
        <v>5.766988883164605</v>
      </c>
      <c r="D1106" s="25"/>
      <c r="E1106" s="25"/>
      <c r="F1106" s="25">
        <v>5.766988883164605</v>
      </c>
      <c r="G1106" s="25">
        <v>112.97855236378</v>
      </c>
      <c r="H1106" s="25">
        <v>120.668354031215</v>
      </c>
      <c r="I1106" s="25">
        <v>162.5729</v>
      </c>
      <c r="J1106" s="25">
        <v>97.588177978119305</v>
      </c>
      <c r="K1106" s="25">
        <v>17.2</v>
      </c>
      <c r="L1106" s="25">
        <v>7.01</v>
      </c>
      <c r="M1106" s="25">
        <v>5.82</v>
      </c>
      <c r="N1106" s="25">
        <v>1.33</v>
      </c>
      <c r="O1106" s="27">
        <v>110.47980811242186</v>
      </c>
      <c r="P1106" s="27">
        <v>24.457299548360609</v>
      </c>
      <c r="Q1106" s="27">
        <v>123.79455096516961</v>
      </c>
      <c r="T1106">
        <v>-100</v>
      </c>
      <c r="U1106">
        <v>106.56582091890199</v>
      </c>
      <c r="V1106">
        <v>1.1618898316182746</v>
      </c>
      <c r="W1106">
        <v>0</v>
      </c>
      <c r="X1106">
        <v>0</v>
      </c>
      <c r="Y1106">
        <v>0.21221888668773425</v>
      </c>
      <c r="Z1106">
        <v>0.19332657121233832</v>
      </c>
    </row>
    <row r="1107" spans="1:26" x14ac:dyDescent="0.35">
      <c r="A1107" s="25" t="s">
        <v>257</v>
      </c>
      <c r="B1107" s="26" t="s">
        <v>207</v>
      </c>
      <c r="C1107" s="25"/>
      <c r="D1107" s="25"/>
      <c r="E1107" s="25">
        <v>0</v>
      </c>
      <c r="F1107" s="25">
        <v>0</v>
      </c>
      <c r="G1107" s="25">
        <v>112.273166772804</v>
      </c>
      <c r="H1107" s="25">
        <v>120.60173064999</v>
      </c>
      <c r="I1107" s="25">
        <v>160.44946999999999</v>
      </c>
      <c r="J1107" s="25">
        <v>97.495357215111696</v>
      </c>
      <c r="K1107" s="25">
        <v>16.91</v>
      </c>
      <c r="L1107" s="25">
        <v>7.28</v>
      </c>
      <c r="M1107" s="28">
        <v>5.89</v>
      </c>
      <c r="N1107" s="28">
        <v>1.34</v>
      </c>
      <c r="O1107" s="27">
        <v>104.49626539005214</v>
      </c>
      <c r="P1107" s="27">
        <v>24.102379256385831</v>
      </c>
      <c r="Q1107" s="27">
        <v>117.97988728036246</v>
      </c>
      <c r="R1107">
        <v>-100</v>
      </c>
      <c r="U1107">
        <v>-49.399195276768381</v>
      </c>
      <c r="V1107">
        <v>0</v>
      </c>
      <c r="W1107">
        <v>0</v>
      </c>
      <c r="X1107">
        <v>0.15686635400120547</v>
      </c>
      <c r="Y1107">
        <v>0.10245792963702585</v>
      </c>
      <c r="Z1107">
        <v>0.19624633653210358</v>
      </c>
    </row>
    <row r="1108" spans="1:26" x14ac:dyDescent="0.35">
      <c r="A1108" s="25" t="s">
        <v>257</v>
      </c>
      <c r="B1108" s="26" t="s">
        <v>206</v>
      </c>
      <c r="C1108" s="25">
        <v>5.8334086845966571</v>
      </c>
      <c r="D1108" s="25"/>
      <c r="E1108" s="25"/>
      <c r="F1108" s="25">
        <v>5.8334086845966571</v>
      </c>
      <c r="G1108" s="25">
        <v>111.476191475533</v>
      </c>
      <c r="H1108" s="25">
        <v>120.50674703704399</v>
      </c>
      <c r="I1108" s="25">
        <v>158.45386999999999</v>
      </c>
      <c r="J1108" s="25">
        <v>96.243881763210396</v>
      </c>
      <c r="K1108" s="25">
        <v>16.77</v>
      </c>
      <c r="L1108" s="25">
        <v>7.32</v>
      </c>
      <c r="M1108" s="25">
        <v>5.07</v>
      </c>
      <c r="N1108" s="25">
        <v>1.1399999999999999</v>
      </c>
      <c r="O1108" s="27">
        <v>104.39020201842295</v>
      </c>
      <c r="P1108" s="27">
        <v>24.237973142025211</v>
      </c>
      <c r="Q1108" s="27">
        <v>117.03545357378391</v>
      </c>
      <c r="R1108">
        <v>-2.5629508278344315</v>
      </c>
      <c r="U1108">
        <v>-2.5629508278344315</v>
      </c>
      <c r="V1108">
        <v>1.1278970003328357</v>
      </c>
      <c r="W1108">
        <v>0</v>
      </c>
      <c r="X1108">
        <v>0</v>
      </c>
      <c r="Y1108">
        <v>0.20317160231782178</v>
      </c>
      <c r="Z1108">
        <v>0.19565163422143972</v>
      </c>
    </row>
    <row r="1109" spans="1:26" x14ac:dyDescent="0.35">
      <c r="A1109" s="25" t="s">
        <v>257</v>
      </c>
      <c r="B1109" s="26" t="s">
        <v>205</v>
      </c>
      <c r="C1109" s="25">
        <v>5.3315729487352934</v>
      </c>
      <c r="D1109" s="25"/>
      <c r="E1109" s="25"/>
      <c r="F1109" s="25">
        <v>5.3315729487352934</v>
      </c>
      <c r="G1109" s="25">
        <v>110.07347137007299</v>
      </c>
      <c r="H1109" s="25">
        <v>120.40111006785099</v>
      </c>
      <c r="I1109" s="25">
        <v>158.21706</v>
      </c>
      <c r="J1109" s="25">
        <v>96.194405397080303</v>
      </c>
      <c r="K1109" s="25">
        <v>16.97</v>
      </c>
      <c r="L1109" s="25">
        <v>7.35</v>
      </c>
      <c r="M1109" s="28">
        <v>4.3</v>
      </c>
      <c r="N1109" s="28">
        <v>0.97</v>
      </c>
      <c r="O1109" s="27">
        <v>103.60531834488339</v>
      </c>
      <c r="P1109" s="27">
        <v>23.736728371398307</v>
      </c>
      <c r="Q1109" s="27">
        <v>110.37722214192802</v>
      </c>
      <c r="R1109">
        <v>-1.575115672808336</v>
      </c>
      <c r="U1109">
        <v>-1.575115672808336</v>
      </c>
      <c r="V1109">
        <v>1.1592364321634383</v>
      </c>
      <c r="W1109">
        <v>0</v>
      </c>
      <c r="X1109">
        <v>0</v>
      </c>
      <c r="Y1109">
        <v>0.20906718808679706</v>
      </c>
      <c r="Z1109">
        <v>0.19916327963700287</v>
      </c>
    </row>
    <row r="1110" spans="1:26" x14ac:dyDescent="0.35">
      <c r="A1110" s="25" t="s">
        <v>257</v>
      </c>
      <c r="B1110" s="26" t="s">
        <v>204</v>
      </c>
      <c r="C1110" s="25">
        <v>5.363751838355463</v>
      </c>
      <c r="D1110" s="25"/>
      <c r="E1110" s="25"/>
      <c r="F1110" s="25">
        <v>5.363751838355463</v>
      </c>
      <c r="G1110" s="25">
        <v>109.335538922556</v>
      </c>
      <c r="H1110" s="25">
        <v>119.40207876415</v>
      </c>
      <c r="I1110" s="25">
        <v>158.60836</v>
      </c>
      <c r="J1110" s="25">
        <v>97.253401209432695</v>
      </c>
      <c r="K1110" s="25">
        <v>17.079999999999998</v>
      </c>
      <c r="L1110" s="25">
        <v>7.43</v>
      </c>
      <c r="M1110" s="25">
        <v>3.49</v>
      </c>
      <c r="N1110" s="25">
        <v>0.79</v>
      </c>
      <c r="O1110" s="27">
        <v>101.75262038975018</v>
      </c>
      <c r="P1110" s="27">
        <v>23.121846624851695</v>
      </c>
      <c r="Q1110" s="27">
        <v>105.95253312880821</v>
      </c>
      <c r="R1110">
        <v>-2.2450335818547162</v>
      </c>
      <c r="U1110">
        <v>-2.2450335818547162</v>
      </c>
      <c r="V1110">
        <v>1.1777146695593348</v>
      </c>
      <c r="W1110">
        <v>0</v>
      </c>
      <c r="X1110">
        <v>0</v>
      </c>
      <c r="Y1110">
        <v>0.21272859013817119</v>
      </c>
      <c r="Z1110">
        <v>0.20226296401711061</v>
      </c>
    </row>
    <row r="1111" spans="1:26" x14ac:dyDescent="0.35">
      <c r="A1111" s="25" t="s">
        <v>257</v>
      </c>
      <c r="B1111" s="26" t="s">
        <v>203</v>
      </c>
      <c r="C1111" s="25">
        <v>5.812209675341947</v>
      </c>
      <c r="D1111" s="25"/>
      <c r="E1111" s="25"/>
      <c r="F1111" s="25">
        <v>5.812209675341947</v>
      </c>
      <c r="G1111" s="25">
        <v>110.589146315299</v>
      </c>
      <c r="H1111" s="25">
        <v>119.23515084946899</v>
      </c>
      <c r="I1111" s="25">
        <v>159.74462</v>
      </c>
      <c r="J1111" s="25">
        <v>99.653839327191406</v>
      </c>
      <c r="K1111" s="25">
        <v>17.98</v>
      </c>
      <c r="L1111" s="25">
        <v>7.58</v>
      </c>
      <c r="M1111" s="28">
        <v>3.16</v>
      </c>
      <c r="N1111" s="28">
        <v>0.72</v>
      </c>
      <c r="O1111" s="27">
        <v>102.41119012521666</v>
      </c>
      <c r="P1111" s="27">
        <v>22.734555689652549</v>
      </c>
      <c r="Q1111" s="27">
        <v>112.01343437822942</v>
      </c>
      <c r="R1111">
        <v>-2.1018748597740222</v>
      </c>
      <c r="U1111">
        <v>-2.1018748597740222</v>
      </c>
      <c r="V1111">
        <v>1.2089098243662693</v>
      </c>
      <c r="W1111">
        <v>0</v>
      </c>
      <c r="X1111">
        <v>0</v>
      </c>
      <c r="Y1111">
        <v>0.21757028274208925</v>
      </c>
      <c r="Z1111">
        <v>0.20399036486702823</v>
      </c>
    </row>
    <row r="1112" spans="1:26" x14ac:dyDescent="0.35">
      <c r="A1112" s="25" t="s">
        <v>257</v>
      </c>
      <c r="B1112" s="26" t="s">
        <v>202</v>
      </c>
      <c r="C1112" s="25">
        <v>5.6056359932840509</v>
      </c>
      <c r="D1112" s="25"/>
      <c r="E1112" s="25"/>
      <c r="F1112" s="25">
        <v>5.6056359932840509</v>
      </c>
      <c r="G1112" s="25">
        <v>116.241448844896</v>
      </c>
      <c r="H1112" s="25">
        <v>119.184795471859</v>
      </c>
      <c r="I1112" s="25">
        <v>160.03598</v>
      </c>
      <c r="J1112" s="25">
        <v>100.95809335725301</v>
      </c>
      <c r="K1112" s="25">
        <v>17.91</v>
      </c>
      <c r="L1112" s="25">
        <v>7.46</v>
      </c>
      <c r="M1112" s="25">
        <v>2.95</v>
      </c>
      <c r="N1112" s="25">
        <v>0.68</v>
      </c>
      <c r="O1112" s="27">
        <v>105.13987309055832</v>
      </c>
      <c r="P1112" s="27">
        <v>22.197661646080586</v>
      </c>
      <c r="Q1112" s="27">
        <v>119.15051324094247</v>
      </c>
      <c r="R1112">
        <v>3.4889975939684126</v>
      </c>
      <c r="U1112">
        <v>3.4889975939684126</v>
      </c>
      <c r="V1112">
        <v>1.2309046001181669</v>
      </c>
      <c r="W1112">
        <v>0</v>
      </c>
      <c r="X1112">
        <v>0</v>
      </c>
      <c r="Y1112">
        <v>0.21964995058290104</v>
      </c>
      <c r="Z1112">
        <v>0.2073155859572714</v>
      </c>
    </row>
    <row r="1113" spans="1:26" x14ac:dyDescent="0.35">
      <c r="A1113" s="25" t="s">
        <v>257</v>
      </c>
      <c r="B1113" s="26" t="s">
        <v>201</v>
      </c>
      <c r="C1113" s="25">
        <v>5.1429480493911441</v>
      </c>
      <c r="D1113" s="25"/>
      <c r="E1113" s="25"/>
      <c r="F1113" s="25">
        <v>5.1429480493911441</v>
      </c>
      <c r="G1113" s="25">
        <v>115.659115872943</v>
      </c>
      <c r="H1113" s="25">
        <v>118.738204156111</v>
      </c>
      <c r="I1113" s="25">
        <v>158.79732000000001</v>
      </c>
      <c r="J1113" s="25">
        <v>101.48714463154</v>
      </c>
      <c r="K1113" s="25">
        <v>16.96</v>
      </c>
      <c r="L1113" s="25">
        <v>7.6</v>
      </c>
      <c r="M1113" s="28">
        <v>3.98</v>
      </c>
      <c r="N1113" s="28">
        <v>0.93</v>
      </c>
      <c r="O1113" s="27">
        <v>97.950009908547059</v>
      </c>
      <c r="P1113" s="27">
        <v>21.903919158076761</v>
      </c>
      <c r="Q1113" s="27">
        <v>120.04371292951707</v>
      </c>
      <c r="R1113">
        <v>0.85963749336148698</v>
      </c>
      <c r="U1113">
        <v>0.85963749336148698</v>
      </c>
      <c r="V1113">
        <v>1.1899672174034506</v>
      </c>
      <c r="W1113">
        <v>0</v>
      </c>
      <c r="X1113">
        <v>0</v>
      </c>
      <c r="Y1113">
        <v>0.21250274794838514</v>
      </c>
      <c r="Z1113">
        <v>0.20738029490710097</v>
      </c>
    </row>
    <row r="1114" spans="1:26" x14ac:dyDescent="0.35">
      <c r="A1114" s="25" t="s">
        <v>257</v>
      </c>
      <c r="B1114" s="26" t="s">
        <v>200</v>
      </c>
      <c r="C1114" s="25">
        <v>5.6691717267604487</v>
      </c>
      <c r="D1114" s="25"/>
      <c r="E1114" s="25"/>
      <c r="F1114" s="25">
        <v>5.6691717267604487</v>
      </c>
      <c r="G1114" s="25">
        <v>115.266599109037</v>
      </c>
      <c r="H1114" s="25">
        <v>118.566168264035</v>
      </c>
      <c r="I1114" s="25">
        <v>157.04882000000001</v>
      </c>
      <c r="J1114" s="25">
        <v>101.43254617034</v>
      </c>
      <c r="K1114" s="25">
        <v>17.12</v>
      </c>
      <c r="L1114" s="25">
        <v>7.58</v>
      </c>
      <c r="M1114" s="25">
        <v>3.6</v>
      </c>
      <c r="N1114" s="25">
        <v>0.86</v>
      </c>
      <c r="O1114" s="27">
        <v>102.65047347659993</v>
      </c>
      <c r="P1114" s="27">
        <v>22.331410112960821</v>
      </c>
      <c r="Q1114" s="27">
        <v>121.39836559456796</v>
      </c>
      <c r="R1114">
        <v>-2.1306730230147064</v>
      </c>
      <c r="U1114">
        <v>-2.1306730230147064</v>
      </c>
      <c r="V1114">
        <v>1.1948253933800974</v>
      </c>
      <c r="W1114">
        <v>0</v>
      </c>
      <c r="X1114">
        <v>0</v>
      </c>
      <c r="Y1114">
        <v>0.21309998343779779</v>
      </c>
      <c r="Z1114">
        <v>0.20327104164925897</v>
      </c>
    </row>
    <row r="1115" spans="1:26" x14ac:dyDescent="0.35">
      <c r="A1115" s="25" t="s">
        <v>257</v>
      </c>
      <c r="B1115" s="26" t="s">
        <v>199</v>
      </c>
      <c r="C1115" s="25">
        <v>5.8543156028740846</v>
      </c>
      <c r="D1115" s="25"/>
      <c r="E1115" s="25"/>
      <c r="F1115" s="25">
        <v>5.8543156028740846</v>
      </c>
      <c r="G1115" s="25">
        <v>113.818103443333</v>
      </c>
      <c r="H1115" s="25">
        <v>118.41896859000499</v>
      </c>
      <c r="I1115" s="25">
        <v>157.93287000000001</v>
      </c>
      <c r="J1115" s="25">
        <v>101.615130761122</v>
      </c>
      <c r="K1115" s="25">
        <v>17.16</v>
      </c>
      <c r="L1115" s="25">
        <v>7.76</v>
      </c>
      <c r="M1115" s="28">
        <v>3.19</v>
      </c>
      <c r="N1115" s="28">
        <v>0.77</v>
      </c>
      <c r="O1115" s="27">
        <v>103.88692143989877</v>
      </c>
      <c r="P1115" s="27">
        <v>22.225359002131302</v>
      </c>
      <c r="Q1115" s="27">
        <v>123.37945196954925</v>
      </c>
      <c r="R1115">
        <v>-1.6002532423769034</v>
      </c>
      <c r="U1115">
        <v>-1.6002532423769034</v>
      </c>
      <c r="V1115">
        <v>1.2292336177406402</v>
      </c>
      <c r="W1115">
        <v>0</v>
      </c>
      <c r="X1115">
        <v>0</v>
      </c>
      <c r="Y1115">
        <v>0.2167471685663161</v>
      </c>
      <c r="Z1115">
        <v>0.20074774984224245</v>
      </c>
    </row>
    <row r="1116" spans="1:26" x14ac:dyDescent="0.35">
      <c r="A1116" s="25" t="s">
        <v>257</v>
      </c>
      <c r="B1116" s="26" t="s">
        <v>198</v>
      </c>
      <c r="C1116" s="25">
        <v>5.7556418278089012</v>
      </c>
      <c r="D1116" s="25"/>
      <c r="E1116" s="25"/>
      <c r="F1116" s="25">
        <v>5.7556418278089012</v>
      </c>
      <c r="G1116" s="25">
        <v>112.77483835075</v>
      </c>
      <c r="H1116" s="25">
        <v>118.28777454957699</v>
      </c>
      <c r="I1116" s="25">
        <v>158.33634000000001</v>
      </c>
      <c r="J1116" s="25">
        <v>100.101600966826</v>
      </c>
      <c r="K1116" s="25">
        <v>16.649999999999999</v>
      </c>
      <c r="L1116" s="25">
        <v>7.85</v>
      </c>
      <c r="M1116" s="25">
        <v>5.13</v>
      </c>
      <c r="N1116" s="25">
        <v>1.27</v>
      </c>
      <c r="O1116" s="27">
        <v>103.51204382502215</v>
      </c>
      <c r="P1116" s="27">
        <v>21.911569867676324</v>
      </c>
      <c r="Q1116" s="27">
        <v>126.29500246095485</v>
      </c>
      <c r="R1116">
        <v>-1.4526984185030178</v>
      </c>
      <c r="U1116">
        <v>-1.4526984185030178</v>
      </c>
      <c r="V1116">
        <v>1.2569157651710663</v>
      </c>
      <c r="W1116">
        <v>0</v>
      </c>
      <c r="X1116">
        <v>0</v>
      </c>
      <c r="Y1116">
        <v>0.22095505546827118</v>
      </c>
      <c r="Z1116">
        <v>0.20310178412455354</v>
      </c>
    </row>
    <row r="1117" spans="1:26" x14ac:dyDescent="0.35">
      <c r="A1117" s="25" t="s">
        <v>257</v>
      </c>
      <c r="B1117" s="26" t="s">
        <v>197</v>
      </c>
      <c r="C1117" s="25">
        <v>5.7991587782453662</v>
      </c>
      <c r="D1117" s="25"/>
      <c r="E1117" s="25"/>
      <c r="F1117" s="25">
        <v>5.7991587782453662</v>
      </c>
      <c r="G1117" s="25">
        <v>113.06204728511</v>
      </c>
      <c r="H1117" s="25">
        <v>118.084972274877</v>
      </c>
      <c r="I1117" s="25">
        <v>157.47554</v>
      </c>
      <c r="J1117" s="25">
        <v>99.334933797706</v>
      </c>
      <c r="K1117" s="25">
        <v>16.350000000000001</v>
      </c>
      <c r="L1117" s="25">
        <v>7.84</v>
      </c>
      <c r="M1117" s="28">
        <v>5.14</v>
      </c>
      <c r="N1117" s="28">
        <v>1.29</v>
      </c>
      <c r="O1117" s="27">
        <v>106.54530374099073</v>
      </c>
      <c r="P1117" s="27">
        <v>21.710364161857669</v>
      </c>
      <c r="Q1117" s="27">
        <v>126.493043069348</v>
      </c>
      <c r="R1117">
        <v>-2.4332150805556507</v>
      </c>
      <c r="U1117">
        <v>-2.4332150805556507</v>
      </c>
      <c r="V1117">
        <v>1.287918009864532</v>
      </c>
      <c r="W1117">
        <v>0</v>
      </c>
      <c r="X1117">
        <v>0</v>
      </c>
      <c r="Y1117">
        <v>0.22503553762821876</v>
      </c>
      <c r="Z1117">
        <v>0.20474047975713974</v>
      </c>
    </row>
    <row r="1118" spans="1:26" x14ac:dyDescent="0.35">
      <c r="A1118" s="25" t="s">
        <v>257</v>
      </c>
      <c r="B1118" s="26" t="s">
        <v>196</v>
      </c>
      <c r="C1118" s="25">
        <v>5.2984038889748701</v>
      </c>
      <c r="D1118" s="25"/>
      <c r="E1118" s="25"/>
      <c r="F1118" s="25">
        <v>5.2984038889748701</v>
      </c>
      <c r="G1118" s="25">
        <v>112.678341170753</v>
      </c>
      <c r="H1118" s="25">
        <v>117.861849345404</v>
      </c>
      <c r="I1118" s="25">
        <v>156.35706999999999</v>
      </c>
      <c r="J1118" s="25">
        <v>100.11563022638801</v>
      </c>
      <c r="K1118" s="25">
        <v>16.37</v>
      </c>
      <c r="L1118" s="25">
        <v>7.75</v>
      </c>
      <c r="M1118" s="25">
        <v>5.0599999999999996</v>
      </c>
      <c r="N1118" s="25">
        <v>1.29</v>
      </c>
      <c r="O1118" s="27">
        <v>108.9488112344207</v>
      </c>
      <c r="P1118" s="27">
        <v>21.807590927935685</v>
      </c>
      <c r="Q1118" s="27">
        <v>128.74668056890567</v>
      </c>
      <c r="R1118">
        <v>3.8584131293246671</v>
      </c>
      <c r="U1118">
        <v>3.8584131293246671</v>
      </c>
      <c r="V1118">
        <v>1.3172955397673889</v>
      </c>
      <c r="W1118">
        <v>0</v>
      </c>
      <c r="X1118">
        <v>0</v>
      </c>
      <c r="Y1118">
        <v>0.23392976425009837</v>
      </c>
      <c r="Z1118">
        <v>0.2074066582396607</v>
      </c>
    </row>
    <row r="1119" spans="1:26" x14ac:dyDescent="0.35">
      <c r="A1119" s="25" t="s">
        <v>257</v>
      </c>
      <c r="B1119" s="26" t="s">
        <v>195</v>
      </c>
      <c r="C1119" s="25">
        <v>5.6172586448325612</v>
      </c>
      <c r="D1119" s="25"/>
      <c r="E1119" s="25"/>
      <c r="F1119" s="25">
        <v>5.6172586448325612</v>
      </c>
      <c r="G1119" s="25">
        <v>111.87637630322</v>
      </c>
      <c r="H1119" s="25">
        <v>117.616950059348</v>
      </c>
      <c r="I1119" s="25">
        <v>155.83886999999999</v>
      </c>
      <c r="J1119" s="25">
        <v>100.444002280021</v>
      </c>
      <c r="K1119" s="25">
        <v>16.22</v>
      </c>
      <c r="L1119" s="25">
        <v>7.65</v>
      </c>
      <c r="M1119" s="28">
        <v>5.0999999999999996</v>
      </c>
      <c r="N1119" s="28">
        <v>1.33</v>
      </c>
      <c r="O1119" s="27">
        <v>111.07243361762372</v>
      </c>
      <c r="P1119" s="27">
        <v>22.749031587566527</v>
      </c>
      <c r="Q1119" s="27">
        <v>124.98194808649717</v>
      </c>
      <c r="R1119">
        <v>6.3301490368228075</v>
      </c>
      <c r="U1119">
        <v>6.3301490368228075</v>
      </c>
      <c r="V1119">
        <v>1.279700213031945</v>
      </c>
      <c r="W1119">
        <v>0</v>
      </c>
      <c r="X1119">
        <v>0</v>
      </c>
      <c r="Y1119">
        <v>0.22469270444966546</v>
      </c>
      <c r="Z1119">
        <v>0.19638023862332968</v>
      </c>
    </row>
    <row r="1120" spans="1:26" x14ac:dyDescent="0.35">
      <c r="A1120" s="25" t="s">
        <v>257</v>
      </c>
      <c r="B1120" s="26" t="s">
        <v>194</v>
      </c>
      <c r="C1120" s="25">
        <v>4.9812883872097524</v>
      </c>
      <c r="D1120" s="25"/>
      <c r="E1120" s="25"/>
      <c r="F1120" s="25">
        <v>4.9812883872097524</v>
      </c>
      <c r="G1120" s="25">
        <v>111.20084420891899</v>
      </c>
      <c r="H1120" s="25">
        <v>117.238687441317</v>
      </c>
      <c r="I1120" s="25">
        <v>156.58989</v>
      </c>
      <c r="J1120" s="25">
        <v>99.281232144026603</v>
      </c>
      <c r="K1120" s="25">
        <v>15.99</v>
      </c>
      <c r="L1120" s="25">
        <v>7.53</v>
      </c>
      <c r="M1120" s="25">
        <v>5.32</v>
      </c>
      <c r="N1120" s="25">
        <v>1.4</v>
      </c>
      <c r="O1120" s="27">
        <v>117.64039673454707</v>
      </c>
      <c r="P1120" s="27">
        <v>24.182277469438041</v>
      </c>
      <c r="Q1120" s="27">
        <v>120.616403830921</v>
      </c>
      <c r="R1120">
        <v>2.2461819528393656</v>
      </c>
      <c r="U1120">
        <v>2.2461819528393656</v>
      </c>
      <c r="V1120">
        <v>1.2196915775371349</v>
      </c>
      <c r="W1120">
        <v>0</v>
      </c>
      <c r="X1120">
        <v>0</v>
      </c>
      <c r="Y1120">
        <v>0.21246512720213559</v>
      </c>
      <c r="Z1120">
        <v>0.18679075042585408</v>
      </c>
    </row>
    <row r="1121" spans="1:26" x14ac:dyDescent="0.35">
      <c r="A1121" s="25" t="s">
        <v>257</v>
      </c>
      <c r="B1121" s="26" t="s">
        <v>193</v>
      </c>
      <c r="C1121" s="25">
        <v>4.5025430679544751</v>
      </c>
      <c r="D1121" s="25"/>
      <c r="E1121" s="25"/>
      <c r="F1121" s="25">
        <v>4.5025430679544751</v>
      </c>
      <c r="G1121" s="25">
        <v>109.369781833752</v>
      </c>
      <c r="H1121" s="25">
        <v>117.20766276329999</v>
      </c>
      <c r="I1121" s="25">
        <v>155.94654</v>
      </c>
      <c r="J1121" s="25">
        <v>101.99189600958501</v>
      </c>
      <c r="K1121" s="25">
        <v>16.12</v>
      </c>
      <c r="L1121" s="25">
        <v>7.68</v>
      </c>
      <c r="M1121" s="28">
        <v>5.43</v>
      </c>
      <c r="N1121" s="28">
        <v>1.45</v>
      </c>
      <c r="O1121" s="27">
        <v>120.68299199029251</v>
      </c>
      <c r="P1121" s="27">
        <v>25.445027174085372</v>
      </c>
      <c r="Q1121" s="27">
        <v>117.5596563792555</v>
      </c>
      <c r="R1121">
        <v>3.4415618475234444</v>
      </c>
      <c r="U1121">
        <v>3.4415618475234444</v>
      </c>
      <c r="V1121">
        <v>1.1984210781615796</v>
      </c>
      <c r="W1121">
        <v>0</v>
      </c>
      <c r="X1121">
        <v>0</v>
      </c>
      <c r="Y1121">
        <v>0.20826638122685903</v>
      </c>
      <c r="Z1121">
        <v>0.17593185072180179</v>
      </c>
    </row>
    <row r="1122" spans="1:26" x14ac:dyDescent="0.35">
      <c r="A1122" s="25" t="s">
        <v>257</v>
      </c>
      <c r="B1122" s="26" t="s">
        <v>192</v>
      </c>
      <c r="C1122" s="25">
        <v>4.5623135813491711</v>
      </c>
      <c r="D1122" s="25"/>
      <c r="E1122" s="25"/>
      <c r="F1122" s="25">
        <v>4.5623135813491711</v>
      </c>
      <c r="G1122" s="25">
        <v>108.229783025171</v>
      </c>
      <c r="H1122" s="25">
        <v>116.38760571863899</v>
      </c>
      <c r="I1122" s="25">
        <v>156.71083999999999</v>
      </c>
      <c r="J1122" s="25">
        <v>105.116014783095</v>
      </c>
      <c r="K1122" s="25">
        <v>16.059999999999999</v>
      </c>
      <c r="L1122" s="25">
        <v>8.09</v>
      </c>
      <c r="M1122" s="25">
        <v>5.26</v>
      </c>
      <c r="N1122" s="25">
        <v>1.42</v>
      </c>
      <c r="O1122" s="27">
        <v>120.45216475852085</v>
      </c>
      <c r="P1122" s="27">
        <v>25.810960124677727</v>
      </c>
      <c r="Q1122" s="27">
        <v>116.40999154850221</v>
      </c>
      <c r="R1122">
        <v>2.6040501430801832</v>
      </c>
      <c r="U1122">
        <v>2.6040501430801832</v>
      </c>
      <c r="V1122">
        <v>1.1586697673638311</v>
      </c>
      <c r="W1122">
        <v>0</v>
      </c>
      <c r="X1122">
        <v>0</v>
      </c>
      <c r="Y1122">
        <v>0.19930429990211257</v>
      </c>
      <c r="Z1122">
        <v>0.17050100767485019</v>
      </c>
    </row>
    <row r="1123" spans="1:26" x14ac:dyDescent="0.35">
      <c r="A1123" s="25" t="s">
        <v>257</v>
      </c>
      <c r="B1123" s="26" t="s">
        <v>191</v>
      </c>
      <c r="C1123" s="25">
        <v>4.9803426494973309</v>
      </c>
      <c r="D1123" s="25"/>
      <c r="E1123" s="25"/>
      <c r="F1123" s="25">
        <v>4.9803426494973309</v>
      </c>
      <c r="G1123" s="25">
        <v>109.729392923026</v>
      </c>
      <c r="H1123" s="25">
        <v>115.785520753982</v>
      </c>
      <c r="I1123" s="25">
        <v>152.99440000000001</v>
      </c>
      <c r="J1123" s="25">
        <v>103.15433187285601</v>
      </c>
      <c r="K1123" s="25">
        <v>16.3</v>
      </c>
      <c r="L1123" s="25">
        <v>8.0500000000000007</v>
      </c>
      <c r="M1123" s="28">
        <v>4.33</v>
      </c>
      <c r="N1123" s="28">
        <v>1.18</v>
      </c>
      <c r="O1123" s="27">
        <v>118.0173410557565</v>
      </c>
      <c r="P1123" s="27">
        <v>26.375850458148705</v>
      </c>
      <c r="Q1123" s="27">
        <v>126.41264126412641</v>
      </c>
      <c r="R1123">
        <v>0.41441577395417983</v>
      </c>
      <c r="U1123">
        <v>0.41441577395417983</v>
      </c>
      <c r="V1123">
        <v>1.1381165907491888</v>
      </c>
      <c r="W1123">
        <v>0</v>
      </c>
      <c r="X1123">
        <v>0</v>
      </c>
      <c r="Y1123">
        <v>0.19529036203685057</v>
      </c>
      <c r="Z1123">
        <v>0.16889548053277292</v>
      </c>
    </row>
    <row r="1124" spans="1:26" x14ac:dyDescent="0.35">
      <c r="A1124" s="25" t="s">
        <v>257</v>
      </c>
      <c r="B1124" s="26" t="s">
        <v>190</v>
      </c>
      <c r="C1124" s="25">
        <v>4.7217867487730869</v>
      </c>
      <c r="D1124" s="25"/>
      <c r="E1124" s="25"/>
      <c r="F1124" s="25">
        <v>4.7217867487730869</v>
      </c>
      <c r="G1124" s="25">
        <v>115.463213470409</v>
      </c>
      <c r="H1124" s="25">
        <v>115.86254415646501</v>
      </c>
      <c r="I1124" s="25">
        <v>155.20769999999999</v>
      </c>
      <c r="J1124" s="25">
        <v>101.724032036305</v>
      </c>
      <c r="K1124" s="25">
        <v>16.260000000000002</v>
      </c>
      <c r="L1124" s="25">
        <v>7.89</v>
      </c>
      <c r="M1124" s="25">
        <v>1.06</v>
      </c>
      <c r="N1124" s="25">
        <v>0.28999999999999998</v>
      </c>
      <c r="O1124" s="27">
        <v>120.9716907909966</v>
      </c>
      <c r="P1124" s="27">
        <v>26.85142503035123</v>
      </c>
      <c r="Q1124" s="27">
        <v>119.26600981173627</v>
      </c>
      <c r="R1124">
        <v>8.3138502253927715</v>
      </c>
      <c r="U1124">
        <v>8.3138502253927715</v>
      </c>
      <c r="V1124">
        <v>1.1349510030520862</v>
      </c>
      <c r="W1124">
        <v>0</v>
      </c>
      <c r="X1124">
        <v>0</v>
      </c>
      <c r="Y1124">
        <v>0.1961508736377845</v>
      </c>
      <c r="Z1124">
        <v>0.16542919978268139</v>
      </c>
    </row>
    <row r="1125" spans="1:26" x14ac:dyDescent="0.35">
      <c r="A1125" s="25" t="s">
        <v>257</v>
      </c>
      <c r="B1125" s="26" t="s">
        <v>189</v>
      </c>
      <c r="C1125" s="25">
        <v>4.7311013869232426</v>
      </c>
      <c r="D1125" s="25"/>
      <c r="E1125" s="25"/>
      <c r="F1125" s="25">
        <v>4.7311013869232426</v>
      </c>
      <c r="G1125" s="25">
        <v>115.332213878137</v>
      </c>
      <c r="H1125" s="25">
        <v>115.25639821425401</v>
      </c>
      <c r="I1125" s="25">
        <v>153.16459</v>
      </c>
      <c r="J1125" s="25">
        <v>101.132815027983</v>
      </c>
      <c r="K1125" s="25">
        <v>16.11</v>
      </c>
      <c r="L1125" s="25">
        <v>7.84</v>
      </c>
      <c r="M1125" s="28">
        <v>-2.96</v>
      </c>
      <c r="N1125" s="28">
        <v>-0.82</v>
      </c>
      <c r="O1125" s="27">
        <v>115.08000202039477</v>
      </c>
      <c r="P1125" s="27">
        <v>26.556750371890843</v>
      </c>
      <c r="Q1125" s="27">
        <v>124.78168112644006</v>
      </c>
      <c r="R1125">
        <v>4.0924294405034756</v>
      </c>
      <c r="U1125">
        <v>4.0924294405034756</v>
      </c>
      <c r="V1125">
        <v>1.0566796062252586</v>
      </c>
      <c r="W1125">
        <v>0</v>
      </c>
      <c r="X1125">
        <v>0</v>
      </c>
      <c r="Y1125">
        <v>0.18150708641628749</v>
      </c>
      <c r="Z1125">
        <v>0.16467362341334263</v>
      </c>
    </row>
    <row r="1126" spans="1:26" x14ac:dyDescent="0.35">
      <c r="A1126" s="25" t="s">
        <v>257</v>
      </c>
      <c r="B1126" s="26" t="s">
        <v>188</v>
      </c>
      <c r="C1126" s="25">
        <v>5.1852123305805167</v>
      </c>
      <c r="D1126" s="25"/>
      <c r="E1126" s="25"/>
      <c r="F1126" s="25">
        <v>5.1852123305805167</v>
      </c>
      <c r="G1126" s="25">
        <v>115.119557093704</v>
      </c>
      <c r="H1126" s="25">
        <v>115.11590908285601</v>
      </c>
      <c r="I1126" s="25">
        <v>153.20364000000001</v>
      </c>
      <c r="J1126" s="25">
        <v>99.0051707223178</v>
      </c>
      <c r="K1126" s="25">
        <v>16.190000000000001</v>
      </c>
      <c r="L1126" s="25">
        <v>7.76</v>
      </c>
      <c r="M1126" s="25">
        <v>-2.21</v>
      </c>
      <c r="N1126" s="25">
        <v>-0.62</v>
      </c>
      <c r="O1126" s="27">
        <v>118.79803763708348</v>
      </c>
      <c r="P1126" s="27">
        <v>28.063798622036568</v>
      </c>
      <c r="Q1126" s="27">
        <v>126.80465854949709</v>
      </c>
      <c r="R1126">
        <v>2.8923947095979008</v>
      </c>
      <c r="U1126">
        <v>2.8923947095979008</v>
      </c>
      <c r="V1126">
        <v>1.031798513847574</v>
      </c>
      <c r="W1126">
        <v>0</v>
      </c>
      <c r="X1126">
        <v>0</v>
      </c>
      <c r="Y1126">
        <v>0.17776757738197244</v>
      </c>
      <c r="Z1126">
        <v>0.15759587853505205</v>
      </c>
    </row>
    <row r="1127" spans="1:26" x14ac:dyDescent="0.35">
      <c r="A1127" s="25" t="s">
        <v>257</v>
      </c>
      <c r="B1127" s="26" t="s">
        <v>187</v>
      </c>
      <c r="C1127" s="25">
        <v>5.1317566926667517</v>
      </c>
      <c r="D1127" s="25"/>
      <c r="E1127" s="25"/>
      <c r="F1127" s="25">
        <v>5.1317566926667517</v>
      </c>
      <c r="G1127" s="25">
        <v>113.137543364821</v>
      </c>
      <c r="H1127" s="25">
        <v>114.956282707673</v>
      </c>
      <c r="I1127" s="25">
        <v>151.57889</v>
      </c>
      <c r="J1127" s="25">
        <v>98.282372368766403</v>
      </c>
      <c r="K1127" s="25">
        <v>16.170000000000002</v>
      </c>
      <c r="L1127" s="25">
        <v>7.67</v>
      </c>
      <c r="M1127" s="28">
        <v>-3.12</v>
      </c>
      <c r="N1127" s="28">
        <v>-0.87</v>
      </c>
      <c r="O1127" s="27">
        <v>111.85873747126168</v>
      </c>
      <c r="P1127" s="27">
        <v>27.548818565702319</v>
      </c>
      <c r="Q1127" s="27">
        <v>129.28800850139103</v>
      </c>
      <c r="R1127">
        <v>2.1566936417871441</v>
      </c>
      <c r="U1127">
        <v>2.1566936417871441</v>
      </c>
      <c r="V1127">
        <v>1.0166461565488973</v>
      </c>
      <c r="W1127">
        <v>0</v>
      </c>
      <c r="X1127">
        <v>0</v>
      </c>
      <c r="Y1127">
        <v>0.17416410051874276</v>
      </c>
      <c r="Z1127">
        <v>0.16202685961288696</v>
      </c>
    </row>
    <row r="1128" spans="1:26" x14ac:dyDescent="0.35">
      <c r="A1128" s="25" t="s">
        <v>257</v>
      </c>
      <c r="B1128" s="26" t="s">
        <v>186</v>
      </c>
      <c r="C1128" s="25">
        <v>5.441103987091445</v>
      </c>
      <c r="D1128" s="25"/>
      <c r="E1128" s="25"/>
      <c r="F1128" s="25">
        <v>5.441103987091445</v>
      </c>
      <c r="G1128" s="25">
        <v>112.16145610987</v>
      </c>
      <c r="H1128" s="25">
        <v>114.89050064662401</v>
      </c>
      <c r="I1128" s="25">
        <v>150.19956999999999</v>
      </c>
      <c r="J1128" s="25">
        <v>99.066706583626001</v>
      </c>
      <c r="K1128" s="25">
        <v>16.21</v>
      </c>
      <c r="L1128" s="25">
        <v>7.59</v>
      </c>
      <c r="M1128" s="25">
        <v>-5.56</v>
      </c>
      <c r="N1128" s="25">
        <v>-1.56</v>
      </c>
      <c r="O1128" s="27">
        <v>107.85526221135171</v>
      </c>
      <c r="P1128" s="27">
        <v>27.095999264166153</v>
      </c>
      <c r="Q1128" s="27">
        <v>140.55668623804854</v>
      </c>
      <c r="R1128">
        <v>3.0071733152455149</v>
      </c>
      <c r="U1128">
        <v>3.0071733152455149</v>
      </c>
      <c r="V1128">
        <v>1.0060246002577937</v>
      </c>
      <c r="W1128">
        <v>0</v>
      </c>
      <c r="X1128">
        <v>0</v>
      </c>
      <c r="Y1128">
        <v>0.1725906033041241</v>
      </c>
      <c r="Z1128">
        <v>0.16438699668446857</v>
      </c>
    </row>
    <row r="1129" spans="1:26" x14ac:dyDescent="0.35">
      <c r="A1129" s="25" t="s">
        <v>257</v>
      </c>
      <c r="B1129" s="26" t="s">
        <v>185</v>
      </c>
      <c r="C1129" s="25">
        <v>5.0454381637308465</v>
      </c>
      <c r="D1129" s="25"/>
      <c r="E1129" s="25"/>
      <c r="F1129" s="25">
        <v>5.0454381637308465</v>
      </c>
      <c r="G1129" s="25">
        <v>112.688991116666</v>
      </c>
      <c r="H1129" s="25">
        <v>114.791881765196</v>
      </c>
      <c r="I1129" s="25">
        <v>151.37379999999999</v>
      </c>
      <c r="J1129" s="25">
        <v>97.825367628724194</v>
      </c>
      <c r="K1129" s="25">
        <v>16.21</v>
      </c>
      <c r="L1129" s="25">
        <v>7.73</v>
      </c>
      <c r="M1129" s="28">
        <v>-7.64</v>
      </c>
      <c r="N1129" s="28">
        <v>-2.17</v>
      </c>
      <c r="O1129" s="27">
        <v>103.72801828946731</v>
      </c>
      <c r="P1129" s="27">
        <v>26.407056123609074</v>
      </c>
      <c r="Q1129" s="27">
        <v>144.82764584810695</v>
      </c>
      <c r="R1129">
        <v>-0.33866071962255218</v>
      </c>
      <c r="U1129">
        <v>-0.33866071962255218</v>
      </c>
      <c r="V1129">
        <v>0.99233537450911757</v>
      </c>
      <c r="W1129">
        <v>0</v>
      </c>
      <c r="X1129">
        <v>0</v>
      </c>
      <c r="Y1129">
        <v>0.17101913454723866</v>
      </c>
      <c r="Z1129">
        <v>0.17283378615391101</v>
      </c>
    </row>
    <row r="1130" spans="1:26" x14ac:dyDescent="0.35">
      <c r="A1130" s="25" t="s">
        <v>257</v>
      </c>
      <c r="B1130" s="26" t="s">
        <v>184</v>
      </c>
      <c r="C1130" s="25">
        <v>5.3312144618641701</v>
      </c>
      <c r="D1130" s="25"/>
      <c r="E1130" s="25"/>
      <c r="F1130" s="25">
        <v>5.3312144618641701</v>
      </c>
      <c r="G1130" s="25">
        <v>112.680060082615</v>
      </c>
      <c r="H1130" s="25">
        <v>114.11814002515599</v>
      </c>
      <c r="I1130" s="25">
        <v>150.81197</v>
      </c>
      <c r="J1130" s="25">
        <v>97.641652221260998</v>
      </c>
      <c r="K1130" s="25">
        <v>16.29</v>
      </c>
      <c r="L1130" s="25">
        <v>7.75</v>
      </c>
      <c r="M1130" s="25">
        <v>-7.06</v>
      </c>
      <c r="N1130" s="25">
        <v>-2.0499999999999998</v>
      </c>
      <c r="O1130" s="27">
        <v>102.28283128226821</v>
      </c>
      <c r="P1130" s="27">
        <v>26.402189989727802</v>
      </c>
      <c r="Q1130" s="27">
        <v>154.47453954496208</v>
      </c>
      <c r="R1130">
        <v>3.9828195755489126</v>
      </c>
      <c r="U1130">
        <v>3.9828195755489126</v>
      </c>
      <c r="V1130">
        <v>0.99348730952145559</v>
      </c>
      <c r="W1130">
        <v>0</v>
      </c>
      <c r="X1130">
        <v>0</v>
      </c>
      <c r="Y1130">
        <v>0.17307139682501241</v>
      </c>
      <c r="Z1130">
        <v>0.17663826466025534</v>
      </c>
    </row>
    <row r="1131" spans="1:26" x14ac:dyDescent="0.35">
      <c r="A1131" s="25" t="s">
        <v>257</v>
      </c>
      <c r="B1131" s="26" t="s">
        <v>183</v>
      </c>
      <c r="C1131" s="25">
        <v>5.9452850314814922</v>
      </c>
      <c r="D1131" s="25"/>
      <c r="E1131" s="25"/>
      <c r="F1131" s="25">
        <v>5.9452850314814922</v>
      </c>
      <c r="G1131" s="25">
        <v>112.048370146157</v>
      </c>
      <c r="H1131" s="25">
        <v>113.823815614647</v>
      </c>
      <c r="I1131" s="25">
        <v>148.54805999999999</v>
      </c>
      <c r="J1131" s="25">
        <v>97.291036970105395</v>
      </c>
      <c r="K1131" s="25">
        <v>16.14</v>
      </c>
      <c r="L1131" s="25">
        <v>7.59</v>
      </c>
      <c r="M1131" s="28">
        <v>-6.19</v>
      </c>
      <c r="N1131" s="28">
        <v>-1.84</v>
      </c>
      <c r="O1131" s="27">
        <v>99.729894002567562</v>
      </c>
      <c r="P1131" s="27">
        <v>26.382195390064734</v>
      </c>
      <c r="Q1131" s="27">
        <v>148.44730197568785</v>
      </c>
      <c r="R1131">
        <v>4.8002922889206046</v>
      </c>
      <c r="U1131">
        <v>4.8002922889206046</v>
      </c>
      <c r="V1131">
        <v>0.97045937353411671</v>
      </c>
      <c r="W1131">
        <v>0</v>
      </c>
      <c r="X1131">
        <v>0</v>
      </c>
      <c r="Y1131">
        <v>0.16744755841369791</v>
      </c>
      <c r="Z1131">
        <v>0.18001732213234906</v>
      </c>
    </row>
    <row r="1132" spans="1:26" x14ac:dyDescent="0.35">
      <c r="A1132" s="25" t="s">
        <v>257</v>
      </c>
      <c r="B1132" s="26" t="s">
        <v>182</v>
      </c>
      <c r="C1132" s="25">
        <v>5.4498366876187472</v>
      </c>
      <c r="D1132" s="25"/>
      <c r="E1132" s="25"/>
      <c r="F1132" s="25">
        <v>5.4498366876187472</v>
      </c>
      <c r="G1132" s="25">
        <v>111.24111916192901</v>
      </c>
      <c r="H1132" s="25">
        <v>113.543176785303</v>
      </c>
      <c r="I1132" s="25">
        <v>151.34717000000001</v>
      </c>
      <c r="J1132" s="25">
        <v>96.401604769001494</v>
      </c>
      <c r="K1132" s="25">
        <v>15.95</v>
      </c>
      <c r="L1132" s="25">
        <v>7.62</v>
      </c>
      <c r="M1132" s="25">
        <v>-6.8</v>
      </c>
      <c r="N1132" s="25">
        <v>-2.0699999999999998</v>
      </c>
      <c r="O1132" s="27">
        <v>105.98791598127293</v>
      </c>
      <c r="P1132" s="27">
        <v>28.49596442534844</v>
      </c>
      <c r="Q1132" s="27">
        <v>149.48020791683328</v>
      </c>
      <c r="R1132">
        <v>3.2703871408168883</v>
      </c>
      <c r="U1132">
        <v>3.2703871408168883</v>
      </c>
      <c r="V1132">
        <v>0.94706951537736217</v>
      </c>
      <c r="W1132">
        <v>0</v>
      </c>
      <c r="X1132">
        <v>0</v>
      </c>
      <c r="Y1132">
        <v>0.16198092945393455</v>
      </c>
      <c r="Z1132">
        <v>0.16942898004189269</v>
      </c>
    </row>
    <row r="1133" spans="1:26" x14ac:dyDescent="0.35">
      <c r="A1133" s="25" t="s">
        <v>257</v>
      </c>
      <c r="B1133" s="26" t="s">
        <v>181</v>
      </c>
      <c r="C1133" s="25">
        <v>3.6445059679619551</v>
      </c>
      <c r="D1133" s="25"/>
      <c r="E1133" s="25"/>
      <c r="F1133" s="25">
        <v>3.6445059679619551</v>
      </c>
      <c r="G1133" s="25">
        <v>108.6</v>
      </c>
      <c r="H1133" s="25">
        <v>113.154132726274</v>
      </c>
      <c r="I1133" s="25">
        <v>149.92724999999999</v>
      </c>
      <c r="J1133" s="25">
        <v>95.706569399173503</v>
      </c>
      <c r="K1133" s="25">
        <v>16.260000000000002</v>
      </c>
      <c r="L1133" s="25">
        <v>7.66</v>
      </c>
      <c r="M1133" s="28">
        <v>-6.96</v>
      </c>
      <c r="N1133" s="28">
        <v>-2.16</v>
      </c>
      <c r="O1133" s="27">
        <v>104.47137847645973</v>
      </c>
      <c r="P1133" s="27">
        <v>29.282366849322454</v>
      </c>
      <c r="Q1133" s="27">
        <v>153.70176317827691</v>
      </c>
      <c r="R1133">
        <v>2.093883303827937</v>
      </c>
      <c r="U1133">
        <v>2.093883303827937</v>
      </c>
      <c r="V1133">
        <v>0.93288829521959293</v>
      </c>
      <c r="W1133">
        <v>0</v>
      </c>
      <c r="X1133">
        <v>0</v>
      </c>
      <c r="Y1133">
        <v>0.15976621091150958</v>
      </c>
      <c r="Z1133">
        <v>0.167270165165367</v>
      </c>
    </row>
    <row r="1134" spans="1:26" x14ac:dyDescent="0.35">
      <c r="A1134" s="25" t="s">
        <v>257</v>
      </c>
      <c r="B1134" s="26" t="s">
        <v>180</v>
      </c>
      <c r="C1134" s="25">
        <v>3.9530810993276608</v>
      </c>
      <c r="D1134" s="25"/>
      <c r="E1134" s="25"/>
      <c r="F1134" s="25">
        <v>3.9530810993276608</v>
      </c>
      <c r="G1134" s="25">
        <v>107.6</v>
      </c>
      <c r="H1134" s="25">
        <v>112.136123088915</v>
      </c>
      <c r="I1134" s="25">
        <v>147.65932000000001</v>
      </c>
      <c r="J1134" s="25">
        <v>95.4598539219445</v>
      </c>
      <c r="K1134" s="25">
        <v>15.68</v>
      </c>
      <c r="L1134" s="25">
        <v>7.82</v>
      </c>
      <c r="M1134" s="25">
        <v>-7.6</v>
      </c>
      <c r="N1134" s="25">
        <v>-2.4</v>
      </c>
      <c r="O1134" s="27">
        <v>106.65536742125489</v>
      </c>
      <c r="P1134" s="27">
        <v>28.786473338686065</v>
      </c>
      <c r="Q1134" s="27">
        <v>161.80169640245686</v>
      </c>
      <c r="R1134">
        <v>-0.48759301248443299</v>
      </c>
      <c r="U1134">
        <v>-0.48759301248443299</v>
      </c>
      <c r="V1134">
        <v>0.93774124231522404</v>
      </c>
      <c r="W1134">
        <v>0</v>
      </c>
      <c r="X1134">
        <v>0</v>
      </c>
      <c r="Y1134">
        <v>0.16157154183481248</v>
      </c>
      <c r="Z1134">
        <v>0.17541774161434762</v>
      </c>
    </row>
    <row r="1135" spans="1:26" x14ac:dyDescent="0.35">
      <c r="A1135" s="25" t="s">
        <v>257</v>
      </c>
      <c r="B1135" s="26" t="s">
        <v>179</v>
      </c>
      <c r="C1135" s="25">
        <v>3.7934803947754525</v>
      </c>
      <c r="D1135" s="25"/>
      <c r="E1135" s="25"/>
      <c r="F1135" s="25">
        <v>3.7934803947754525</v>
      </c>
      <c r="G1135" s="25">
        <v>108.9</v>
      </c>
      <c r="H1135" s="25">
        <v>111.96055060499199</v>
      </c>
      <c r="I1135" s="25">
        <v>147.93875</v>
      </c>
      <c r="J1135" s="25">
        <v>93.074840817797096</v>
      </c>
      <c r="K1135" s="25">
        <v>16.149999999999999</v>
      </c>
      <c r="L1135" s="25">
        <v>7.63</v>
      </c>
      <c r="M1135" s="28">
        <v>-6.46</v>
      </c>
      <c r="N1135" s="28">
        <v>-2.09</v>
      </c>
      <c r="O1135" s="27">
        <v>110.90921088733066</v>
      </c>
      <c r="P1135" s="27">
        <v>29.974924086590267</v>
      </c>
      <c r="Q1135" s="27">
        <v>209.8150521882439</v>
      </c>
      <c r="R1135">
        <v>-4.0807631936116469</v>
      </c>
      <c r="U1135">
        <v>-4.0807631936116469</v>
      </c>
      <c r="V1135">
        <v>0.95450753920902809</v>
      </c>
      <c r="W1135">
        <v>0</v>
      </c>
      <c r="X1135">
        <v>0</v>
      </c>
      <c r="Y1135">
        <v>0.16334769578471811</v>
      </c>
      <c r="Z1135">
        <v>0.17266916951098629</v>
      </c>
    </row>
    <row r="1136" spans="1:26" x14ac:dyDescent="0.35">
      <c r="A1136" s="25" t="s">
        <v>257</v>
      </c>
      <c r="B1136" s="26" t="s">
        <v>178</v>
      </c>
      <c r="C1136" s="25">
        <v>4.2358928573445302</v>
      </c>
      <c r="D1136" s="25"/>
      <c r="E1136" s="25"/>
      <c r="F1136" s="25">
        <v>4.2358928573445302</v>
      </c>
      <c r="G1136" s="25">
        <v>115.08935220001599</v>
      </c>
      <c r="H1136" s="25">
        <v>111.956012542739</v>
      </c>
      <c r="I1136" s="25">
        <v>146.22519</v>
      </c>
      <c r="J1136" s="25">
        <v>92.302022462518906</v>
      </c>
      <c r="K1136" s="25">
        <v>16.260000000000002</v>
      </c>
      <c r="L1136" s="25">
        <v>7.6</v>
      </c>
      <c r="M1136" s="25">
        <v>-3.39</v>
      </c>
      <c r="N1136" s="25">
        <v>-1.1200000000000001</v>
      </c>
      <c r="O1136" s="27">
        <v>117.05012094279125</v>
      </c>
      <c r="P1136" s="27">
        <v>30.382143842980707</v>
      </c>
      <c r="Q1136" s="27">
        <v>127.23315247974686</v>
      </c>
      <c r="R1136">
        <v>4.5551853640503515</v>
      </c>
      <c r="U1136">
        <v>4.5551853640503515</v>
      </c>
      <c r="V1136">
        <v>1.0034247725577488</v>
      </c>
      <c r="W1136">
        <v>0</v>
      </c>
      <c r="X1136">
        <v>0</v>
      </c>
      <c r="Y1136">
        <v>0.17248161322910066</v>
      </c>
      <c r="Z1136">
        <v>0.17962476640763927</v>
      </c>
    </row>
    <row r="1137" spans="1:26" x14ac:dyDescent="0.35">
      <c r="A1137" s="25" t="s">
        <v>257</v>
      </c>
      <c r="B1137" s="26" t="s">
        <v>177</v>
      </c>
      <c r="C1137" s="25">
        <v>3.7273263443153</v>
      </c>
      <c r="D1137" s="25"/>
      <c r="E1137" s="25"/>
      <c r="F1137" s="25">
        <v>3.7273263443153</v>
      </c>
      <c r="G1137" s="25">
        <v>114.43182238423</v>
      </c>
      <c r="H1137" s="25">
        <v>111.40661080305399</v>
      </c>
      <c r="I1137" s="25">
        <v>146.94864000000001</v>
      </c>
      <c r="J1137" s="25">
        <v>91.896488159102105</v>
      </c>
      <c r="K1137" s="25">
        <v>15.65</v>
      </c>
      <c r="L1137" s="25">
        <v>7.48</v>
      </c>
      <c r="M1137" s="28">
        <v>-1.28</v>
      </c>
      <c r="N1137" s="28">
        <v>-0.43</v>
      </c>
      <c r="O1137" s="27">
        <v>131.80196364118018</v>
      </c>
      <c r="P1137" s="27">
        <v>26.760718303404023</v>
      </c>
      <c r="Q1137" s="27">
        <v>122.59849692552949</v>
      </c>
      <c r="R1137">
        <v>-0.90692412725669191</v>
      </c>
      <c r="U1137">
        <v>-0.90692412725669191</v>
      </c>
      <c r="V1137">
        <v>0.97060953959276797</v>
      </c>
      <c r="W1137">
        <v>0</v>
      </c>
      <c r="X1137">
        <v>0</v>
      </c>
      <c r="Y1137">
        <v>0.16802819156949972</v>
      </c>
      <c r="Z1137">
        <v>0.21213026413522559</v>
      </c>
    </row>
    <row r="1138" spans="1:26" x14ac:dyDescent="0.35">
      <c r="A1138" s="25" t="s">
        <v>257</v>
      </c>
      <c r="B1138" s="26" t="s">
        <v>176</v>
      </c>
      <c r="C1138" s="25">
        <v>3.9401256868694099</v>
      </c>
      <c r="D1138" s="25"/>
      <c r="E1138" s="25"/>
      <c r="F1138" s="25">
        <v>3.9401256868694099</v>
      </c>
      <c r="G1138" s="25">
        <v>113.542743341072</v>
      </c>
      <c r="H1138" s="25">
        <v>111.262039080908</v>
      </c>
      <c r="I1138" s="25">
        <v>147.86577</v>
      </c>
      <c r="J1138" s="25">
        <v>91.657080131293299</v>
      </c>
      <c r="K1138" s="25">
        <v>15.64</v>
      </c>
      <c r="L1138" s="25">
        <v>7.53</v>
      </c>
      <c r="M1138" s="25">
        <v>-2.15</v>
      </c>
      <c r="N1138" s="25">
        <v>-0.74</v>
      </c>
      <c r="O1138" s="27">
        <v>214.27609292896963</v>
      </c>
      <c r="P1138" s="27">
        <v>27.671704770929423</v>
      </c>
      <c r="Q1138" s="27">
        <v>127.81763690854599</v>
      </c>
      <c r="R1138">
        <v>-3.2257543313660486</v>
      </c>
      <c r="U1138">
        <v>-3.2257543313660486</v>
      </c>
      <c r="V1138">
        <v>0.99499439646142074</v>
      </c>
      <c r="W1138">
        <v>0</v>
      </c>
      <c r="X1138">
        <v>0</v>
      </c>
      <c r="Y1138">
        <v>0.17108005523692493</v>
      </c>
      <c r="Z1138">
        <v>0.20320215314077067</v>
      </c>
    </row>
    <row r="1139" spans="1:26" x14ac:dyDescent="0.35">
      <c r="A1139" s="25" t="s">
        <v>257</v>
      </c>
      <c r="B1139" s="26" t="s">
        <v>175</v>
      </c>
      <c r="C1139" s="25">
        <v>3.9088041752691365</v>
      </c>
      <c r="D1139" s="25"/>
      <c r="E1139" s="25"/>
      <c r="F1139" s="25">
        <v>3.9088041752691365</v>
      </c>
      <c r="G1139" s="25">
        <v>112.313623208537</v>
      </c>
      <c r="H1139" s="25">
        <v>111.128075185572</v>
      </c>
      <c r="I1139" s="25">
        <v>147.11212</v>
      </c>
      <c r="J1139" s="25">
        <v>90.900114253945304</v>
      </c>
      <c r="K1139" s="25">
        <v>15.65</v>
      </c>
      <c r="L1139" s="25">
        <v>7.57</v>
      </c>
      <c r="M1139" s="28">
        <v>-1.26</v>
      </c>
      <c r="N1139" s="28">
        <v>-0.45</v>
      </c>
      <c r="O1139" s="27">
        <v>280.16520557885235</v>
      </c>
      <c r="P1139" s="27">
        <v>30.042944402774285</v>
      </c>
      <c r="Q1139" s="27">
        <v>128.9131671455869</v>
      </c>
      <c r="R1139">
        <v>-2.314978857479677</v>
      </c>
      <c r="U1139">
        <v>-2.314978857479677</v>
      </c>
      <c r="V1139">
        <v>1.0439746069132689</v>
      </c>
      <c r="W1139">
        <v>0</v>
      </c>
      <c r="X1139">
        <v>0</v>
      </c>
      <c r="Y1139">
        <v>0.17895264324392221</v>
      </c>
      <c r="Z1139">
        <v>0.1867869006902613</v>
      </c>
    </row>
    <row r="1140" spans="1:26" x14ac:dyDescent="0.35">
      <c r="A1140" s="25" t="s">
        <v>257</v>
      </c>
      <c r="B1140" s="26" t="s">
        <v>174</v>
      </c>
      <c r="C1140" s="25">
        <v>3.8012029970755035</v>
      </c>
      <c r="D1140" s="25"/>
      <c r="E1140" s="25"/>
      <c r="F1140" s="25">
        <v>3.8012029970755035</v>
      </c>
      <c r="G1140" s="25">
        <v>111.068125224694</v>
      </c>
      <c r="H1140" s="25">
        <v>111.02384785728199</v>
      </c>
      <c r="I1140" s="25">
        <v>146.30584999999999</v>
      </c>
      <c r="J1140" s="25">
        <v>89.405794815815398</v>
      </c>
      <c r="K1140" s="25">
        <v>15.88</v>
      </c>
      <c r="L1140" s="25">
        <v>7.4</v>
      </c>
      <c r="M1140" s="25">
        <v>-1</v>
      </c>
      <c r="N1140" s="25">
        <v>-0.37</v>
      </c>
      <c r="O1140" s="27">
        <v>467.63977547875851</v>
      </c>
      <c r="P1140" s="27">
        <v>31.700499912156012</v>
      </c>
      <c r="Q1140" s="27">
        <v>131.06365834004833</v>
      </c>
      <c r="R1140">
        <v>-1.4444931303704167</v>
      </c>
      <c r="U1140">
        <v>-1.4444931303704167</v>
      </c>
      <c r="V1140">
        <v>1.0825668598513334</v>
      </c>
      <c r="W1140">
        <v>0</v>
      </c>
      <c r="X1140">
        <v>0</v>
      </c>
      <c r="Y1140">
        <v>0.18511199002973583</v>
      </c>
      <c r="Z1140">
        <v>0.18280052352346191</v>
      </c>
    </row>
    <row r="1141" spans="1:26" x14ac:dyDescent="0.35">
      <c r="A1141" s="25" t="s">
        <v>257</v>
      </c>
      <c r="B1141" s="26" t="s">
        <v>173</v>
      </c>
      <c r="C1141" s="25">
        <v>3.689967942048876</v>
      </c>
      <c r="D1141" s="25"/>
      <c r="E1141" s="25"/>
      <c r="F1141" s="25">
        <v>3.689967942048876</v>
      </c>
      <c r="G1141" s="25">
        <v>111.90565155577499</v>
      </c>
      <c r="H1141" s="25">
        <v>111.05801371197801</v>
      </c>
      <c r="I1141" s="25">
        <v>145.92404999999999</v>
      </c>
      <c r="J1141" s="25">
        <v>88.576425116529194</v>
      </c>
      <c r="K1141" s="25">
        <v>16.32</v>
      </c>
      <c r="L1141" s="25">
        <v>7.3</v>
      </c>
      <c r="M1141" s="28">
        <v>-0.01</v>
      </c>
      <c r="N1141" s="28">
        <v>0</v>
      </c>
      <c r="O1141" s="27">
        <v>686.61411052715403</v>
      </c>
      <c r="P1141" s="27">
        <v>34.172796488505398</v>
      </c>
      <c r="Q1141" s="27">
        <v>127.27220956719817</v>
      </c>
      <c r="R1141">
        <v>-1.3868803969992571</v>
      </c>
      <c r="U1141">
        <v>-1.3868803969992571</v>
      </c>
      <c r="V1141">
        <v>1.1092982484787279</v>
      </c>
      <c r="W1141">
        <v>0</v>
      </c>
      <c r="X1141">
        <v>0</v>
      </c>
      <c r="Y1141">
        <v>0.18955201942350972</v>
      </c>
      <c r="Z1141">
        <v>0.17438394428120296</v>
      </c>
    </row>
    <row r="1142" spans="1:26" x14ac:dyDescent="0.35">
      <c r="A1142" s="25" t="s">
        <v>257</v>
      </c>
      <c r="B1142" s="26" t="s">
        <v>172</v>
      </c>
      <c r="C1142" s="25">
        <v>3.3910225707138206</v>
      </c>
      <c r="D1142" s="25"/>
      <c r="E1142" s="25"/>
      <c r="F1142" s="25">
        <v>3.3910225707138206</v>
      </c>
      <c r="G1142" s="25">
        <v>112.170629317641</v>
      </c>
      <c r="H1142" s="25">
        <v>110.79615373713401</v>
      </c>
      <c r="I1142" s="25">
        <v>144.74494000000001</v>
      </c>
      <c r="J1142" s="25">
        <v>89.255066756568795</v>
      </c>
      <c r="K1142" s="25">
        <v>16.46</v>
      </c>
      <c r="L1142" s="25">
        <v>7.28</v>
      </c>
      <c r="M1142" s="25">
        <v>-2.77</v>
      </c>
      <c r="N1142" s="25">
        <v>-1.05</v>
      </c>
      <c r="O1142" s="27">
        <v>717.89240337445347</v>
      </c>
      <c r="P1142" s="27">
        <v>34.433916082427714</v>
      </c>
      <c r="Q1142" s="27">
        <v>130.36963036963036</v>
      </c>
      <c r="R1142">
        <v>1.193033747071448</v>
      </c>
      <c r="U1142">
        <v>1.193033747071448</v>
      </c>
      <c r="V1142">
        <v>1.1215427549369106</v>
      </c>
      <c r="W1142">
        <v>0</v>
      </c>
      <c r="X1142">
        <v>0</v>
      </c>
      <c r="Y1142">
        <v>0.19355373682392876</v>
      </c>
      <c r="Z1142">
        <v>0.17453514020367744</v>
      </c>
    </row>
    <row r="1143" spans="1:26" x14ac:dyDescent="0.35">
      <c r="A1143" s="25" t="s">
        <v>257</v>
      </c>
      <c r="B1143" s="26" t="s">
        <v>171</v>
      </c>
      <c r="C1143" s="25">
        <v>4.5602352701728792</v>
      </c>
      <c r="D1143" s="25"/>
      <c r="E1143" s="25"/>
      <c r="F1143" s="25">
        <v>4.5602352701728792</v>
      </c>
      <c r="G1143" s="25">
        <v>111.064890124412</v>
      </c>
      <c r="H1143" s="25">
        <v>110.67716707708099</v>
      </c>
      <c r="I1143" s="25">
        <v>146.15055000000001</v>
      </c>
      <c r="J1143" s="25">
        <v>88.999080226739395</v>
      </c>
      <c r="K1143" s="25">
        <v>15.68</v>
      </c>
      <c r="L1143" s="25">
        <v>7.45</v>
      </c>
      <c r="M1143" s="28">
        <v>-3.9</v>
      </c>
      <c r="N1143" s="28">
        <v>-1.51</v>
      </c>
      <c r="O1143" s="27">
        <v>169.38431455189684</v>
      </c>
      <c r="P1143" s="27">
        <v>35.214024264410391</v>
      </c>
      <c r="Q1143" s="27">
        <v>128.38323681971622</v>
      </c>
      <c r="R1143">
        <v>4.7122457122118266</v>
      </c>
      <c r="U1143">
        <v>4.7122457122118266</v>
      </c>
      <c r="V1143">
        <v>1.1230733999963738</v>
      </c>
      <c r="W1143">
        <v>0</v>
      </c>
      <c r="X1143">
        <v>0</v>
      </c>
      <c r="Y1143">
        <v>0.19501425214881499</v>
      </c>
      <c r="Z1143">
        <v>0.17319772332910444</v>
      </c>
    </row>
    <row r="1144" spans="1:26" x14ac:dyDescent="0.35">
      <c r="A1144" s="25" t="s">
        <v>257</v>
      </c>
      <c r="B1144" s="26" t="s">
        <v>170</v>
      </c>
      <c r="C1144" s="25">
        <v>4.0698404437852549</v>
      </c>
      <c r="D1144" s="25"/>
      <c r="E1144" s="25"/>
      <c r="F1144" s="25">
        <v>4.0698404437852549</v>
      </c>
      <c r="G1144" s="25">
        <v>109.99574293574</v>
      </c>
      <c r="H1144" s="25">
        <v>110.51873474232499</v>
      </c>
      <c r="I1144" s="25">
        <v>145.48129</v>
      </c>
      <c r="J1144" s="25">
        <v>89.124881547861506</v>
      </c>
      <c r="K1144" s="25">
        <v>15.61</v>
      </c>
      <c r="L1144" s="25">
        <v>7.47</v>
      </c>
      <c r="M1144" s="25">
        <v>-4.0999999999999996</v>
      </c>
      <c r="N1144" s="25">
        <v>-1.62</v>
      </c>
      <c r="O1144" s="27">
        <v>173.01871858176995</v>
      </c>
      <c r="P1144" s="27">
        <v>36.895594535534023</v>
      </c>
      <c r="Q1144" s="27">
        <v>126.90723065302478</v>
      </c>
      <c r="R1144">
        <v>3.6962726633326781</v>
      </c>
      <c r="U1144">
        <v>3.6962726633326781</v>
      </c>
      <c r="V1144">
        <v>1.0889165782175825</v>
      </c>
      <c r="W1144">
        <v>0</v>
      </c>
      <c r="X1144">
        <v>0</v>
      </c>
      <c r="Y1144">
        <v>0.18687403452862819</v>
      </c>
      <c r="Z1144">
        <v>0.16516462030708809</v>
      </c>
    </row>
    <row r="1145" spans="1:26" x14ac:dyDescent="0.35">
      <c r="A1145" s="25" t="s">
        <v>257</v>
      </c>
      <c r="B1145" s="26" t="s">
        <v>169</v>
      </c>
      <c r="C1145" s="25">
        <v>3.2158221934984375</v>
      </c>
      <c r="D1145" s="25"/>
      <c r="E1145" s="25"/>
      <c r="F1145" s="25">
        <v>3.2158221934984375</v>
      </c>
      <c r="G1145" s="25">
        <v>107.509375138625</v>
      </c>
      <c r="H1145" s="25">
        <v>110.302991478732</v>
      </c>
      <c r="I1145" s="25">
        <v>145.87069</v>
      </c>
      <c r="J1145" s="25">
        <v>89.564496320340496</v>
      </c>
      <c r="K1145" s="25">
        <v>15.49</v>
      </c>
      <c r="L1145" s="25">
        <v>7.7</v>
      </c>
      <c r="M1145" s="28">
        <v>-5.64</v>
      </c>
      <c r="N1145" s="28">
        <v>-2.2599999999999998</v>
      </c>
      <c r="O1145" s="27">
        <v>207.94457546399431</v>
      </c>
      <c r="P1145" s="27">
        <v>37.25691334783324</v>
      </c>
      <c r="Q1145" s="27">
        <v>121.40257006271655</v>
      </c>
      <c r="R1145">
        <v>2.868322120022615</v>
      </c>
      <c r="U1145">
        <v>2.868322120022615</v>
      </c>
      <c r="V1145">
        <v>1.0577867965986578</v>
      </c>
      <c r="W1145">
        <v>0</v>
      </c>
      <c r="X1145">
        <v>0</v>
      </c>
      <c r="Y1145">
        <v>0.18238556262936367</v>
      </c>
      <c r="Z1145">
        <v>0.16360714935552698</v>
      </c>
    </row>
    <row r="1146" spans="1:26" x14ac:dyDescent="0.35">
      <c r="A1146" s="25" t="s">
        <v>257</v>
      </c>
      <c r="B1146" s="26" t="s">
        <v>168</v>
      </c>
      <c r="C1146" s="25">
        <v>5.575884301342299</v>
      </c>
      <c r="D1146" s="25"/>
      <c r="E1146" s="25"/>
      <c r="F1146" s="25">
        <v>5.575884301342299</v>
      </c>
      <c r="G1146" s="25">
        <v>106.515529994467</v>
      </c>
      <c r="H1146" s="25">
        <v>109.452447605719</v>
      </c>
      <c r="I1146" s="25">
        <v>145.94543999999999</v>
      </c>
      <c r="J1146" s="25">
        <v>89.652685303665393</v>
      </c>
      <c r="K1146" s="25">
        <v>15.73</v>
      </c>
      <c r="L1146" s="25">
        <v>7.87</v>
      </c>
      <c r="M1146" s="25">
        <v>-4.71</v>
      </c>
      <c r="N1146" s="25">
        <v>-1.92</v>
      </c>
      <c r="O1146" s="27">
        <v>203.50004932425767</v>
      </c>
      <c r="P1146" s="27">
        <v>39.279648972786788</v>
      </c>
      <c r="Q1146" s="27">
        <v>113.08695940128486</v>
      </c>
      <c r="R1146">
        <v>4.4728688417419171</v>
      </c>
      <c r="U1146">
        <v>4.4728688417419171</v>
      </c>
      <c r="V1146">
        <v>1.0338555214927598</v>
      </c>
      <c r="W1146">
        <v>0</v>
      </c>
      <c r="X1146">
        <v>0</v>
      </c>
      <c r="Y1146">
        <v>0.17956322832591534</v>
      </c>
      <c r="Z1146">
        <v>0.15650695681323951</v>
      </c>
    </row>
    <row r="1147" spans="1:26" x14ac:dyDescent="0.35">
      <c r="A1147" s="25" t="s">
        <v>257</v>
      </c>
      <c r="B1147" s="26" t="s">
        <v>167</v>
      </c>
      <c r="C1147" s="25">
        <v>4.4020857665836211</v>
      </c>
      <c r="D1147" s="25"/>
      <c r="E1147" s="25"/>
      <c r="F1147" s="25">
        <v>4.4020857665836211</v>
      </c>
      <c r="G1147" s="25">
        <v>107.64606669768</v>
      </c>
      <c r="H1147" s="25">
        <v>109.248177405354</v>
      </c>
      <c r="I1147" s="25">
        <v>145.23015000000001</v>
      </c>
      <c r="J1147" s="25">
        <v>89.740273562943997</v>
      </c>
      <c r="K1147" s="25">
        <v>15.98</v>
      </c>
      <c r="L1147" s="25">
        <v>7.95</v>
      </c>
      <c r="M1147" s="28">
        <v>-5.87</v>
      </c>
      <c r="N1147" s="28">
        <v>-2.44</v>
      </c>
      <c r="O1147" s="27">
        <v>677.14677640603566</v>
      </c>
      <c r="P1147" s="27">
        <v>37.765214576396595</v>
      </c>
      <c r="Q1147" s="27">
        <v>132.08955223880596</v>
      </c>
      <c r="R1147">
        <v>3.1857324602742709</v>
      </c>
      <c r="U1147">
        <v>3.1857324602742709</v>
      </c>
      <c r="V1147">
        <v>0.99678912887286031</v>
      </c>
      <c r="W1147">
        <v>0</v>
      </c>
      <c r="X1147">
        <v>0</v>
      </c>
      <c r="Y1147">
        <v>0.17281749457862572</v>
      </c>
      <c r="Z1147">
        <v>0.16311207828118551</v>
      </c>
    </row>
    <row r="1148" spans="1:26" x14ac:dyDescent="0.35">
      <c r="A1148" s="25" t="s">
        <v>257</v>
      </c>
      <c r="B1148" s="26" t="s">
        <v>166</v>
      </c>
      <c r="C1148" s="25">
        <v>3.034960928825289</v>
      </c>
      <c r="D1148" s="25"/>
      <c r="E1148" s="25"/>
      <c r="F1148" s="25">
        <v>3.034960928825289</v>
      </c>
      <c r="G1148" s="25">
        <v>113.143134475823</v>
      </c>
      <c r="H1148" s="25">
        <v>109.217377539993</v>
      </c>
      <c r="I1148" s="25">
        <v>146.05754999999999</v>
      </c>
      <c r="J1148" s="25">
        <v>88.934764798286494</v>
      </c>
      <c r="K1148" s="25">
        <v>16.02</v>
      </c>
      <c r="L1148" s="25">
        <v>7.96</v>
      </c>
      <c r="M1148" s="25">
        <v>-9.85</v>
      </c>
      <c r="N1148" s="25">
        <v>-3.99</v>
      </c>
      <c r="O1148" s="27">
        <v>722.31309293137724</v>
      </c>
      <c r="P1148" s="27">
        <v>39.25886454711604</v>
      </c>
      <c r="Q1148" s="27">
        <v>141.14399558339935</v>
      </c>
      <c r="R1148">
        <v>6.2821289112351852</v>
      </c>
      <c r="U1148">
        <v>6.2821289112351852</v>
      </c>
      <c r="V1148">
        <v>0.97026981073465302</v>
      </c>
      <c r="W1148">
        <v>0</v>
      </c>
      <c r="X1148">
        <v>0</v>
      </c>
      <c r="Y1148">
        <v>0.16928955430696119</v>
      </c>
      <c r="Z1148">
        <v>0.15917982524231974</v>
      </c>
    </row>
    <row r="1149" spans="1:26" x14ac:dyDescent="0.35">
      <c r="A1149" s="25" t="s">
        <v>257</v>
      </c>
      <c r="B1149" s="26" t="s">
        <v>165</v>
      </c>
      <c r="C1149" s="25">
        <v>4.8591497203661671</v>
      </c>
      <c r="D1149" s="25"/>
      <c r="E1149" s="25"/>
      <c r="F1149" s="25">
        <v>4.8591497203661671</v>
      </c>
      <c r="G1149" s="25">
        <v>112.71144110745399</v>
      </c>
      <c r="H1149" s="25">
        <v>108.693742271511</v>
      </c>
      <c r="I1149" s="25">
        <v>146.50470000000001</v>
      </c>
      <c r="J1149" s="25">
        <v>89.501702922309093</v>
      </c>
      <c r="K1149" s="25">
        <v>16.190000000000001</v>
      </c>
      <c r="L1149" s="25">
        <v>8.0500000000000007</v>
      </c>
      <c r="M1149" s="28">
        <v>-17.28</v>
      </c>
      <c r="N1149" s="28">
        <v>-7.01</v>
      </c>
      <c r="O1149" s="27">
        <v>676.99345749880933</v>
      </c>
      <c r="P1149" s="27">
        <v>36.011060047472348</v>
      </c>
      <c r="Q1149" s="27">
        <v>145.46383636941181</v>
      </c>
      <c r="R1149">
        <v>5.8638774085667533</v>
      </c>
      <c r="U1149">
        <v>5.8638774085667533</v>
      </c>
      <c r="V1149">
        <v>0.92755708427758754</v>
      </c>
      <c r="W1149">
        <v>0</v>
      </c>
      <c r="X1149">
        <v>0</v>
      </c>
      <c r="Y1149">
        <v>0.16038346124445821</v>
      </c>
      <c r="Z1149">
        <v>0.15233374903472979</v>
      </c>
    </row>
    <row r="1150" spans="1:26" x14ac:dyDescent="0.35">
      <c r="A1150" s="25" t="s">
        <v>257</v>
      </c>
      <c r="B1150" s="26" t="s">
        <v>164</v>
      </c>
      <c r="C1150" s="25">
        <v>4.8950470991706201</v>
      </c>
      <c r="D1150" s="25"/>
      <c r="E1150" s="25"/>
      <c r="F1150" s="25">
        <v>4.8950470991706201</v>
      </c>
      <c r="G1150" s="25">
        <v>111.89222741629401</v>
      </c>
      <c r="H1150" s="25">
        <v>108.484135737949</v>
      </c>
      <c r="I1150" s="25">
        <v>144.84863999999999</v>
      </c>
      <c r="J1150" s="25">
        <v>88.561482929919705</v>
      </c>
      <c r="K1150" s="25">
        <v>16.809999999999999</v>
      </c>
      <c r="L1150" s="25">
        <v>8.1300000000000008</v>
      </c>
      <c r="M1150" s="25">
        <v>-21.75</v>
      </c>
      <c r="N1150" s="25">
        <v>-8.98</v>
      </c>
      <c r="O1150" s="27">
        <v>960.33879164313942</v>
      </c>
      <c r="P1150" s="27">
        <v>40.837405693346255</v>
      </c>
      <c r="Q1150" s="27">
        <v>151.51562720750985</v>
      </c>
      <c r="R1150">
        <v>8.0786053655989001</v>
      </c>
      <c r="U1150">
        <v>8.0786053655989001</v>
      </c>
      <c r="V1150">
        <v>0.88936950725133579</v>
      </c>
      <c r="W1150">
        <v>0</v>
      </c>
      <c r="X1150">
        <v>0</v>
      </c>
      <c r="Y1150">
        <v>0.15551280344065427</v>
      </c>
      <c r="Z1150">
        <v>0.13804788006772914</v>
      </c>
    </row>
    <row r="1151" spans="1:26" x14ac:dyDescent="0.35">
      <c r="A1151" s="25" t="s">
        <v>257</v>
      </c>
      <c r="B1151" s="26" t="s">
        <v>163</v>
      </c>
      <c r="C1151" s="25">
        <v>5.0217341894508456</v>
      </c>
      <c r="D1151" s="25"/>
      <c r="E1151" s="25"/>
      <c r="F1151" s="25">
        <v>5.0217341894508456</v>
      </c>
      <c r="G1151" s="25">
        <v>109.932511793789</v>
      </c>
      <c r="H1151" s="25">
        <v>108.34141601856599</v>
      </c>
      <c r="I1151" s="25">
        <v>143.39095</v>
      </c>
      <c r="J1151" s="25">
        <v>89.127325651337699</v>
      </c>
      <c r="K1151" s="25">
        <v>17.53</v>
      </c>
      <c r="L1151" s="25">
        <v>8.19</v>
      </c>
      <c r="M1151" s="28">
        <v>-28.84</v>
      </c>
      <c r="N1151" s="28">
        <v>-12.02</v>
      </c>
      <c r="O1151" s="27">
        <v>886.38753285767928</v>
      </c>
      <c r="P1151" s="27">
        <v>41.534347940989008</v>
      </c>
      <c r="Q1151" s="27">
        <v>160.55943547213735</v>
      </c>
      <c r="R1151">
        <v>10.011138342597947</v>
      </c>
      <c r="U1151">
        <v>10.011138342597947</v>
      </c>
      <c r="V1151">
        <v>0.86084807405066432</v>
      </c>
      <c r="W1151">
        <v>0</v>
      </c>
      <c r="X1151">
        <v>0</v>
      </c>
      <c r="Y1151">
        <v>0.14784563250316263</v>
      </c>
      <c r="Z1151">
        <v>0.12911803575929892</v>
      </c>
    </row>
    <row r="1152" spans="1:26" x14ac:dyDescent="0.35">
      <c r="A1152" s="25" t="s">
        <v>257</v>
      </c>
      <c r="B1152" s="26" t="s">
        <v>162</v>
      </c>
      <c r="C1152" s="25">
        <v>4.9923590904874393</v>
      </c>
      <c r="D1152" s="25"/>
      <c r="E1152" s="25"/>
      <c r="F1152" s="25">
        <v>4.9923590904874393</v>
      </c>
      <c r="G1152" s="25">
        <v>109.491814762338</v>
      </c>
      <c r="H1152" s="25">
        <v>108.256465711198</v>
      </c>
      <c r="I1152" s="25">
        <v>143.94665000000001</v>
      </c>
      <c r="J1152" s="25">
        <v>89.863684759126699</v>
      </c>
      <c r="K1152" s="25">
        <v>17.86</v>
      </c>
      <c r="L1152" s="25">
        <v>8.4</v>
      </c>
      <c r="M1152" s="25">
        <v>-33.04</v>
      </c>
      <c r="N1152" s="25">
        <v>-13.95</v>
      </c>
      <c r="O1152" s="27">
        <v>946.04938271604942</v>
      </c>
      <c r="P1152" s="27">
        <v>41.416445676969786</v>
      </c>
      <c r="Q1152" s="27">
        <v>170.92503475564112</v>
      </c>
      <c r="R1152">
        <v>10.603231210369991</v>
      </c>
      <c r="U1152">
        <v>10.603231210369991</v>
      </c>
      <c r="V1152">
        <v>0.78974319618855393</v>
      </c>
      <c r="W1152">
        <v>0</v>
      </c>
      <c r="X1152">
        <v>0</v>
      </c>
      <c r="Y1152">
        <v>0.13517632755226597</v>
      </c>
      <c r="Z1152">
        <v>0.11827609990862518</v>
      </c>
    </row>
    <row r="1153" spans="1:26" x14ac:dyDescent="0.35">
      <c r="A1153" s="25" t="s">
        <v>257</v>
      </c>
      <c r="B1153" s="26" t="s">
        <v>161</v>
      </c>
      <c r="C1153" s="25">
        <v>7.0123686678742345</v>
      </c>
      <c r="D1153" s="25"/>
      <c r="E1153" s="25"/>
      <c r="F1153" s="25">
        <v>7.0123686678742345</v>
      </c>
      <c r="G1153" s="25">
        <v>109.795736734728</v>
      </c>
      <c r="H1153" s="25">
        <v>108.107555760271</v>
      </c>
      <c r="I1153" s="25">
        <v>143.30457999999999</v>
      </c>
      <c r="J1153" s="25">
        <v>89.436994932204101</v>
      </c>
      <c r="K1153" s="25">
        <v>18.309999999999999</v>
      </c>
      <c r="L1153" s="25">
        <v>8.49</v>
      </c>
      <c r="M1153" s="28"/>
      <c r="N1153" s="28"/>
      <c r="O1153" s="27">
        <v>665.62017498713328</v>
      </c>
      <c r="P1153" s="27">
        <v>39.601612023004911</v>
      </c>
      <c r="Q1153" s="27">
        <v>178.20154316192844</v>
      </c>
      <c r="R1153">
        <v>5.2478341938553719</v>
      </c>
      <c r="U1153">
        <v>5.2478341938553719</v>
      </c>
      <c r="V1153">
        <v>0.72180120717456664</v>
      </c>
      <c r="W1153">
        <v>0</v>
      </c>
      <c r="X1153">
        <v>0</v>
      </c>
      <c r="Y1153">
        <v>0.12480447475253693</v>
      </c>
      <c r="Z1153">
        <v>0.11580708022883772</v>
      </c>
    </row>
    <row r="1154" spans="1:26" x14ac:dyDescent="0.35">
      <c r="A1154" s="25" t="s">
        <v>257</v>
      </c>
      <c r="B1154" s="26" t="s">
        <v>160</v>
      </c>
      <c r="C1154" s="25">
        <v>6.0219395937538671</v>
      </c>
      <c r="D1154" s="25"/>
      <c r="E1154" s="25"/>
      <c r="F1154" s="25">
        <v>6.0219395937538671</v>
      </c>
      <c r="G1154" s="25">
        <v>109.59456429959501</v>
      </c>
      <c r="H1154" s="25">
        <v>107.80575070419999</v>
      </c>
      <c r="I1154" s="25">
        <v>143.41798</v>
      </c>
      <c r="J1154" s="25">
        <v>88.946350159356399</v>
      </c>
      <c r="K1154" s="25">
        <v>18.77</v>
      </c>
      <c r="L1154" s="25">
        <v>8.52</v>
      </c>
      <c r="M1154" s="25"/>
      <c r="N1154" s="25"/>
      <c r="O1154" s="27">
        <v>777.43472942764345</v>
      </c>
      <c r="P1154" s="27">
        <v>45.058662161743278</v>
      </c>
      <c r="Q1154" s="27">
        <v>179.77778485244022</v>
      </c>
      <c r="R1154">
        <v>6.9862814554375596</v>
      </c>
      <c r="U1154">
        <v>6.9862814554375596</v>
      </c>
      <c r="V1154">
        <v>0.68614943466576406</v>
      </c>
      <c r="W1154">
        <v>0</v>
      </c>
      <c r="X1154">
        <v>0</v>
      </c>
      <c r="Y1154">
        <v>0.12070042212861147</v>
      </c>
      <c r="Z1154">
        <v>0.10621303845379253</v>
      </c>
    </row>
    <row r="1155" spans="1:26" x14ac:dyDescent="0.35">
      <c r="A1155" s="25" t="s">
        <v>257</v>
      </c>
      <c r="B1155" s="26" t="s">
        <v>159</v>
      </c>
      <c r="C1155" s="25">
        <v>4.9183485499538495</v>
      </c>
      <c r="D1155" s="25"/>
      <c r="E1155" s="25"/>
      <c r="F1155" s="25">
        <v>4.9183485499538495</v>
      </c>
      <c r="G1155" s="25">
        <v>108.613318223235</v>
      </c>
      <c r="H1155" s="25">
        <v>107.638844402714</v>
      </c>
      <c r="I1155" s="25">
        <v>141.50435999999999</v>
      </c>
      <c r="J1155" s="25">
        <v>85.626835766851102</v>
      </c>
      <c r="K1155" s="25">
        <v>18.98</v>
      </c>
      <c r="L1155" s="25">
        <v>8.6300000000000008</v>
      </c>
      <c r="M1155" s="28"/>
      <c r="N1155" s="28"/>
      <c r="O1155" s="27">
        <v>546.20823029611313</v>
      </c>
      <c r="P1155" s="27">
        <v>44.577885939592882</v>
      </c>
      <c r="Q1155" s="27">
        <v>294.87503155768746</v>
      </c>
      <c r="R1155">
        <v>8.2127454536432545</v>
      </c>
      <c r="U1155">
        <v>8.2127454536432545</v>
      </c>
      <c r="V1155">
        <v>0.65069439266997697</v>
      </c>
      <c r="W1155">
        <v>0</v>
      </c>
      <c r="X1155">
        <v>0</v>
      </c>
      <c r="Y1155">
        <v>0.11391673552836404</v>
      </c>
      <c r="Z1155">
        <v>0.11192039421417233</v>
      </c>
    </row>
    <row r="1156" spans="1:26" x14ac:dyDescent="0.35">
      <c r="A1156" s="25" t="s">
        <v>257</v>
      </c>
      <c r="B1156" s="26" t="s">
        <v>158</v>
      </c>
      <c r="C1156" s="25">
        <v>3.6298257442185649</v>
      </c>
      <c r="D1156" s="25"/>
      <c r="E1156" s="25"/>
      <c r="F1156" s="25">
        <v>3.6298257442185649</v>
      </c>
      <c r="G1156" s="25">
        <v>108.02237234144</v>
      </c>
      <c r="H1156" s="25">
        <v>107.477586939961</v>
      </c>
      <c r="I1156" s="25">
        <v>141.93529000000001</v>
      </c>
      <c r="J1156" s="25">
        <v>84.121678145932606</v>
      </c>
      <c r="K1156" s="25">
        <v>19.02</v>
      </c>
      <c r="L1156" s="25">
        <v>8.7100000000000009</v>
      </c>
      <c r="M1156" s="25"/>
      <c r="N1156" s="25"/>
      <c r="O1156" s="27">
        <v>645.75136889069154</v>
      </c>
      <c r="P1156" s="27">
        <v>44.549302385472004</v>
      </c>
      <c r="Q1156" s="27">
        <v>305.87089122331412</v>
      </c>
      <c r="R1156">
        <v>5.1334116043823652</v>
      </c>
      <c r="U1156">
        <v>5.1334116043823652</v>
      </c>
      <c r="V1156">
        <v>0.61246717624772473</v>
      </c>
      <c r="W1156">
        <v>0</v>
      </c>
      <c r="X1156">
        <v>0</v>
      </c>
      <c r="Y1156">
        <v>0.10771607936544803</v>
      </c>
      <c r="Z1156">
        <v>0.10196031516104558</v>
      </c>
    </row>
    <row r="1157" spans="1:26" x14ac:dyDescent="0.35">
      <c r="A1157" s="25" t="s">
        <v>257</v>
      </c>
      <c r="B1157" s="26" t="s">
        <v>157</v>
      </c>
      <c r="C1157" s="25">
        <v>2.0737096027340094</v>
      </c>
      <c r="D1157" s="25"/>
      <c r="E1157" s="25"/>
      <c r="F1157" s="25">
        <v>2.0737096027340094</v>
      </c>
      <c r="G1157" s="25">
        <v>105.68677910834801</v>
      </c>
      <c r="H1157" s="25">
        <v>107.31706326288401</v>
      </c>
      <c r="I1157" s="25">
        <v>138.65629999999999</v>
      </c>
      <c r="J1157" s="25">
        <v>84.306293401993102</v>
      </c>
      <c r="K1157" s="25">
        <v>19.2</v>
      </c>
      <c r="L1157" s="25">
        <v>8.7100000000000009</v>
      </c>
      <c r="M1157" s="28"/>
      <c r="N1157" s="28"/>
      <c r="O1157" s="27">
        <v>614.44453461007868</v>
      </c>
      <c r="P1157" s="27">
        <v>47.739916550764946</v>
      </c>
      <c r="Q1157" s="27">
        <v>335.60994867745757</v>
      </c>
      <c r="R1157">
        <v>4.8779020122162953</v>
      </c>
      <c r="U1157">
        <v>4.8779020122162953</v>
      </c>
      <c r="V1157">
        <v>0.5888687150083014</v>
      </c>
      <c r="W1157">
        <v>0</v>
      </c>
      <c r="X1157">
        <v>0</v>
      </c>
      <c r="Y1157">
        <v>0.10412769819394146</v>
      </c>
      <c r="Z1157">
        <v>9.8391615676156924E-2</v>
      </c>
    </row>
    <row r="1158" spans="1:26" x14ac:dyDescent="0.35">
      <c r="A1158" s="25" t="s">
        <v>257</v>
      </c>
      <c r="B1158" s="26" t="s">
        <v>156</v>
      </c>
      <c r="C1158" s="25">
        <v>1.0199636476326113</v>
      </c>
      <c r="D1158" s="25"/>
      <c r="E1158" s="25"/>
      <c r="F1158" s="25">
        <v>1.0199636476326113</v>
      </c>
      <c r="G1158" s="25">
        <v>104.420036921985</v>
      </c>
      <c r="H1158" s="25">
        <v>106.303287685794</v>
      </c>
      <c r="I1158" s="25">
        <v>139.02339000000001</v>
      </c>
      <c r="J1158" s="25">
        <v>84.328304069282197</v>
      </c>
      <c r="K1158" s="25">
        <v>19.25</v>
      </c>
      <c r="L1158" s="25">
        <v>8.57</v>
      </c>
      <c r="M1158" s="25"/>
      <c r="N1158" s="25"/>
      <c r="O1158" s="27">
        <v>652.26995527849306</v>
      </c>
      <c r="P1158" s="27">
        <v>51.525824903491227</v>
      </c>
      <c r="Q1158" s="27">
        <v>686.99855002416632</v>
      </c>
      <c r="R1158">
        <v>5.0293797455086997</v>
      </c>
      <c r="U1158">
        <v>5.0293797455086997</v>
      </c>
      <c r="V1158">
        <v>0.56056408307293593</v>
      </c>
      <c r="W1158">
        <v>0</v>
      </c>
      <c r="X1158">
        <v>0</v>
      </c>
      <c r="Y1158">
        <v>0.10055538452767306</v>
      </c>
      <c r="Z1158">
        <v>9.1366503861592188E-2</v>
      </c>
    </row>
    <row r="1159" spans="1:26" x14ac:dyDescent="0.35">
      <c r="A1159" s="25" t="s">
        <v>257</v>
      </c>
      <c r="B1159" s="26" t="s">
        <v>155</v>
      </c>
      <c r="C1159" s="25">
        <v>0.3031678763131076</v>
      </c>
      <c r="D1159" s="25"/>
      <c r="E1159" s="25"/>
      <c r="F1159" s="25">
        <v>0.3031678763131076</v>
      </c>
      <c r="G1159" s="25">
        <v>105.413800012671</v>
      </c>
      <c r="H1159" s="25">
        <v>106.115989689443</v>
      </c>
      <c r="I1159" s="25">
        <v>139.27798000000001</v>
      </c>
      <c r="J1159" s="25">
        <v>82.722902522353394</v>
      </c>
      <c r="K1159" s="25">
        <v>19.579999999999998</v>
      </c>
      <c r="L1159" s="25">
        <v>8.43</v>
      </c>
      <c r="M1159" s="28"/>
      <c r="N1159" s="28"/>
      <c r="O1159" s="27">
        <v>621.25717384427674</v>
      </c>
      <c r="P1159" s="27">
        <v>15.542144456994084</v>
      </c>
      <c r="Q1159" s="27">
        <v>-864.74127557160045</v>
      </c>
      <c r="R1159">
        <v>642.99998886351739</v>
      </c>
      <c r="U1159">
        <v>642.99998886351739</v>
      </c>
      <c r="V1159">
        <v>0.53688020184026675</v>
      </c>
      <c r="W1159">
        <v>0</v>
      </c>
      <c r="X1159">
        <v>0</v>
      </c>
      <c r="Y1159">
        <v>9.6620617414909044E-2</v>
      </c>
      <c r="Z1159">
        <v>9.1977156221259473E-2</v>
      </c>
    </row>
    <row r="1160" spans="1:26" x14ac:dyDescent="0.35">
      <c r="A1160" s="25" t="s">
        <v>257</v>
      </c>
      <c r="B1160" s="26" t="s">
        <v>154</v>
      </c>
      <c r="C1160" s="25">
        <v>0.22467261684146309</v>
      </c>
      <c r="D1160" s="25"/>
      <c r="E1160" s="25"/>
      <c r="F1160" s="25">
        <v>0.22467261684146309</v>
      </c>
      <c r="G1160" s="25">
        <v>111.148916286746</v>
      </c>
      <c r="H1160" s="25">
        <v>106.06830903325201</v>
      </c>
      <c r="I1160" s="25">
        <v>136.62748999999999</v>
      </c>
      <c r="J1160" s="25">
        <v>83.058895813053198</v>
      </c>
      <c r="K1160" s="25">
        <v>19.059999999999999</v>
      </c>
      <c r="L1160" s="25">
        <v>8.19</v>
      </c>
      <c r="M1160" s="25"/>
      <c r="N1160" s="25"/>
      <c r="O1160" s="27">
        <v>90.598834647211476</v>
      </c>
      <c r="P1160" s="27">
        <v>34.274794069192751</v>
      </c>
      <c r="Q1160" s="27">
        <v>2935.7318070318888</v>
      </c>
      <c r="R1160">
        <v>73.3410629788835</v>
      </c>
      <c r="U1160">
        <v>73.3410629788835</v>
      </c>
      <c r="V1160">
        <v>7.2559318213647112E-2</v>
      </c>
      <c r="W1160">
        <v>0</v>
      </c>
      <c r="X1160">
        <v>0</v>
      </c>
      <c r="Y1160">
        <v>1.3049263044106635E-2</v>
      </c>
      <c r="Z1160">
        <v>3.4612390290526346E-2</v>
      </c>
    </row>
    <row r="1161" spans="1:26" x14ac:dyDescent="0.35">
      <c r="A1161" s="25" t="s">
        <v>257</v>
      </c>
      <c r="B1161" s="26" t="s">
        <v>153</v>
      </c>
      <c r="C1161" s="25">
        <v>3.7380492733717109E-2</v>
      </c>
      <c r="D1161" s="25"/>
      <c r="E1161" s="25"/>
      <c r="F1161" s="25">
        <v>3.7380492733717109E-2</v>
      </c>
      <c r="G1161" s="25">
        <v>110.347242542868</v>
      </c>
      <c r="H1161" s="25">
        <v>105.644828423123</v>
      </c>
      <c r="I1161" s="25">
        <v>136.8192</v>
      </c>
      <c r="J1161" s="25">
        <v>84.531047390963195</v>
      </c>
      <c r="K1161" s="25">
        <v>19.28</v>
      </c>
      <c r="L1161" s="25">
        <v>8.15</v>
      </c>
      <c r="M1161" s="28"/>
      <c r="N1161" s="28"/>
      <c r="O1161" s="27">
        <v>135.1139240506329</v>
      </c>
      <c r="P1161" s="27">
        <v>44.125529680199918</v>
      </c>
      <c r="Q1161" s="27">
        <v>3236.9032258064512</v>
      </c>
      <c r="R1161">
        <v>122.3230037793619</v>
      </c>
      <c r="U1161">
        <v>122.3230037793619</v>
      </c>
      <c r="V1161">
        <v>4.2276510125831897E-2</v>
      </c>
      <c r="W1161">
        <v>0</v>
      </c>
      <c r="X1161">
        <v>0</v>
      </c>
      <c r="Y1161">
        <v>7.6096799312160568E-3</v>
      </c>
      <c r="Z1161">
        <v>2.5202705453062305E-2</v>
      </c>
    </row>
    <row r="1162" spans="1:26" x14ac:dyDescent="0.35">
      <c r="A1162" s="25" t="s">
        <v>257</v>
      </c>
      <c r="B1162" s="26" t="s">
        <v>152</v>
      </c>
      <c r="C1162" s="25">
        <v>0</v>
      </c>
      <c r="D1162" s="25"/>
      <c r="E1162" s="25"/>
      <c r="F1162" s="25">
        <v>0</v>
      </c>
      <c r="G1162" s="25">
        <v>109.25966510178201</v>
      </c>
      <c r="H1162" s="25">
        <v>105.573387779687</v>
      </c>
      <c r="I1162" s="25">
        <v>136.96317999999999</v>
      </c>
      <c r="J1162" s="25">
        <v>84.456866832584893</v>
      </c>
      <c r="K1162" s="25">
        <v>19.43</v>
      </c>
      <c r="L1162" s="25">
        <v>8.14</v>
      </c>
      <c r="M1162" s="25"/>
      <c r="N1162" s="25"/>
      <c r="O1162" s="27">
        <v>300.0625</v>
      </c>
      <c r="P1162" s="27">
        <v>60.727381748575901</v>
      </c>
      <c r="Q1162" s="27">
        <v>3285.8934169278996</v>
      </c>
      <c r="R1162">
        <v>243.12727682756395</v>
      </c>
      <c r="U1162">
        <v>243.12727682756395</v>
      </c>
      <c r="V1162">
        <v>1.9271365735933292E-2</v>
      </c>
      <c r="W1162">
        <v>0</v>
      </c>
      <c r="X1162">
        <v>0</v>
      </c>
      <c r="Y1162">
        <v>3.4731845411966273E-3</v>
      </c>
      <c r="Z1162">
        <v>2.0149350174976297E-2</v>
      </c>
    </row>
    <row r="1163" spans="1:26" x14ac:dyDescent="0.35">
      <c r="A1163" s="25" t="s">
        <v>257</v>
      </c>
      <c r="B1163" s="26" t="s">
        <v>151</v>
      </c>
      <c r="C1163" s="25">
        <v>0</v>
      </c>
      <c r="D1163" s="25"/>
      <c r="E1163" s="25"/>
      <c r="F1163" s="25">
        <v>0</v>
      </c>
      <c r="G1163" s="25">
        <v>107.82249186214401</v>
      </c>
      <c r="H1163" s="25">
        <v>105.61681435683001</v>
      </c>
      <c r="I1163" s="25">
        <v>136.69863000000001</v>
      </c>
      <c r="J1163" s="25">
        <v>84.847231967682006</v>
      </c>
      <c r="K1163" s="25">
        <v>19.38</v>
      </c>
      <c r="L1163" s="25">
        <v>8.19</v>
      </c>
      <c r="M1163" s="28"/>
      <c r="N1163" s="28"/>
      <c r="O1163" s="27"/>
      <c r="P1163" s="27">
        <v>69.377685443127618</v>
      </c>
      <c r="Q1163" s="27">
        <v>2880.4920913884007</v>
      </c>
      <c r="R1163">
        <v>3913.748340966727</v>
      </c>
      <c r="U1163">
        <v>3913.748340966727</v>
      </c>
      <c r="V1163">
        <v>5.6882495931004518E-3</v>
      </c>
      <c r="W1163">
        <v>0</v>
      </c>
      <c r="X1163">
        <v>0</v>
      </c>
      <c r="Y1163">
        <v>1.0169232110232075E-3</v>
      </c>
      <c r="Z1163">
        <v>1.9975206561216364E-2</v>
      </c>
    </row>
    <row r="1164" spans="1:26" x14ac:dyDescent="0.35">
      <c r="A1164" s="25" t="s">
        <v>257</v>
      </c>
      <c r="B1164" s="26" t="s">
        <v>150</v>
      </c>
      <c r="C1164" s="25">
        <v>0</v>
      </c>
      <c r="D1164" s="25"/>
      <c r="E1164" s="25"/>
      <c r="F1164" s="25">
        <v>0</v>
      </c>
      <c r="G1164" s="25">
        <v>106.940660481012</v>
      </c>
      <c r="H1164" s="25">
        <v>105.654991762184</v>
      </c>
      <c r="I1164" s="25">
        <v>136.30629999999999</v>
      </c>
      <c r="J1164" s="25">
        <v>85.358669273259295</v>
      </c>
      <c r="K1164" s="25">
        <v>19.45</v>
      </c>
      <c r="L1164" s="25">
        <v>8.27</v>
      </c>
      <c r="M1164" s="25"/>
      <c r="N1164" s="25"/>
      <c r="O1164" s="27"/>
      <c r="P1164" s="27">
        <v>71.796308022015481</v>
      </c>
      <c r="Q1164" s="27">
        <v>2212.430426716141</v>
      </c>
      <c r="V1164">
        <v>1.43107842444175E-4</v>
      </c>
      <c r="W1164">
        <v>0</v>
      </c>
      <c r="X1164">
        <v>0</v>
      </c>
      <c r="Y1164">
        <v>2.5587938259708365E-5</v>
      </c>
      <c r="Z1164">
        <v>1.9568676107243131E-2</v>
      </c>
    </row>
  </sheetData>
  <autoFilter ref="A1:Z1164" xr:uid="{A4DA79DE-A6ED-4ACC-AD4F-39F30D1267C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Investigacion 1</vt:lpstr>
      <vt:lpstr>Investigacion 1 (2)</vt:lpstr>
      <vt:lpstr>Investigacion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</dc:creator>
  <cp:lastModifiedBy>Nikola Kojadinovic</cp:lastModifiedBy>
  <dcterms:created xsi:type="dcterms:W3CDTF">2020-01-20T03:20:03Z</dcterms:created>
  <dcterms:modified xsi:type="dcterms:W3CDTF">2020-02-19T10:04:48Z</dcterms:modified>
</cp:coreProperties>
</file>