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BD\"/>
    </mc:Choice>
  </mc:AlternateContent>
  <bookViews>
    <workbookView xWindow="0" yWindow="0" windowWidth="24000" windowHeight="9630" activeTab="5"/>
  </bookViews>
  <sheets>
    <sheet name="Gráfico" sheetId="2" r:id="rId1"/>
    <sheet name="BD" sheetId="3" r:id="rId2"/>
    <sheet name="PARAMETROS" sheetId="4" r:id="rId3"/>
    <sheet name="PUNTUACION" sheetId="6" r:id="rId4"/>
    <sheet name="PLANILLASREPORTE" sheetId="7" r:id="rId5"/>
    <sheet name="USUARIO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8" l="1"/>
  <c r="S6" i="8"/>
  <c r="S5" i="8"/>
  <c r="S4" i="8"/>
  <c r="S3" i="8"/>
  <c r="M39" i="4"/>
  <c r="M38" i="4"/>
  <c r="M37" i="4"/>
  <c r="M36" i="4"/>
  <c r="M35" i="4"/>
  <c r="M3" i="4"/>
  <c r="M4" i="4"/>
  <c r="L7" i="8" l="1"/>
  <c r="L6" i="8"/>
  <c r="L5" i="8"/>
  <c r="L4" i="8"/>
  <c r="L3" i="8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<sst xmlns="http://schemas.openxmlformats.org/spreadsheetml/2006/main" count="363" uniqueCount="194">
  <si>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</si>
  <si>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</si>
  <si>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</si>
  <si>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</si>
  <si>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</si>
  <si>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</si>
  <si>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</si>
  <si>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</si>
  <si>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</si>
  <si>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</si>
  <si>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</si>
  <si>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</si>
  <si>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</si>
  <si>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</si>
  <si>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</si>
  <si>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</si>
  <si>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</si>
  <si>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</si>
  <si>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</si>
  <si>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USUARIOS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</si>
  <si>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</si>
  <si>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</si>
  <si>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</si>
  <si>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</si>
  <si>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</si>
  <si>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</si>
  <si>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</si>
  <si>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</si>
  <si>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</si>
  <si>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</si>
  <si>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</si>
  <si>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</si>
  <si>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</si>
  <si>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</si>
  <si>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</si>
  <si>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</si>
  <si>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</si>
  <si>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</si>
  <si>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</si>
  <si>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</si>
  <si>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</si>
  <si>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</si>
  <si>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</si>
  <si>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</si>
  <si>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</si>
  <si>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</si>
  <si>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</si>
  <si>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</si>
  <si>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</si>
  <si>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</si>
  <si>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</si>
  <si>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</si>
  <si>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</si>
  <si>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</si>
  <si>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</si>
  <si>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</si>
  <si>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</si>
  <si>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</si>
  <si>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</si>
  <si>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</si>
  <si>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</si>
  <si>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</si>
  <si>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</si>
  <si>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</si>
  <si>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</si>
  <si>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</si>
  <si>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</si>
  <si>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</si>
  <si>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</si>
  <si>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</si>
  <si>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</si>
  <si>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</si>
  <si>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</si>
  <si>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</si>
  <si>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</si>
  <si>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</si>
  <si>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idpuntuacion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</si>
  <si>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</si>
  <si>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</si>
  <si>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</si>
  <si>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</si>
  <si>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</si>
  <si>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</si>
  <si>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</si>
  <si>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</si>
  <si>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</si>
  <si>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</si>
  <si>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</si>
  <si>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</si>
  <si>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</si>
  <si>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</si>
  <si>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</si>
  <si>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</si>
  <si>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</si>
  <si>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</si>
  <si>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</si>
  <si>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</si>
  <si>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</si>
  <si>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</si>
  <si>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</si>
  <si>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</si>
  <si>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</si>
  <si>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</si>
  <si>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</si>
  <si>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</si>
  <si>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</si>
  <si>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Ubicación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</si>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</sst>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8"/>
      <c r="D15" s="19"/>
      <c r="E15" s="19"/>
      <c r="F15" s="19"/>
      <c r="G15" s="19"/>
      <c r="H15" s="19"/>
      <c r="I15" s="19"/>
      <c r="J15" s="20"/>
    </row>
    <row r="16" spans="1:38" x14ac:dyDescent="0.25">
      <c r="A16" s="10">
        <v>1</v>
      </c>
      <c r="B16" s="9"/>
      <c r="C16" s="15"/>
      <c r="D16" s="16"/>
      <c r="E16" s="16"/>
      <c r="F16" s="16"/>
      <c r="G16" s="16"/>
      <c r="H16" s="16"/>
      <c r="I16" s="16"/>
      <c r="J16" s="17"/>
    </row>
    <row r="17" spans="1:10" ht="30" customHeight="1" x14ac:dyDescent="0.25">
      <c r="A17" s="10">
        <v>2</v>
      </c>
      <c r="B17" s="9"/>
      <c r="C17" s="15"/>
      <c r="D17" s="16"/>
      <c r="E17" s="16"/>
      <c r="F17" s="16"/>
      <c r="G17" s="16"/>
      <c r="H17" s="16"/>
      <c r="I17" s="16"/>
      <c r="J17" s="17"/>
    </row>
    <row r="18" spans="1:10" ht="30" customHeight="1" x14ac:dyDescent="0.25">
      <c r="A18" s="10">
        <v>3</v>
      </c>
      <c r="B18" s="9"/>
      <c r="C18" s="15"/>
      <c r="D18" s="16"/>
      <c r="E18" s="16"/>
      <c r="F18" s="16"/>
      <c r="G18" s="16"/>
      <c r="H18" s="16"/>
      <c r="I18" s="16"/>
      <c r="J18" s="17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:A16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9.140625" customWidth="1"/>
    <col min="5" max="5" width="18.42578125" bestFit="1" customWidth="1"/>
    <col min="6" max="6" width="15.28515625" bestFit="1" customWidth="1"/>
    <col min="7" max="7" width="17.5703125" bestFit="1" customWidth="1"/>
    <col min="8" max="9" width="15.7109375" bestFit="1" customWidth="1"/>
    <col min="10" max="10" width="17.7109375" bestFit="1" customWidth="1"/>
    <col min="11" max="11" width="18" customWidth="1"/>
  </cols>
  <sheetData>
    <row r="1" spans="1:11" x14ac:dyDescent="0.25">
      <c r="A1" t="s">
        <v>19</v>
      </c>
      <c r="B1" t="s">
        <v>13</v>
      </c>
      <c r="C1" t="s">
        <v>16</v>
      </c>
      <c r="D1" t="s">
        <v>18</v>
      </c>
      <c r="E1" t="s">
        <v>62</v>
      </c>
      <c r="F1" t="s">
        <v>75</v>
      </c>
      <c r="G1" t="s">
        <v>95</v>
      </c>
      <c r="H1" s="14" t="s">
        <v>66</v>
      </c>
      <c r="I1" t="s">
        <v>102</v>
      </c>
      <c r="J1" t="s">
        <v>104</v>
      </c>
      <c r="K1" t="s">
        <v>108</v>
      </c>
    </row>
    <row r="2" spans="1:11" x14ac:dyDescent="0.25">
      <c r="A2" t="s">
        <v>20</v>
      </c>
      <c r="B2" t="s">
        <v>14</v>
      </c>
      <c r="C2" t="s">
        <v>17</v>
      </c>
      <c r="D2" t="s">
        <v>76</v>
      </c>
      <c r="E2" t="s">
        <v>63</v>
      </c>
      <c r="F2" t="s">
        <v>91</v>
      </c>
      <c r="G2" t="s">
        <v>96</v>
      </c>
      <c r="H2" t="s">
        <v>67</v>
      </c>
      <c r="I2" t="s">
        <v>107</v>
      </c>
      <c r="J2" t="s">
        <v>105</v>
      </c>
      <c r="K2" t="s">
        <v>109</v>
      </c>
    </row>
    <row r="3" spans="1:11" x14ac:dyDescent="0.25">
      <c r="A3" t="s">
        <v>21</v>
      </c>
      <c r="B3" t="s">
        <v>15</v>
      </c>
      <c r="C3" t="s">
        <v>14</v>
      </c>
      <c r="D3" t="s">
        <v>55</v>
      </c>
      <c r="E3" t="s">
        <v>20</v>
      </c>
      <c r="F3" t="s">
        <v>20</v>
      </c>
      <c r="G3" t="s">
        <v>20</v>
      </c>
      <c r="H3" t="s">
        <v>90</v>
      </c>
      <c r="I3" t="s">
        <v>67</v>
      </c>
      <c r="J3" t="s">
        <v>106</v>
      </c>
      <c r="K3" t="s">
        <v>105</v>
      </c>
    </row>
    <row r="4" spans="1:11" x14ac:dyDescent="0.25">
      <c r="A4" t="s">
        <v>22</v>
      </c>
      <c r="C4" t="s">
        <v>15</v>
      </c>
      <c r="D4" t="s">
        <v>17</v>
      </c>
      <c r="E4" t="s">
        <v>17</v>
      </c>
      <c r="F4" t="s">
        <v>92</v>
      </c>
      <c r="G4" t="s">
        <v>91</v>
      </c>
      <c r="H4" t="s">
        <v>15</v>
      </c>
      <c r="I4" t="s">
        <v>165</v>
      </c>
      <c r="J4" t="s">
        <v>15</v>
      </c>
      <c r="K4" t="s">
        <v>17</v>
      </c>
    </row>
    <row r="5" spans="1:11" x14ac:dyDescent="0.25">
      <c r="A5" t="s">
        <v>23</v>
      </c>
      <c r="D5" t="s">
        <v>101</v>
      </c>
      <c r="E5" t="s">
        <v>101</v>
      </c>
      <c r="F5" t="s">
        <v>93</v>
      </c>
      <c r="I5" t="s">
        <v>166</v>
      </c>
      <c r="J5" t="s">
        <v>188</v>
      </c>
      <c r="K5" t="s">
        <v>111</v>
      </c>
    </row>
    <row r="6" spans="1:11" x14ac:dyDescent="0.25">
      <c r="A6" t="s">
        <v>27</v>
      </c>
      <c r="D6" t="s">
        <v>91</v>
      </c>
      <c r="E6" t="s">
        <v>64</v>
      </c>
      <c r="F6" t="s">
        <v>94</v>
      </c>
      <c r="J6" t="s">
        <v>170</v>
      </c>
      <c r="K6" t="s">
        <v>12</v>
      </c>
    </row>
    <row r="7" spans="1:11" x14ac:dyDescent="0.25">
      <c r="A7" t="s">
        <v>25</v>
      </c>
      <c r="D7" t="s">
        <v>103</v>
      </c>
      <c r="E7" t="s">
        <v>65</v>
      </c>
      <c r="J7" t="s">
        <v>171</v>
      </c>
      <c r="K7" t="s">
        <v>110</v>
      </c>
    </row>
    <row r="8" spans="1:11" x14ac:dyDescent="0.25">
      <c r="A8" t="s">
        <v>26</v>
      </c>
      <c r="D8" t="s">
        <v>57</v>
      </c>
      <c r="K8" t="s">
        <v>112</v>
      </c>
    </row>
    <row r="9" spans="1:11" x14ac:dyDescent="0.25">
      <c r="A9" t="s">
        <v>98</v>
      </c>
      <c r="D9" t="s">
        <v>56</v>
      </c>
    </row>
    <row r="10" spans="1:11" x14ac:dyDescent="0.25">
      <c r="A10" t="s">
        <v>99</v>
      </c>
      <c r="D10" t="s">
        <v>12</v>
      </c>
    </row>
    <row r="11" spans="1:11" x14ac:dyDescent="0.25">
      <c r="A11" t="s">
        <v>100</v>
      </c>
    </row>
    <row r="12" spans="1:11" x14ac:dyDescent="0.25">
      <c r="A12" t="s">
        <v>24</v>
      </c>
    </row>
    <row r="13" spans="1:11" x14ac:dyDescent="0.25">
      <c r="A13" t="s">
        <v>116</v>
      </c>
    </row>
    <row r="14" spans="1:11" x14ac:dyDescent="0.25">
      <c r="A14" t="s">
        <v>28</v>
      </c>
    </row>
    <row r="15" spans="1:11" x14ac:dyDescent="0.25">
      <c r="A15" t="s">
        <v>97</v>
      </c>
    </row>
    <row r="16" spans="1:11" x14ac:dyDescent="0.25">
      <c r="A16" t="s">
        <v>187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3" workbookViewId="0">
      <selection activeCell="A36" sqref="A36:XFD36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29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30</v>
      </c>
      <c r="H2">
        <v>1</v>
      </c>
      <c r="I2">
        <v>1</v>
      </c>
      <c r="J2" t="s">
        <v>31</v>
      </c>
      <c r="K2" t="s">
        <v>118</v>
      </c>
      <c r="L2" s="13" t="s">
        <v>117</v>
      </c>
      <c r="M2" t="str">
        <f>CONCATENATE(K2,H2,",",I2,",'",J2,"'),")</f>
        <v>(1,1,'Aceite'),</v>
      </c>
      <c r="N2" t="s">
        <v>119</v>
      </c>
    </row>
    <row r="3" spans="1:14" x14ac:dyDescent="0.25">
      <c r="H3">
        <v>2</v>
      </c>
      <c r="I3">
        <v>1</v>
      </c>
      <c r="J3" t="s">
        <v>113</v>
      </c>
      <c r="K3" t="s">
        <v>118</v>
      </c>
      <c r="L3" s="13" t="s">
        <v>117</v>
      </c>
      <c r="M3" t="str">
        <f t="shared" ref="M3:M4" si="0">CONCATENATE(K3,H3,",",I3,",'",J3,"'),")</f>
        <v>(2,1,'Medicamentos'),</v>
      </c>
      <c r="N3" t="s">
        <v>172</v>
      </c>
    </row>
    <row r="4" spans="1:14" x14ac:dyDescent="0.25">
      <c r="H4">
        <v>3</v>
      </c>
      <c r="I4">
        <v>1</v>
      </c>
      <c r="J4" t="s">
        <v>115</v>
      </c>
      <c r="K4" t="s">
        <v>118</v>
      </c>
      <c r="L4" s="13" t="s">
        <v>117</v>
      </c>
      <c r="M4" t="str">
        <f t="shared" si="0"/>
        <v>(3,1,'Metal'),</v>
      </c>
      <c r="N4" t="s">
        <v>173</v>
      </c>
    </row>
    <row r="5" spans="1:14" x14ac:dyDescent="0.25">
      <c r="H5">
        <v>4</v>
      </c>
      <c r="I5">
        <v>1</v>
      </c>
      <c r="J5" t="s">
        <v>32</v>
      </c>
      <c r="K5" t="s">
        <v>118</v>
      </c>
      <c r="L5" s="13" t="s">
        <v>117</v>
      </c>
      <c r="M5" t="str">
        <f t="shared" ref="M3:M34" si="1">CONCATENATE(K5,H5,",",I5,",'",J5,"'),")</f>
        <v>(4,1,'Papel'),</v>
      </c>
      <c r="N5" t="s">
        <v>174</v>
      </c>
    </row>
    <row r="6" spans="1:14" x14ac:dyDescent="0.25">
      <c r="H6">
        <v>5</v>
      </c>
      <c r="I6">
        <v>1</v>
      </c>
      <c r="J6" t="s">
        <v>33</v>
      </c>
      <c r="K6" t="s">
        <v>118</v>
      </c>
      <c r="L6" s="13" t="s">
        <v>117</v>
      </c>
      <c r="M6" t="str">
        <f t="shared" si="1"/>
        <v>(5,1,'Plastico'),</v>
      </c>
      <c r="N6" t="s">
        <v>175</v>
      </c>
    </row>
    <row r="7" spans="1:14" x14ac:dyDescent="0.25">
      <c r="H7">
        <v>6</v>
      </c>
      <c r="I7">
        <v>1</v>
      </c>
      <c r="J7" t="s">
        <v>34</v>
      </c>
      <c r="K7" t="s">
        <v>118</v>
      </c>
      <c r="L7" s="13" t="s">
        <v>117</v>
      </c>
      <c r="M7" t="str">
        <f t="shared" si="1"/>
        <v>(6,1,'Tecnologico'),</v>
      </c>
      <c r="N7" t="s">
        <v>120</v>
      </c>
    </row>
    <row r="8" spans="1:14" x14ac:dyDescent="0.25">
      <c r="H8">
        <v>7</v>
      </c>
      <c r="I8">
        <v>1</v>
      </c>
      <c r="J8" t="s">
        <v>114</v>
      </c>
      <c r="K8" t="s">
        <v>118</v>
      </c>
      <c r="L8" s="13" t="s">
        <v>117</v>
      </c>
      <c r="M8" t="str">
        <f t="shared" si="1"/>
        <v>(7,1,'Telas'),</v>
      </c>
      <c r="N8" t="s">
        <v>121</v>
      </c>
    </row>
    <row r="9" spans="1:14" x14ac:dyDescent="0.25">
      <c r="A9">
        <v>2</v>
      </c>
      <c r="B9" t="s">
        <v>26</v>
      </c>
      <c r="H9">
        <v>8</v>
      </c>
      <c r="I9">
        <v>2</v>
      </c>
      <c r="J9" t="s">
        <v>37</v>
      </c>
      <c r="K9" t="s">
        <v>118</v>
      </c>
      <c r="L9" s="13" t="s">
        <v>117</v>
      </c>
      <c r="M9" t="str">
        <f t="shared" si="1"/>
        <v>(8,2,'Usaquén'),</v>
      </c>
      <c r="N9" t="s">
        <v>122</v>
      </c>
    </row>
    <row r="10" spans="1:14" x14ac:dyDescent="0.25">
      <c r="H10">
        <v>9</v>
      </c>
      <c r="I10">
        <v>2</v>
      </c>
      <c r="J10" t="s">
        <v>38</v>
      </c>
      <c r="K10" t="s">
        <v>118</v>
      </c>
      <c r="L10" s="13" t="s">
        <v>117</v>
      </c>
      <c r="M10" t="str">
        <f t="shared" si="1"/>
        <v>(9,2,'Chapinero'),</v>
      </c>
      <c r="N10" t="s">
        <v>123</v>
      </c>
    </row>
    <row r="11" spans="1:14" x14ac:dyDescent="0.25">
      <c r="H11">
        <v>10</v>
      </c>
      <c r="I11">
        <v>2</v>
      </c>
      <c r="J11" t="s">
        <v>39</v>
      </c>
      <c r="K11" t="s">
        <v>118</v>
      </c>
      <c r="L11" s="13" t="s">
        <v>117</v>
      </c>
      <c r="M11" t="str">
        <f t="shared" si="1"/>
        <v>(10,2,'Santa Fe'),</v>
      </c>
      <c r="N11" t="s">
        <v>124</v>
      </c>
    </row>
    <row r="12" spans="1:14" x14ac:dyDescent="0.25">
      <c r="H12">
        <v>11</v>
      </c>
      <c r="I12">
        <v>2</v>
      </c>
      <c r="J12" t="s">
        <v>40</v>
      </c>
      <c r="K12" t="s">
        <v>118</v>
      </c>
      <c r="L12" s="13" t="s">
        <v>117</v>
      </c>
      <c r="M12" t="str">
        <f t="shared" si="1"/>
        <v>(11,2,'San Cristóbal'),</v>
      </c>
      <c r="N12" t="s">
        <v>125</v>
      </c>
    </row>
    <row r="13" spans="1:14" x14ac:dyDescent="0.25">
      <c r="H13">
        <v>12</v>
      </c>
      <c r="I13">
        <v>2</v>
      </c>
      <c r="J13" t="s">
        <v>41</v>
      </c>
      <c r="K13" t="s">
        <v>118</v>
      </c>
      <c r="L13" s="13" t="s">
        <v>117</v>
      </c>
      <c r="M13" t="str">
        <f t="shared" si="1"/>
        <v>(12,2,'Usme'),</v>
      </c>
      <c r="N13" t="s">
        <v>126</v>
      </c>
    </row>
    <row r="14" spans="1:14" x14ac:dyDescent="0.25">
      <c r="H14">
        <v>13</v>
      </c>
      <c r="I14">
        <v>2</v>
      </c>
      <c r="J14" t="s">
        <v>42</v>
      </c>
      <c r="K14" t="s">
        <v>118</v>
      </c>
      <c r="L14" s="13" t="s">
        <v>117</v>
      </c>
      <c r="M14" t="str">
        <f t="shared" si="1"/>
        <v>(13,2,'Tunjuelito'),</v>
      </c>
      <c r="N14" t="s">
        <v>127</v>
      </c>
    </row>
    <row r="15" spans="1:14" x14ac:dyDescent="0.25">
      <c r="H15">
        <v>14</v>
      </c>
      <c r="I15">
        <v>2</v>
      </c>
      <c r="J15" t="s">
        <v>35</v>
      </c>
      <c r="K15" t="s">
        <v>118</v>
      </c>
      <c r="L15" s="13" t="s">
        <v>117</v>
      </c>
      <c r="M15" t="str">
        <f t="shared" si="1"/>
        <v>(14,2,'Bosa'),</v>
      </c>
      <c r="N15" t="s">
        <v>128</v>
      </c>
    </row>
    <row r="16" spans="1:14" x14ac:dyDescent="0.25">
      <c r="H16">
        <v>15</v>
      </c>
      <c r="I16">
        <v>2</v>
      </c>
      <c r="J16" t="s">
        <v>43</v>
      </c>
      <c r="K16" t="s">
        <v>118</v>
      </c>
      <c r="L16" s="13" t="s">
        <v>117</v>
      </c>
      <c r="M16" t="str">
        <f t="shared" si="1"/>
        <v>(15,2,'Kennedy'),</v>
      </c>
      <c r="N16" t="s">
        <v>129</v>
      </c>
    </row>
    <row r="17" spans="1:14" x14ac:dyDescent="0.25">
      <c r="H17">
        <v>16</v>
      </c>
      <c r="I17">
        <v>2</v>
      </c>
      <c r="J17" t="s">
        <v>44</v>
      </c>
      <c r="K17" t="s">
        <v>118</v>
      </c>
      <c r="L17" s="13" t="s">
        <v>117</v>
      </c>
      <c r="M17" t="str">
        <f t="shared" si="1"/>
        <v>(16,2,'Fontibón'),</v>
      </c>
      <c r="N17" t="s">
        <v>130</v>
      </c>
    </row>
    <row r="18" spans="1:14" x14ac:dyDescent="0.25">
      <c r="H18">
        <v>17</v>
      </c>
      <c r="I18">
        <v>2</v>
      </c>
      <c r="J18" t="s">
        <v>45</v>
      </c>
      <c r="K18" t="s">
        <v>118</v>
      </c>
      <c r="L18" s="13" t="s">
        <v>117</v>
      </c>
      <c r="M18" t="str">
        <f t="shared" si="1"/>
        <v>(17,2,'Engativá'),</v>
      </c>
      <c r="N18" t="s">
        <v>131</v>
      </c>
    </row>
    <row r="19" spans="1:14" x14ac:dyDescent="0.25">
      <c r="H19">
        <v>18</v>
      </c>
      <c r="I19">
        <v>2</v>
      </c>
      <c r="J19" t="s">
        <v>36</v>
      </c>
      <c r="K19" t="s">
        <v>118</v>
      </c>
      <c r="L19" s="13" t="s">
        <v>117</v>
      </c>
      <c r="M19" t="str">
        <f t="shared" si="1"/>
        <v>(18,2,'Suba'),</v>
      </c>
      <c r="N19" t="s">
        <v>132</v>
      </c>
    </row>
    <row r="20" spans="1:14" x14ac:dyDescent="0.25">
      <c r="H20">
        <v>19</v>
      </c>
      <c r="I20">
        <v>2</v>
      </c>
      <c r="J20" t="s">
        <v>46</v>
      </c>
      <c r="K20" t="s">
        <v>118</v>
      </c>
      <c r="L20" s="13" t="s">
        <v>117</v>
      </c>
      <c r="M20" t="str">
        <f t="shared" si="1"/>
        <v>(19,2,'Barrios Unidos'),</v>
      </c>
      <c r="N20" t="s">
        <v>133</v>
      </c>
    </row>
    <row r="21" spans="1:14" x14ac:dyDescent="0.25">
      <c r="H21">
        <v>20</v>
      </c>
      <c r="I21">
        <v>2</v>
      </c>
      <c r="J21" t="s">
        <v>47</v>
      </c>
      <c r="K21" t="s">
        <v>118</v>
      </c>
      <c r="L21" s="13" t="s">
        <v>117</v>
      </c>
      <c r="M21" t="str">
        <f t="shared" si="1"/>
        <v>(20,2,'Teusaquillo'),</v>
      </c>
      <c r="N21" t="s">
        <v>134</v>
      </c>
    </row>
    <row r="22" spans="1:14" x14ac:dyDescent="0.25">
      <c r="H22">
        <v>21</v>
      </c>
      <c r="I22">
        <v>2</v>
      </c>
      <c r="J22" t="s">
        <v>48</v>
      </c>
      <c r="K22" t="s">
        <v>118</v>
      </c>
      <c r="L22" s="13" t="s">
        <v>117</v>
      </c>
      <c r="M22" t="str">
        <f t="shared" si="1"/>
        <v>(21,2,'Los Mártires'),</v>
      </c>
      <c r="N22" t="s">
        <v>135</v>
      </c>
    </row>
    <row r="23" spans="1:14" x14ac:dyDescent="0.25">
      <c r="H23">
        <v>22</v>
      </c>
      <c r="I23">
        <v>2</v>
      </c>
      <c r="J23" t="s">
        <v>49</v>
      </c>
      <c r="K23" t="s">
        <v>118</v>
      </c>
      <c r="L23" s="13" t="s">
        <v>117</v>
      </c>
      <c r="M23" t="str">
        <f t="shared" si="1"/>
        <v>(22,2,'Antonio Nariño'),</v>
      </c>
      <c r="N23" t="s">
        <v>136</v>
      </c>
    </row>
    <row r="24" spans="1:14" x14ac:dyDescent="0.25">
      <c r="H24">
        <v>23</v>
      </c>
      <c r="I24">
        <v>2</v>
      </c>
      <c r="J24" t="s">
        <v>50</v>
      </c>
      <c r="K24" t="s">
        <v>118</v>
      </c>
      <c r="L24" s="13" t="s">
        <v>117</v>
      </c>
      <c r="M24" t="str">
        <f t="shared" si="1"/>
        <v>(23,2,'Puente Aranda'),</v>
      </c>
      <c r="N24" t="s">
        <v>137</v>
      </c>
    </row>
    <row r="25" spans="1:14" x14ac:dyDescent="0.25">
      <c r="H25">
        <v>24</v>
      </c>
      <c r="I25">
        <v>2</v>
      </c>
      <c r="J25" t="s">
        <v>51</v>
      </c>
      <c r="K25" t="s">
        <v>118</v>
      </c>
      <c r="L25" s="13" t="s">
        <v>117</v>
      </c>
      <c r="M25" t="str">
        <f t="shared" si="1"/>
        <v>(24,2,'La Candelaria'),</v>
      </c>
      <c r="N25" t="s">
        <v>138</v>
      </c>
    </row>
    <row r="26" spans="1:14" x14ac:dyDescent="0.25">
      <c r="H26">
        <v>25</v>
      </c>
      <c r="I26">
        <v>2</v>
      </c>
      <c r="J26" t="s">
        <v>52</v>
      </c>
      <c r="K26" t="s">
        <v>118</v>
      </c>
      <c r="L26" s="13" t="s">
        <v>117</v>
      </c>
      <c r="M26" t="str">
        <f t="shared" si="1"/>
        <v>(25,2,'Rafael Uribe Uribe'),</v>
      </c>
      <c r="N26" t="s">
        <v>139</v>
      </c>
    </row>
    <row r="27" spans="1:14" x14ac:dyDescent="0.25">
      <c r="H27">
        <v>26</v>
      </c>
      <c r="I27">
        <v>2</v>
      </c>
      <c r="J27" t="s">
        <v>53</v>
      </c>
      <c r="K27" t="s">
        <v>118</v>
      </c>
      <c r="L27" s="13" t="s">
        <v>117</v>
      </c>
      <c r="M27" t="str">
        <f t="shared" si="1"/>
        <v>(26,2,'Ciudad Bolívar'),</v>
      </c>
      <c r="N27" t="s">
        <v>140</v>
      </c>
    </row>
    <row r="28" spans="1:14" x14ac:dyDescent="0.25">
      <c r="H28">
        <v>27</v>
      </c>
      <c r="I28">
        <v>2</v>
      </c>
      <c r="J28" t="s">
        <v>54</v>
      </c>
      <c r="K28" t="s">
        <v>118</v>
      </c>
      <c r="L28" s="13" t="s">
        <v>117</v>
      </c>
      <c r="M28" t="str">
        <f t="shared" si="1"/>
        <v>(27,2,'Sumapaz'),</v>
      </c>
      <c r="N28" t="s">
        <v>141</v>
      </c>
    </row>
    <row r="29" spans="1:14" x14ac:dyDescent="0.25">
      <c r="A29">
        <v>3</v>
      </c>
      <c r="B29" t="s">
        <v>58</v>
      </c>
      <c r="H29">
        <v>28</v>
      </c>
      <c r="I29">
        <v>3</v>
      </c>
      <c r="J29" t="s">
        <v>59</v>
      </c>
      <c r="K29" t="s">
        <v>118</v>
      </c>
      <c r="L29" s="13" t="s">
        <v>117</v>
      </c>
      <c r="M29" t="str">
        <f t="shared" si="1"/>
        <v>(28,3,'Pendiente'),</v>
      </c>
      <c r="N29" t="s">
        <v>142</v>
      </c>
    </row>
    <row r="30" spans="1:14" x14ac:dyDescent="0.25">
      <c r="H30">
        <v>29</v>
      </c>
      <c r="I30">
        <v>3</v>
      </c>
      <c r="J30" t="s">
        <v>60</v>
      </c>
      <c r="K30" t="s">
        <v>118</v>
      </c>
      <c r="L30" s="13" t="s">
        <v>117</v>
      </c>
      <c r="M30" t="str">
        <f t="shared" si="1"/>
        <v>(29,3,'Redimido'),</v>
      </c>
      <c r="N30" t="s">
        <v>143</v>
      </c>
    </row>
    <row r="31" spans="1:14" x14ac:dyDescent="0.25">
      <c r="A31">
        <v>4</v>
      </c>
      <c r="B31" t="s">
        <v>61</v>
      </c>
      <c r="H31">
        <v>30</v>
      </c>
      <c r="I31">
        <v>4</v>
      </c>
      <c r="J31" t="s">
        <v>71</v>
      </c>
      <c r="K31" t="s">
        <v>118</v>
      </c>
      <c r="L31" s="13" t="s">
        <v>117</v>
      </c>
      <c r="M31" t="str">
        <f t="shared" si="1"/>
        <v>(30,4,'Boletas Cine'),</v>
      </c>
      <c r="N31" t="s">
        <v>144</v>
      </c>
    </row>
    <row r="32" spans="1:14" x14ac:dyDescent="0.25">
      <c r="H32">
        <v>31</v>
      </c>
      <c r="I32">
        <v>4</v>
      </c>
      <c r="J32" t="s">
        <v>72</v>
      </c>
      <c r="K32" t="s">
        <v>118</v>
      </c>
      <c r="L32" s="13" t="s">
        <v>117</v>
      </c>
      <c r="M32" t="str">
        <f t="shared" si="1"/>
        <v>(31,4,'Boletas Maloka'),</v>
      </c>
      <c r="N32" t="s">
        <v>145</v>
      </c>
    </row>
    <row r="33" spans="1:14" x14ac:dyDescent="0.25">
      <c r="H33">
        <v>32</v>
      </c>
      <c r="I33">
        <v>4</v>
      </c>
      <c r="J33" t="s">
        <v>73</v>
      </c>
      <c r="K33" t="s">
        <v>118</v>
      </c>
      <c r="L33" s="13" t="s">
        <v>117</v>
      </c>
      <c r="M33" t="str">
        <f t="shared" si="1"/>
        <v>(32,4,'Dto 25%'),</v>
      </c>
      <c r="N33" t="s">
        <v>146</v>
      </c>
    </row>
    <row r="34" spans="1:14" x14ac:dyDescent="0.25">
      <c r="H34">
        <v>33</v>
      </c>
      <c r="I34">
        <v>4</v>
      </c>
      <c r="J34" t="s">
        <v>74</v>
      </c>
      <c r="K34" t="s">
        <v>118</v>
      </c>
      <c r="L34" s="13" t="s">
        <v>117</v>
      </c>
      <c r="M34" t="str">
        <f t="shared" si="1"/>
        <v>(33,4,'Dto 20%'),</v>
      </c>
      <c r="N34" t="s">
        <v>147</v>
      </c>
    </row>
    <row r="35" spans="1:14" x14ac:dyDescent="0.25">
      <c r="H35">
        <v>34</v>
      </c>
      <c r="I35">
        <v>4</v>
      </c>
      <c r="J35" t="s">
        <v>176</v>
      </c>
      <c r="K35" t="s">
        <v>118</v>
      </c>
      <c r="L35" s="13" t="s">
        <v>117</v>
      </c>
      <c r="M35" t="str">
        <f t="shared" ref="M35" si="2">CONCATENATE(K35,H35,",",I35,",'",J35,"'),")</f>
        <v>(34,4,'Ganancia Recoleccion'),</v>
      </c>
      <c r="N35" t="s">
        <v>177</v>
      </c>
    </row>
    <row r="36" spans="1:14" x14ac:dyDescent="0.25">
      <c r="A36">
        <v>5</v>
      </c>
      <c r="B36" t="s">
        <v>186</v>
      </c>
      <c r="H36">
        <v>35</v>
      </c>
      <c r="I36">
        <v>5</v>
      </c>
      <c r="J36" t="s">
        <v>178</v>
      </c>
      <c r="K36" t="s">
        <v>118</v>
      </c>
      <c r="L36" s="13" t="s">
        <v>117</v>
      </c>
      <c r="M36" t="str">
        <f t="shared" ref="M36:M38" si="3">CONCATENATE(K36,H36,",",I36,",'",J36,"'),")</f>
        <v>(35,5,'Administrador'),</v>
      </c>
      <c r="N36" t="s">
        <v>181</v>
      </c>
    </row>
    <row r="37" spans="1:14" x14ac:dyDescent="0.25">
      <c r="H37">
        <v>36</v>
      </c>
      <c r="I37">
        <v>5</v>
      </c>
      <c r="J37" t="s">
        <v>179</v>
      </c>
      <c r="K37" t="s">
        <v>118</v>
      </c>
      <c r="L37" s="13" t="s">
        <v>117</v>
      </c>
      <c r="M37" t="str">
        <f t="shared" si="3"/>
        <v>(36,5,'Responsalbe'),</v>
      </c>
      <c r="N37" t="s">
        <v>182</v>
      </c>
    </row>
    <row r="38" spans="1:14" x14ac:dyDescent="0.25">
      <c r="H38">
        <v>37</v>
      </c>
      <c r="I38">
        <v>5</v>
      </c>
      <c r="J38" t="s">
        <v>180</v>
      </c>
      <c r="K38" t="s">
        <v>118</v>
      </c>
      <c r="L38" s="13" t="s">
        <v>117</v>
      </c>
      <c r="M38" t="str">
        <f t="shared" si="3"/>
        <v>(37,5,'Voluntario'),</v>
      </c>
      <c r="N38" t="s">
        <v>183</v>
      </c>
    </row>
    <row r="39" spans="1:14" x14ac:dyDescent="0.25">
      <c r="H39">
        <v>38</v>
      </c>
      <c r="I39">
        <v>5</v>
      </c>
      <c r="J39" t="s">
        <v>184</v>
      </c>
      <c r="K39" t="s">
        <v>118</v>
      </c>
      <c r="L39" s="13" t="s">
        <v>117</v>
      </c>
      <c r="M39" t="str">
        <f t="shared" ref="M39" si="4">CONCATENATE(K39,H39,",",I39,",'",J39,"'),")</f>
        <v>(38,5,'Usuario'),</v>
      </c>
      <c r="N39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8" sqref="H18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68</v>
      </c>
    </row>
    <row r="2" spans="1:13" x14ac:dyDescent="0.25">
      <c r="A2" t="s">
        <v>18</v>
      </c>
      <c r="H2" t="s">
        <v>62</v>
      </c>
    </row>
    <row r="3" spans="1:13" x14ac:dyDescent="0.25">
      <c r="A3" t="s">
        <v>77</v>
      </c>
      <c r="B3" t="s">
        <v>55</v>
      </c>
      <c r="C3" t="s">
        <v>17</v>
      </c>
      <c r="D3" t="s">
        <v>56</v>
      </c>
      <c r="E3" t="s">
        <v>12</v>
      </c>
      <c r="F3" t="s">
        <v>57</v>
      </c>
      <c r="H3" t="s">
        <v>63</v>
      </c>
      <c r="I3" t="s">
        <v>20</v>
      </c>
      <c r="J3" t="s">
        <v>17</v>
      </c>
      <c r="K3" t="s">
        <v>101</v>
      </c>
      <c r="L3" t="s">
        <v>64</v>
      </c>
      <c r="M3" t="s">
        <v>65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59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59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69</v>
      </c>
    </row>
    <row r="11" spans="1:13" x14ac:dyDescent="0.25">
      <c r="H11" s="14" t="s">
        <v>66</v>
      </c>
      <c r="I11" t="s">
        <v>67</v>
      </c>
      <c r="J11" t="s">
        <v>90</v>
      </c>
      <c r="K11" t="s">
        <v>15</v>
      </c>
    </row>
    <row r="12" spans="1:13" x14ac:dyDescent="0.25">
      <c r="I12">
        <v>1</v>
      </c>
      <c r="J12">
        <v>1</v>
      </c>
      <c r="K12" t="s">
        <v>164</v>
      </c>
    </row>
    <row r="18" spans="1:12" x14ac:dyDescent="0.25">
      <c r="H18" t="s">
        <v>102</v>
      </c>
      <c r="I18" t="s">
        <v>107</v>
      </c>
      <c r="J18" t="s">
        <v>67</v>
      </c>
      <c r="K18" t="s">
        <v>165</v>
      </c>
      <c r="L18" t="s">
        <v>166</v>
      </c>
    </row>
    <row r="19" spans="1:12" x14ac:dyDescent="0.25">
      <c r="A19" t="s">
        <v>70</v>
      </c>
      <c r="I19">
        <v>1</v>
      </c>
      <c r="J19">
        <v>1</v>
      </c>
      <c r="K19">
        <v>2</v>
      </c>
      <c r="L19" t="s">
        <v>167</v>
      </c>
    </row>
    <row r="20" spans="1:12" x14ac:dyDescent="0.25">
      <c r="I20">
        <v>2</v>
      </c>
      <c r="J20">
        <v>1</v>
      </c>
      <c r="K20">
        <v>3</v>
      </c>
      <c r="L20" t="s">
        <v>168</v>
      </c>
    </row>
    <row r="21" spans="1:12" x14ac:dyDescent="0.25">
      <c r="I21">
        <v>3</v>
      </c>
      <c r="J21">
        <v>1</v>
      </c>
      <c r="K21">
        <v>4</v>
      </c>
      <c r="L21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2" sqref="E32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55</v>
      </c>
      <c r="B1" t="s">
        <v>56</v>
      </c>
      <c r="C1" t="s">
        <v>30</v>
      </c>
      <c r="D1" t="s">
        <v>12</v>
      </c>
    </row>
    <row r="2" spans="1:4" x14ac:dyDescent="0.25">
      <c r="A2">
        <v>10</v>
      </c>
      <c r="B2" s="11">
        <v>43363</v>
      </c>
      <c r="C2" t="s">
        <v>31</v>
      </c>
      <c r="D2">
        <v>1</v>
      </c>
    </row>
    <row r="3" spans="1:4" x14ac:dyDescent="0.25">
      <c r="A3">
        <v>10</v>
      </c>
      <c r="B3" s="11">
        <v>43363</v>
      </c>
      <c r="C3" t="s">
        <v>32</v>
      </c>
      <c r="D3">
        <v>1</v>
      </c>
    </row>
    <row r="4" spans="1:4" x14ac:dyDescent="0.25">
      <c r="A4">
        <v>20</v>
      </c>
      <c r="B4" s="11">
        <v>43363</v>
      </c>
      <c r="C4" t="s">
        <v>31</v>
      </c>
      <c r="D4">
        <v>1</v>
      </c>
    </row>
    <row r="5" spans="1:4" x14ac:dyDescent="0.25">
      <c r="A5">
        <v>20</v>
      </c>
      <c r="B5" s="11">
        <v>43363</v>
      </c>
      <c r="C5" t="s">
        <v>32</v>
      </c>
      <c r="D5">
        <v>2</v>
      </c>
    </row>
    <row r="6" spans="1:4" x14ac:dyDescent="0.25">
      <c r="A6">
        <v>30</v>
      </c>
      <c r="B6" s="11">
        <v>43363</v>
      </c>
      <c r="C6" t="s">
        <v>31</v>
      </c>
      <c r="D6">
        <v>1</v>
      </c>
    </row>
    <row r="7" spans="1:4" x14ac:dyDescent="0.25">
      <c r="A7">
        <v>30</v>
      </c>
      <c r="B7" s="11">
        <v>43363</v>
      </c>
      <c r="C7" t="s">
        <v>32</v>
      </c>
      <c r="D7">
        <v>2</v>
      </c>
    </row>
    <row r="8" spans="1:4" x14ac:dyDescent="0.25">
      <c r="A8">
        <v>30</v>
      </c>
      <c r="B8" s="11">
        <v>43363</v>
      </c>
      <c r="C8" t="s">
        <v>33</v>
      </c>
      <c r="D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abSelected="1" topLeftCell="B1" workbookViewId="0">
      <selection activeCell="T3" sqref="T3:T7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27</v>
      </c>
      <c r="F2" t="s">
        <v>25</v>
      </c>
      <c r="G2" t="s">
        <v>26</v>
      </c>
      <c r="H2" t="s">
        <v>98</v>
      </c>
      <c r="I2" t="s">
        <v>99</v>
      </c>
      <c r="J2" t="s">
        <v>100</v>
      </c>
      <c r="K2" t="s">
        <v>24</v>
      </c>
      <c r="L2" t="s">
        <v>116</v>
      </c>
      <c r="M2" t="s">
        <v>28</v>
      </c>
      <c r="N2" t="s">
        <v>97</v>
      </c>
      <c r="O2" t="s">
        <v>187</v>
      </c>
    </row>
    <row r="3" spans="1:20" x14ac:dyDescent="0.25">
      <c r="A3">
        <v>1</v>
      </c>
      <c r="B3" t="s">
        <v>78</v>
      </c>
      <c r="C3" t="s">
        <v>79</v>
      </c>
      <c r="D3">
        <v>319360</v>
      </c>
      <c r="E3" s="12" t="s">
        <v>153</v>
      </c>
      <c r="F3" s="11">
        <v>31507</v>
      </c>
      <c r="G3" t="s">
        <v>36</v>
      </c>
      <c r="H3" t="s">
        <v>154</v>
      </c>
      <c r="I3" t="s">
        <v>156</v>
      </c>
      <c r="K3" t="s">
        <v>80</v>
      </c>
      <c r="L3" t="str">
        <f>CONCATENATE(B3," ",C3)</f>
        <v>NIKOLAY CARDENAS</v>
      </c>
      <c r="M3">
        <v>456879</v>
      </c>
      <c r="N3" t="s">
        <v>156</v>
      </c>
      <c r="O3">
        <v>35</v>
      </c>
      <c r="P3" t="s">
        <v>118</v>
      </c>
      <c r="Q3" s="13" t="s">
        <v>117</v>
      </c>
      <c r="R3" s="13" t="s">
        <v>158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189</v>
      </c>
    </row>
    <row r="4" spans="1:20" x14ac:dyDescent="0.25">
      <c r="A4">
        <v>2</v>
      </c>
      <c r="B4" t="s">
        <v>81</v>
      </c>
      <c r="C4" t="s">
        <v>82</v>
      </c>
      <c r="D4">
        <v>319360</v>
      </c>
      <c r="E4" s="12" t="s">
        <v>89</v>
      </c>
      <c r="F4" s="11">
        <v>31507</v>
      </c>
      <c r="G4" t="s">
        <v>36</v>
      </c>
      <c r="H4" t="s">
        <v>155</v>
      </c>
      <c r="K4" t="s">
        <v>80</v>
      </c>
      <c r="L4" t="str">
        <f t="shared" ref="L4:L7" si="0">CONCATENATE(B4," ",C4)</f>
        <v>JULIAN RESTREPO</v>
      </c>
      <c r="M4">
        <v>654987</v>
      </c>
      <c r="N4" t="s">
        <v>157</v>
      </c>
      <c r="O4">
        <v>35</v>
      </c>
      <c r="P4" t="s">
        <v>118</v>
      </c>
      <c r="Q4" s="13" t="s">
        <v>117</v>
      </c>
      <c r="R4" s="13" t="s">
        <v>158</v>
      </c>
      <c r="S4" t="str">
        <f t="shared" ref="S4:S7" si="1"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190</v>
      </c>
    </row>
    <row r="5" spans="1:20" x14ac:dyDescent="0.25">
      <c r="A5">
        <v>3</v>
      </c>
      <c r="B5" t="s">
        <v>83</v>
      </c>
      <c r="C5" t="s">
        <v>84</v>
      </c>
      <c r="D5">
        <v>319360</v>
      </c>
      <c r="E5" s="12" t="s">
        <v>88</v>
      </c>
      <c r="F5" s="11">
        <v>31507</v>
      </c>
      <c r="G5" t="s">
        <v>36</v>
      </c>
      <c r="H5" t="s">
        <v>159</v>
      </c>
      <c r="K5" t="s">
        <v>80</v>
      </c>
      <c r="L5" t="str">
        <f t="shared" si="0"/>
        <v>ANDRES MORENO</v>
      </c>
      <c r="M5">
        <v>753159</v>
      </c>
      <c r="N5" t="s">
        <v>162</v>
      </c>
      <c r="O5">
        <v>35</v>
      </c>
      <c r="P5" t="s">
        <v>118</v>
      </c>
      <c r="Q5" s="13" t="s">
        <v>117</v>
      </c>
      <c r="R5" s="13" t="s">
        <v>158</v>
      </c>
      <c r="S5" t="str">
        <f t="shared" si="1"/>
        <v>(3,'ANDRES','MORENO','319360','andresmorenopinzon@gmail.com','31507','Suba','Calle 140','','','M','ANDRES MORENO','753159','jac 1','35'),</v>
      </c>
      <c r="T5" t="s">
        <v>191</v>
      </c>
    </row>
    <row r="6" spans="1:20" x14ac:dyDescent="0.25">
      <c r="A6">
        <v>4</v>
      </c>
      <c r="B6" t="s">
        <v>86</v>
      </c>
      <c r="C6" t="s">
        <v>87</v>
      </c>
      <c r="D6">
        <v>320</v>
      </c>
      <c r="E6" s="12" t="s">
        <v>85</v>
      </c>
      <c r="F6" s="11">
        <v>31507</v>
      </c>
      <c r="G6" t="s">
        <v>36</v>
      </c>
      <c r="H6" t="s">
        <v>160</v>
      </c>
      <c r="K6" t="s">
        <v>80</v>
      </c>
      <c r="L6" t="str">
        <f t="shared" si="0"/>
        <v>DIEGO MENA</v>
      </c>
      <c r="M6">
        <v>258147</v>
      </c>
      <c r="N6" t="s">
        <v>162</v>
      </c>
      <c r="O6">
        <v>38</v>
      </c>
      <c r="P6" t="s">
        <v>118</v>
      </c>
      <c r="Q6" s="13" t="s">
        <v>117</v>
      </c>
      <c r="R6" s="13" t="s">
        <v>158</v>
      </c>
      <c r="S6" t="str">
        <f t="shared" si="1"/>
        <v>(4,'DIEGO','MENA','320','ingelectronicadj@gmail.com','31507','Suba','Calle 142','','','M','DIEGO MENA','258147','jac 1','38'),</v>
      </c>
      <c r="T6" t="s">
        <v>192</v>
      </c>
    </row>
    <row r="7" spans="1:20" x14ac:dyDescent="0.25">
      <c r="A7">
        <v>5</v>
      </c>
      <c r="B7" t="s">
        <v>148</v>
      </c>
      <c r="C7" t="s">
        <v>149</v>
      </c>
      <c r="D7">
        <v>3143815824</v>
      </c>
      <c r="E7" s="12" t="s">
        <v>150</v>
      </c>
      <c r="F7" s="11">
        <v>31507</v>
      </c>
      <c r="G7" t="s">
        <v>36</v>
      </c>
      <c r="H7" t="s">
        <v>161</v>
      </c>
      <c r="J7" t="s">
        <v>152</v>
      </c>
      <c r="K7" t="s">
        <v>151</v>
      </c>
      <c r="L7" t="str">
        <f t="shared" si="0"/>
        <v>NATALIA ORTIZ</v>
      </c>
      <c r="M7">
        <v>258147</v>
      </c>
      <c r="N7" t="s">
        <v>163</v>
      </c>
      <c r="O7">
        <v>38</v>
      </c>
      <c r="P7" t="s">
        <v>118</v>
      </c>
      <c r="Q7" s="13" t="s">
        <v>117</v>
      </c>
      <c r="R7" s="13" t="s">
        <v>158</v>
      </c>
      <c r="S7" t="str">
        <f t="shared" si="1"/>
        <v>(5,'NATALIA','ORTIZ','3143815824','nataliaortiz@gmail.com','31507','Suba','Calle 144','','Las Brisas','F','NATALIA ORTIZ','258147','jac 3','38'),</v>
      </c>
      <c r="T7" t="s">
        <v>193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Gráfico</vt:lpstr>
      <vt:lpstr>BD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Usuario de Windows</cp:lastModifiedBy>
  <cp:lastPrinted>2017-03-19T21:16:20Z</cp:lastPrinted>
  <dcterms:created xsi:type="dcterms:W3CDTF">2017-03-19T21:12:03Z</dcterms:created>
  <dcterms:modified xsi:type="dcterms:W3CDTF">2018-10-06T18:17:24Z</dcterms:modified>
</cp:coreProperties>
</file>