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filterPrivacy="1" autoCompressPictures="0"/>
  <bookViews>
    <workbookView xWindow="31420" yWindow="-12240" windowWidth="28000" windowHeight="17080"/>
  </bookViews>
  <sheets>
    <sheet name="Clinical_Data" sheetId="8" r:id="rId1"/>
    <sheet name="Mutational_Profile" sheetId="9" r:id="rId2"/>
    <sheet name="ESTIMATE_Tumor_Purity" sheetId="10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5" i="8" l="1"/>
  <c r="AD25" i="8"/>
  <c r="AC24" i="8"/>
  <c r="AD24" i="8"/>
  <c r="AC23" i="8"/>
  <c r="AD23" i="8"/>
  <c r="AC22" i="8"/>
  <c r="AD22" i="8"/>
  <c r="AC34" i="8"/>
  <c r="AD34" i="8"/>
  <c r="AC33" i="8"/>
  <c r="AD33" i="8"/>
  <c r="AC32" i="8"/>
  <c r="AD32" i="8"/>
  <c r="AC31" i="8"/>
  <c r="AD31" i="8"/>
  <c r="AC21" i="8"/>
  <c r="AD21" i="8"/>
  <c r="AH30" i="8"/>
  <c r="AI30" i="8"/>
  <c r="AC30" i="8"/>
  <c r="AD30" i="8"/>
  <c r="AC9" i="8"/>
  <c r="AD9" i="8"/>
  <c r="AH20" i="8"/>
  <c r="AI20" i="8"/>
  <c r="AC20" i="8"/>
  <c r="AD20" i="8"/>
  <c r="AC29" i="8"/>
  <c r="AD29" i="8"/>
  <c r="AC19" i="8"/>
  <c r="AD19" i="8"/>
  <c r="AH16" i="8"/>
  <c r="AI16" i="8"/>
  <c r="AC16" i="8"/>
  <c r="AD16" i="8"/>
  <c r="AC28" i="8"/>
  <c r="AD28" i="8"/>
  <c r="AH8" i="8"/>
  <c r="AI8" i="8"/>
  <c r="AC8" i="8"/>
  <c r="AD8" i="8"/>
  <c r="AC6" i="8"/>
  <c r="AD6" i="8"/>
  <c r="AC18" i="8"/>
  <c r="AD18" i="8"/>
  <c r="AC17" i="8"/>
  <c r="AD17" i="8"/>
  <c r="AC7" i="8"/>
  <c r="AD7" i="8"/>
  <c r="AC14" i="8"/>
  <c r="AD14" i="8"/>
  <c r="AH5" i="8"/>
  <c r="AI5" i="8"/>
  <c r="AC5" i="8"/>
  <c r="AD5" i="8"/>
  <c r="AC12" i="8"/>
  <c r="AD12" i="8"/>
  <c r="AC11" i="8"/>
  <c r="AD11" i="8"/>
  <c r="AC4" i="8"/>
  <c r="AD4" i="8"/>
  <c r="AH3" i="8"/>
  <c r="AI3" i="8"/>
  <c r="AC3" i="8"/>
  <c r="AD3" i="8"/>
  <c r="AH2" i="8"/>
  <c r="AI2" i="8"/>
  <c r="AC2" i="8"/>
  <c r="AD2" i="8"/>
  <c r="AC27" i="8"/>
  <c r="AD27" i="8"/>
  <c r="AH10" i="8"/>
  <c r="AI10" i="8"/>
  <c r="AC10" i="8"/>
  <c r="AD10" i="8"/>
  <c r="AC26" i="8"/>
  <c r="AD26" i="8"/>
  <c r="AH13" i="8"/>
  <c r="AI13" i="8"/>
  <c r="AC13" i="8"/>
  <c r="AD13" i="8"/>
  <c r="AH15" i="8"/>
  <c r="AI15" i="8"/>
  <c r="AC15" i="8"/>
  <c r="AD15" i="8"/>
</calcChain>
</file>

<file path=xl/sharedStrings.xml><?xml version="1.0" encoding="utf-8"?>
<sst xmlns="http://schemas.openxmlformats.org/spreadsheetml/2006/main" count="970" uniqueCount="338">
  <si>
    <t>none</t>
  </si>
  <si>
    <t>LS1</t>
  </si>
  <si>
    <t>Liver</t>
  </si>
  <si>
    <t>LS7</t>
  </si>
  <si>
    <t>LS21</t>
  </si>
  <si>
    <t>Pancreas</t>
  </si>
  <si>
    <t>DOD</t>
  </si>
  <si>
    <t>pancreas</t>
  </si>
  <si>
    <t>AWD</t>
  </si>
  <si>
    <t>DAXX</t>
  </si>
  <si>
    <t>LS27</t>
  </si>
  <si>
    <t>LS35</t>
  </si>
  <si>
    <t>tumor in specimen</t>
  </si>
  <si>
    <t>Note</t>
  </si>
  <si>
    <t>distant metastasis</t>
  </si>
  <si>
    <t>primary resected in 1986 (pancreatoduodenectomy)</t>
  </si>
  <si>
    <t xml:space="preserve">Pancreas </t>
  </si>
  <si>
    <t>ATRX</t>
  </si>
  <si>
    <t>LS65</t>
  </si>
  <si>
    <t>MEN1</t>
  </si>
  <si>
    <t>LS39</t>
  </si>
  <si>
    <t>MEN1, DAXX</t>
  </si>
  <si>
    <t>Lymph nodes</t>
  </si>
  <si>
    <t>DOC</t>
  </si>
  <si>
    <t>There is more frozen tissue avaliable from the liver mets on the freezer</t>
  </si>
  <si>
    <t>liver</t>
  </si>
  <si>
    <t>also colorectal adenoca</t>
  </si>
  <si>
    <t>MEN1, ATRX</t>
  </si>
  <si>
    <t>Tumor Grade</t>
  </si>
  <si>
    <t>LVI</t>
  </si>
  <si>
    <t>LG</t>
  </si>
  <si>
    <t>Y</t>
  </si>
  <si>
    <t>NED</t>
  </si>
  <si>
    <t>IM</t>
  </si>
  <si>
    <t>N</t>
  </si>
  <si>
    <t>Octreotide avid</t>
  </si>
  <si>
    <t>Multiple</t>
  </si>
  <si>
    <t>Age</t>
  </si>
  <si>
    <t>lymph node met</t>
  </si>
  <si>
    <t>N/A</t>
  </si>
  <si>
    <t>?</t>
  </si>
  <si>
    <t>Liver, bone</t>
  </si>
  <si>
    <t>died of post op complication</t>
  </si>
  <si>
    <t>multiple tumors (intraparenchyma lmet?), non funtional, no family history</t>
  </si>
  <si>
    <t>Time to recur (Mon)</t>
  </si>
  <si>
    <t>Site of Distant Metastasis</t>
  </si>
  <si>
    <t>liver, mensentery</t>
  </si>
  <si>
    <t xml:space="preserve">There is a tps number 127209.3 wich is omentun metastasis in the freezer. </t>
  </si>
  <si>
    <t xml:space="preserve">KI 67 index: 25% on average and up to 60% focally in tumor cells. </t>
  </si>
  <si>
    <t>Ki-67: 15%, serum gastrin 679, PP 778, serotonin 237, peptic ulcer diseas</t>
  </si>
  <si>
    <t>2 adjacent lesions</t>
  </si>
  <si>
    <t>Liver, bone, brain</t>
  </si>
  <si>
    <t>ATRX</t>
    <phoneticPr fontId="0" type="noConversion"/>
  </si>
  <si>
    <t>Genotype</t>
  </si>
  <si>
    <t>UNK</t>
  </si>
  <si>
    <t>Functional</t>
  </si>
  <si>
    <t>MSK ID</t>
  </si>
  <si>
    <t xml:space="preserve">RNAseq data </t>
  </si>
  <si>
    <t xml:space="preserve">Matched RNAseq - Methylation Data </t>
  </si>
  <si>
    <t>M1_LS1</t>
  </si>
  <si>
    <t>D_LS21</t>
  </si>
  <si>
    <t>A_MK11</t>
  </si>
  <si>
    <t>MK11</t>
  </si>
  <si>
    <t>A_MK12</t>
  </si>
  <si>
    <t>MK12</t>
  </si>
  <si>
    <t>D_MK18</t>
  </si>
  <si>
    <t>MK18</t>
  </si>
  <si>
    <t>D_MK26</t>
  </si>
  <si>
    <t>MK26</t>
  </si>
  <si>
    <t>D_MK34</t>
  </si>
  <si>
    <t>MK34</t>
  </si>
  <si>
    <t>D_MK42</t>
  </si>
  <si>
    <t>MK42</t>
  </si>
  <si>
    <t>A_MK47</t>
  </si>
  <si>
    <t>MK47</t>
  </si>
  <si>
    <t>A_MK4</t>
  </si>
  <si>
    <t>MK4</t>
  </si>
  <si>
    <t>D_MK51</t>
  </si>
  <si>
    <t>MK51</t>
  </si>
  <si>
    <t>D_MK9</t>
  </si>
  <si>
    <t>MK9</t>
  </si>
  <si>
    <t>DM1_MK44</t>
  </si>
  <si>
    <t>MK44</t>
  </si>
  <si>
    <t>DAXX_MEN1</t>
  </si>
  <si>
    <t>DM1_MK45</t>
  </si>
  <si>
    <t>MK45</t>
  </si>
  <si>
    <t>DM1_MK52</t>
  </si>
  <si>
    <t>MK52</t>
  </si>
  <si>
    <t>AM1_MK53</t>
  </si>
  <si>
    <t>MK53</t>
  </si>
  <si>
    <t>ATRX_MEN1</t>
  </si>
  <si>
    <t>DM1_LS7</t>
  </si>
  <si>
    <t>DM1_MK17</t>
  </si>
  <si>
    <t>MK17</t>
  </si>
  <si>
    <t>AM1_MK36</t>
  </si>
  <si>
    <t>MK36</t>
  </si>
  <si>
    <t>WT_MK50</t>
  </si>
  <si>
    <t>MK50</t>
  </si>
  <si>
    <t>WT</t>
  </si>
  <si>
    <t>WT_MK8</t>
  </si>
  <si>
    <t>MK8</t>
  </si>
  <si>
    <t>WT_LS27</t>
  </si>
  <si>
    <t>WT_LS35</t>
  </si>
  <si>
    <t>WT_LS39</t>
  </si>
  <si>
    <t>WT_LS65</t>
  </si>
  <si>
    <t>WT_MK13</t>
  </si>
  <si>
    <t>MK13</t>
  </si>
  <si>
    <t>WT_MK15</t>
  </si>
  <si>
    <t>MK15</t>
  </si>
  <si>
    <t>WT_MK16</t>
  </si>
  <si>
    <t>MK16</t>
  </si>
  <si>
    <t>WT_MK19</t>
  </si>
  <si>
    <t>MK19</t>
  </si>
  <si>
    <t>WT_MK21</t>
  </si>
  <si>
    <t>MK21</t>
  </si>
  <si>
    <t>WT_MK27</t>
  </si>
  <si>
    <t>MK27</t>
  </si>
  <si>
    <t>MK37</t>
  </si>
  <si>
    <t>WT_MK39</t>
  </si>
  <si>
    <t>MK39</t>
  </si>
  <si>
    <t>WT_MK49</t>
  </si>
  <si>
    <t>MK49</t>
  </si>
  <si>
    <t>Liver, retroperitoneum</t>
  </si>
  <si>
    <t>Gender</t>
  </si>
  <si>
    <t>M</t>
  </si>
  <si>
    <t>Tumor size (cm)</t>
  </si>
  <si>
    <t>Perineural invasion</t>
  </si>
  <si>
    <t>F</t>
  </si>
  <si>
    <t>pT</t>
  </si>
  <si>
    <t>pN</t>
  </si>
  <si>
    <t>pM</t>
  </si>
  <si>
    <t>StatusDate</t>
  </si>
  <si>
    <t>pStage</t>
  </si>
  <si>
    <t>III</t>
  </si>
  <si>
    <t>ClinicalStage</t>
  </si>
  <si>
    <t>T3</t>
  </si>
  <si>
    <t>N1</t>
  </si>
  <si>
    <t>M0</t>
  </si>
  <si>
    <t>ProcedureDate</t>
  </si>
  <si>
    <t>FUp time (mon)</t>
  </si>
  <si>
    <t>UpdatedFUp time (mon)</t>
  </si>
  <si>
    <t>tumor involves distal pancreas and extends into stomach, spleen and colon. Soft tissue margins at multiple foci</t>
  </si>
  <si>
    <t>DateRecur</t>
  </si>
  <si>
    <t>UpdatedTimeToRecur (Mon)</t>
  </si>
  <si>
    <t>UpdatedTimeToRecur (yrs)</t>
  </si>
  <si>
    <t>N1?</t>
  </si>
  <si>
    <t>M0?</t>
  </si>
  <si>
    <t>IIA</t>
  </si>
  <si>
    <t>UNS</t>
  </si>
  <si>
    <t>N0</t>
  </si>
  <si>
    <t>Margins</t>
  </si>
  <si>
    <t>involved</t>
  </si>
  <si>
    <t>NA</t>
  </si>
  <si>
    <t>UpdatedRecurrence</t>
  </si>
  <si>
    <t>CT 10/26/2010: two lesions in the liver; another resection segiments 2 and 3 on 03/21/2011; another embolization 04/2013; 10/07/2016 stable liver mets</t>
  </si>
  <si>
    <t>clear</t>
  </si>
  <si>
    <r>
      <t>2.7</t>
    </r>
    <r>
      <rPr>
        <i/>
        <sz val="8"/>
        <color theme="1"/>
        <rFont val="Calibri"/>
        <scheme val="minor"/>
      </rPr>
      <t xml:space="preserve"> (data from SSL 02/28/2006)</t>
    </r>
  </si>
  <si>
    <t>IM (upd LG)</t>
  </si>
  <si>
    <t>IM (upd HG)</t>
  </si>
  <si>
    <t>IV</t>
  </si>
  <si>
    <t>Liver, bone, adrenal and liver</t>
  </si>
  <si>
    <t>UpdatedStatus</t>
  </si>
  <si>
    <t>T2</t>
  </si>
  <si>
    <t>M1</t>
  </si>
  <si>
    <t>Y?</t>
  </si>
  <si>
    <t>05/04/2000 Bx mass of ampulla: PanNET; 05/10/2000 ERCP obstructive jaundice - inadequate visualization of either the pancreatic or biliary ducts</t>
  </si>
  <si>
    <t>dead - unkn</t>
  </si>
  <si>
    <r>
      <t xml:space="preserve">11/27/01 adjacent pancreas shows PanIN 1B; last consultation 05/16/2002; 08/03/2015 MSKCC notified of death (cause not reported); from </t>
    </r>
    <r>
      <rPr>
        <b/>
        <i/>
        <sz val="11"/>
        <color theme="1"/>
        <rFont val="Calibri"/>
        <scheme val="minor"/>
      </rPr>
      <t>2002 to 2015 Lost of Fup</t>
    </r>
  </si>
  <si>
    <t>insulin and focally pancreatic polypeptide; negative for glucagon, somatostatin and VIP</t>
  </si>
  <si>
    <t>07/30/07: clinical hx of hypoglycemia w increased insulin = insulinoma?</t>
  </si>
  <si>
    <r>
      <t xml:space="preserve">Gastrin producin?? </t>
    </r>
    <r>
      <rPr>
        <i/>
        <sz val="11"/>
        <color theme="1"/>
        <rFont val="Calibri"/>
        <scheme val="minor"/>
      </rPr>
      <t/>
    </r>
  </si>
  <si>
    <t>hypercalcemia (pancreatic tumor express calcitonin), There is more frozen tissue avaliable from the primary and mets on the freezer</t>
  </si>
  <si>
    <r>
      <rPr>
        <b/>
        <i/>
        <sz val="11"/>
        <color theme="1"/>
        <rFont val="Calibri"/>
        <scheme val="minor"/>
      </rPr>
      <t>1st procedure 3/18/97 (outside)</t>
    </r>
    <r>
      <rPr>
        <i/>
        <sz val="11"/>
        <color theme="1"/>
        <rFont val="Calibri"/>
        <scheme val="minor"/>
      </rPr>
      <t xml:space="preserve"> -</t>
    </r>
    <r>
      <rPr>
        <b/>
        <i/>
        <sz val="11"/>
        <color theme="1"/>
        <rFont val="Calibri"/>
        <scheme val="minor"/>
      </rPr>
      <t xml:space="preserve"> MSKCC in 2006</t>
    </r>
    <r>
      <rPr>
        <i/>
        <sz val="11"/>
        <color theme="1"/>
        <rFont val="Calibri"/>
        <scheme val="minor"/>
      </rPr>
      <t xml:space="preserve"> recurrent disease liver ; 4/5/2006 liver resection; 11/10/2010 recurrent disease in pancreatic resection;</t>
    </r>
  </si>
  <si>
    <t>Note (EMS)</t>
  </si>
  <si>
    <r>
      <rPr>
        <b/>
        <i/>
        <sz val="11"/>
        <color theme="1"/>
        <rFont val="Calibri"/>
        <scheme val="minor"/>
      </rPr>
      <t>outside dx 8/1/2005 - MSKCC 8/31/2005</t>
    </r>
    <r>
      <rPr>
        <i/>
        <sz val="11"/>
        <color theme="1"/>
        <rFont val="Calibri"/>
        <scheme val="minor"/>
      </rPr>
      <t xml:space="preserve">; Resection 9/22/05; 05/2006 progression of liver mets; </t>
    </r>
    <r>
      <rPr>
        <b/>
        <i/>
        <sz val="11"/>
        <color theme="1"/>
        <rFont val="Calibri"/>
        <scheme val="minor"/>
      </rPr>
      <t>MSK-IMPACT 09/09/2014: amplification CDKN1B (12p13.1), CCND1 exon2 p.E76del, MEN1 exon6 splicing variant; recurrence 05/13/2015 liver bx  WD neuroendocrine neoplasm</t>
    </r>
  </si>
  <si>
    <t>there's focal tumor cell labeling for alpha-fetoprotein in one of the hepatic mets</t>
  </si>
  <si>
    <r>
      <t xml:space="preserve">Gastrin producin?? maternal grandfather colon cancer died late 50's, father prostate ca at age 65; </t>
    </r>
    <r>
      <rPr>
        <b/>
        <i/>
        <sz val="11"/>
        <color theme="1"/>
        <rFont val="Calibri"/>
        <scheme val="minor"/>
      </rPr>
      <t>diagnosis in 6/18/2008</t>
    </r>
    <r>
      <rPr>
        <i/>
        <sz val="11"/>
        <color theme="1"/>
        <rFont val="Calibri"/>
        <scheme val="minor"/>
      </rPr>
      <t>; embolizations 7/25/08 &amp; 9/9/08 extensive bilobar liver lesions; CT 3/5/10 multiple mets hepatic lesions, mass involving tail of pancreas and left adrenal;</t>
    </r>
    <r>
      <rPr>
        <b/>
        <i/>
        <sz val="11"/>
        <color theme="1"/>
        <rFont val="Calibri"/>
        <scheme val="minor"/>
      </rPr>
      <t xml:space="preserve"> 04/15/2010</t>
    </r>
    <r>
      <rPr>
        <i/>
        <sz val="11"/>
        <color theme="1"/>
        <rFont val="Calibri"/>
        <scheme val="minor"/>
      </rPr>
      <t xml:space="preserve">  Well diff, but HG; tumor extends into the peripancreatic soft tissue, portion of gastric wall, and meso-colon; it abuts but does not invade into the splenic parenchyma ;</t>
    </r>
  </si>
  <si>
    <t>IB</t>
  </si>
  <si>
    <t>IA</t>
  </si>
  <si>
    <t>T1</t>
  </si>
  <si>
    <t>2 adj nodules</t>
  </si>
  <si>
    <t>IVB</t>
  </si>
  <si>
    <t>Tx</t>
  </si>
  <si>
    <t>Liver, gallbladder</t>
  </si>
  <si>
    <r>
      <t xml:space="preserve">liver aspiration (SSL S98-3500 01/05/98);  </t>
    </r>
    <r>
      <rPr>
        <b/>
        <i/>
        <sz val="11"/>
        <rFont val="Calibri"/>
        <scheme val="minor"/>
      </rPr>
      <t>S98-16665</t>
    </r>
    <r>
      <rPr>
        <i/>
        <sz val="11"/>
        <rFont val="Calibri"/>
        <scheme val="minor"/>
      </rPr>
      <t xml:space="preserve"> on 05/27/1998 resection 1ary tumor MSKCC ;</t>
    </r>
    <r>
      <rPr>
        <b/>
        <i/>
        <sz val="11"/>
        <rFont val="Calibri"/>
        <scheme val="minor"/>
      </rPr>
      <t xml:space="preserve"> S98-27538</t>
    </r>
    <r>
      <rPr>
        <i/>
        <sz val="11"/>
        <rFont val="Calibri"/>
        <scheme val="minor"/>
      </rPr>
      <t xml:space="preserve"> on 08/26/98 liver and gallbladder resection;</t>
    </r>
  </si>
  <si>
    <t>very focally positive for pancreatic polypeptide and glucagon; positive for insulin, serotonin and VIP</t>
  </si>
  <si>
    <t>IIB</t>
  </si>
  <si>
    <t>LG (upd IM)</t>
  </si>
  <si>
    <t>Resection 01/06; CT 05/06 no evidence of recurrence; 10/06 several small liver lesions octreotide; 01/07 liver mets</t>
  </si>
  <si>
    <t xml:space="preserve">02/15/2011: genetic test - Factor V Leiden polymorphic mutation (FV*1691G to A, Arg506Gln): present; </t>
  </si>
  <si>
    <r>
      <t xml:space="preserve">diagnosis 10/12/09; </t>
    </r>
    <r>
      <rPr>
        <b/>
        <i/>
        <sz val="11"/>
        <rFont val="Calibri"/>
        <scheme val="minor"/>
      </rPr>
      <t xml:space="preserve">11/07/2014 MSK-IMPACT: </t>
    </r>
    <r>
      <rPr>
        <i/>
        <sz val="11"/>
        <rFont val="Calibri"/>
        <scheme val="minor"/>
      </rPr>
      <t xml:space="preserve">DAXX exon3 p.A115fs (c.343_346delGCGG), MEN1 exon3 p.N194fs (c.576delG), SETD2 exon3 p.R1424fs (c.4270delA); </t>
    </r>
    <r>
      <rPr>
        <b/>
        <i/>
        <sz val="11"/>
        <rFont val="Calibri"/>
        <scheme val="minor"/>
      </rPr>
      <t>addendum 04/08/2015</t>
    </r>
    <r>
      <rPr>
        <i/>
        <sz val="11"/>
        <rFont val="Calibri"/>
        <scheme val="minor"/>
      </rPr>
      <t xml:space="preserve"> DAXX, MEN1, SETD2 (frameshift dels) and RHEB exon2 p.Y35S (c.104A&gt;C) missense, deletions whole gene (IRF4, STK11, TCF3, DOT1L, AXIN1, TSC2, TRAF7, CREBBP)</t>
    </r>
  </si>
  <si>
    <t>T1b</t>
  </si>
  <si>
    <t>UpdatedFUpTime(yrs)</t>
  </si>
  <si>
    <t>bx S94-1052: liver met</t>
  </si>
  <si>
    <t>liver x 2, retroperitoneum</t>
  </si>
  <si>
    <t xml:space="preserve">AWD (see note) </t>
  </si>
  <si>
    <r>
      <rPr>
        <b/>
        <i/>
        <sz val="11"/>
        <rFont val="Calibri"/>
        <scheme val="minor"/>
      </rPr>
      <t>(s/p whipple 10/1986 for non-functioning islet cell tumor); 04/22/1993</t>
    </r>
    <r>
      <rPr>
        <i/>
        <sz val="11"/>
        <rFont val="Calibri"/>
        <scheme val="minor"/>
      </rPr>
      <t xml:space="preserve"> S93-9884 liver segmental hepatectomy: metastatic neuroendocrine ca consistent with pt islet cell primary;</t>
    </r>
    <r>
      <rPr>
        <b/>
        <i/>
        <sz val="11"/>
        <rFont val="Calibri"/>
        <scheme val="minor"/>
      </rPr>
      <t xml:space="preserve"> 11/19/1998</t>
    </r>
    <r>
      <rPr>
        <i/>
        <sz val="11"/>
        <rFont val="Calibri"/>
        <scheme val="minor"/>
      </rPr>
      <t xml:space="preserve"> S98-37262: liver excision; last consultation 02/18/2000: CT </t>
    </r>
    <r>
      <rPr>
        <b/>
        <i/>
        <sz val="11"/>
        <rFont val="Calibri"/>
        <scheme val="minor"/>
      </rPr>
      <t>01/01/2000 no signs of recurrence (NED?); after 2000 lost of FUp?</t>
    </r>
  </si>
  <si>
    <t>vipoma - VIP</t>
  </si>
  <si>
    <t>CT 01/18/2010: splenic mass invading pancreas; 03/03/2010 liver bx (SSL); 09/14/10 resection VIPOMA; 07/07/11 embolization left hepatic artery; 01/28/2014 invasive squamous cell ca involving endocervical tissue</t>
  </si>
  <si>
    <r>
      <t>CT 10/31/2002 no evidence of local tu recurrence;</t>
    </r>
    <r>
      <rPr>
        <b/>
        <i/>
        <sz val="11"/>
        <rFont val="Calibri"/>
        <scheme val="minor"/>
      </rPr>
      <t xml:space="preserve"> 11/03/2005 CT </t>
    </r>
    <r>
      <rPr>
        <i/>
        <sz val="11"/>
        <rFont val="Calibri"/>
        <scheme val="minor"/>
      </rPr>
      <t xml:space="preserve">suggestive of new liver mets but </t>
    </r>
    <r>
      <rPr>
        <b/>
        <i/>
        <sz val="11"/>
        <rFont val="Calibri"/>
        <scheme val="minor"/>
      </rPr>
      <t xml:space="preserve">12/14/2005 </t>
    </r>
    <r>
      <rPr>
        <i/>
        <sz val="11"/>
        <rFont val="Calibri"/>
        <scheme val="minor"/>
      </rPr>
      <t xml:space="preserve">octreotide negative; </t>
    </r>
    <r>
      <rPr>
        <b/>
        <i/>
        <sz val="11"/>
        <rFont val="Calibri"/>
        <scheme val="minor"/>
      </rPr>
      <t>05/24/2007</t>
    </r>
    <r>
      <rPr>
        <i/>
        <sz val="11"/>
        <rFont val="Calibri"/>
        <scheme val="minor"/>
      </rPr>
      <t xml:space="preserve"> no signs of recurrence; </t>
    </r>
    <r>
      <rPr>
        <b/>
        <i/>
        <sz val="11"/>
        <rFont val="Calibri"/>
        <scheme val="minor"/>
      </rPr>
      <t>US (7/24/2009) and CT (7/31/2009)</t>
    </r>
    <r>
      <rPr>
        <i/>
        <sz val="11"/>
        <rFont val="Calibri"/>
        <scheme val="minor"/>
      </rPr>
      <t xml:space="preserve"> multiple enhancing lesions on arterial phase; </t>
    </r>
  </si>
  <si>
    <t>03/2022 stage III rectal ca; 2003 retal cancer, s/p chemo/XRT resection, NED; 2009 PanNET; 10/29 resection; 12/2010 NED; 01/2011 NED for PanNET but suspicious for recurrence of colorectal ca - Bx proven recurrence of colorectal ca in LN</t>
  </si>
  <si>
    <t>DOC (recurrent colorectal ca)</t>
  </si>
  <si>
    <t>DOC (post op complications)</t>
  </si>
  <si>
    <t>insulinoma: focally positive for insulin</t>
  </si>
  <si>
    <t>CT 03/17/2006 s/p distal pancreatectomy and splenectomy - no recurrent mass within the remaining pancreas, 6mm hypervascular lesion liver - suspicious for possible metastasis</t>
  </si>
  <si>
    <t>NED (see note)</t>
  </si>
  <si>
    <t>01/19/99 CT several small liver lesions suspicious for mets; 04/14/99 suspicious hepatic lesions; CT 10/18/99 increased size of liver lesions</t>
  </si>
  <si>
    <t>Hx of breast carcinoma</t>
  </si>
  <si>
    <t>liver embolizations in 04/11 and 06/11</t>
  </si>
  <si>
    <t>gastrinoma</t>
  </si>
  <si>
    <t xml:space="preserve">03/03/17 pat on octreotide for subcentimeter liver lesions </t>
  </si>
  <si>
    <t>N1b</t>
  </si>
  <si>
    <t>03/05/02 last consultation: CT on 2/22/02 NED for PanNET</t>
  </si>
  <si>
    <t>insulinoma</t>
  </si>
  <si>
    <t>FHx father lung cancer and MGF bone cancer</t>
  </si>
  <si>
    <t>last consultation 11/26/2002: apparentely NED; last contact 11/06/2008 NED? Accord to the pt correspondence</t>
  </si>
  <si>
    <t>NED in 2008 (dead 2014 - unkn cause)</t>
  </si>
  <si>
    <t>Negative for VIP, insulin, glucagon, somatostatin, pancreat polypeptide, gastrin) - MEN1 genotype?</t>
  </si>
  <si>
    <t>N (see note)</t>
  </si>
  <si>
    <t xml:space="preserve">Positive margin.  Portal vein tumoral embolo; </t>
  </si>
  <si>
    <t>Note from clinical/pathology records</t>
  </si>
  <si>
    <t>see note</t>
  </si>
  <si>
    <t>N?</t>
  </si>
  <si>
    <t>?? islet cell ca, focally positive for calcitonin - LS = MK spreadsheet says "Functional"</t>
  </si>
  <si>
    <t>Our ID</t>
  </si>
  <si>
    <t>Sample ID</t>
  </si>
  <si>
    <t>Gene</t>
  </si>
  <si>
    <t>Mutation</t>
  </si>
  <si>
    <t>3141 del T</t>
    <phoneticPr fontId="0" type="noConversion"/>
  </si>
  <si>
    <t>4374-4371 del 3</t>
  </si>
  <si>
    <t>H2254R</t>
  </si>
  <si>
    <t>R2111Q</t>
  </si>
  <si>
    <t>S788*</t>
  </si>
  <si>
    <t>1218 del 1</t>
  </si>
  <si>
    <t>1350-1347 del 3 and 1341 del C</t>
  </si>
  <si>
    <t>E417V</t>
  </si>
  <si>
    <t>LS31</t>
  </si>
  <si>
    <t>E465*</t>
  </si>
  <si>
    <t>F87L</t>
  </si>
  <si>
    <t>LS33</t>
  </si>
  <si>
    <t>DAXX</t>
    <phoneticPr fontId="0" type="noConversion"/>
  </si>
  <si>
    <t>fs</t>
    <phoneticPr fontId="0" type="noConversion"/>
  </si>
  <si>
    <t>K68*</t>
  </si>
  <si>
    <t>L372P</t>
  </si>
  <si>
    <t>Q77*</t>
  </si>
  <si>
    <t>1348-1362 del 14</t>
    <phoneticPr fontId="0" type="noConversion"/>
  </si>
  <si>
    <t>LS23</t>
  </si>
  <si>
    <t>147 del G and 144 del 1</t>
    <phoneticPr fontId="0" type="noConversion"/>
  </si>
  <si>
    <t>LS70</t>
  </si>
  <si>
    <t>1554 del 70</t>
    <phoneticPr fontId="0" type="noConversion"/>
  </si>
  <si>
    <t>357 del T, 357-354 del 3</t>
    <phoneticPr fontId="0" type="noConversion"/>
  </si>
  <si>
    <t>MEN1</t>
    <phoneticPr fontId="0" type="noConversion"/>
  </si>
  <si>
    <t>LS53</t>
  </si>
  <si>
    <t>525 ins a and 522 ins C</t>
    <phoneticPr fontId="0" type="noConversion"/>
  </si>
  <si>
    <t>57 del T, and 51-49 del 2</t>
    <phoneticPr fontId="0" type="noConversion"/>
  </si>
  <si>
    <t>LS15</t>
  </si>
  <si>
    <t>90 del T and 73-81 del 8</t>
    <phoneticPr fontId="0" type="noConversion"/>
  </si>
  <si>
    <t>E478*</t>
  </si>
  <si>
    <t>LS3</t>
  </si>
  <si>
    <t>H322R</t>
  </si>
  <si>
    <t>Q447*</t>
  </si>
  <si>
    <t>R457W</t>
  </si>
  <si>
    <t xml:space="preserve">MEN1 </t>
  </si>
  <si>
    <t>252 del A and 246-242 del 4 ; 6789-6786 del 3 and 6786 del C</t>
  </si>
  <si>
    <t>F146V ; 4179-4174 del 4</t>
  </si>
  <si>
    <t>MEN1, DAXX</t>
    <phoneticPr fontId="0" type="noConversion"/>
  </si>
  <si>
    <t>249-245 del 4 and 243 del G; G321D</t>
  </si>
  <si>
    <t>576 del C and 573 del 1 ; 309 del 1</t>
  </si>
  <si>
    <t>E473* ; E410*</t>
    <phoneticPr fontId="0" type="noConversion"/>
  </si>
  <si>
    <t>G286E ; S518*</t>
  </si>
  <si>
    <t>Q447* ; Q652*</t>
    <phoneticPr fontId="0" type="noConversion"/>
  </si>
  <si>
    <t>LS5</t>
  </si>
  <si>
    <t>R115Q</t>
  </si>
  <si>
    <t>1113 del 1 ; E732*</t>
  </si>
  <si>
    <t xml:space="preserve">Mutational Profile of ATRX, DAXX and MEN1 gene </t>
  </si>
  <si>
    <t>## Samples with Wild copy of ATRX, DAXX and MEN1</t>
  </si>
  <si>
    <t>LS57</t>
  </si>
  <si>
    <t>LS25</t>
  </si>
  <si>
    <t>LS29</t>
  </si>
  <si>
    <t>del (1101-1102)</t>
  </si>
  <si>
    <t>MK31</t>
  </si>
  <si>
    <t>MK10</t>
  </si>
  <si>
    <t>MK5</t>
  </si>
  <si>
    <t>MK14</t>
  </si>
  <si>
    <t>MK2</t>
  </si>
  <si>
    <t>MK6</t>
  </si>
  <si>
    <t>MK22</t>
  </si>
  <si>
    <t>MK24</t>
  </si>
  <si>
    <t>MK3</t>
  </si>
  <si>
    <t>MK38</t>
  </si>
  <si>
    <t>MK33</t>
  </si>
  <si>
    <t>MK29</t>
  </si>
  <si>
    <t>MK28</t>
  </si>
  <si>
    <t>MK25</t>
  </si>
  <si>
    <t>MK35</t>
  </si>
  <si>
    <t>MK40</t>
  </si>
  <si>
    <t>MK46</t>
  </si>
  <si>
    <t>MK41</t>
  </si>
  <si>
    <t>MK20</t>
  </si>
  <si>
    <t>MK7</t>
  </si>
  <si>
    <t>MK48</t>
  </si>
  <si>
    <t>ESTIMATE tumor Purity using log2TPM expression</t>
  </si>
  <si>
    <t>Subtype</t>
  </si>
  <si>
    <t>Description</t>
  </si>
  <si>
    <t>StromalScore</t>
  </si>
  <si>
    <t>ImmuneScore</t>
  </si>
  <si>
    <t>ESTIMATEScore</t>
  </si>
  <si>
    <t>Tumor Purity</t>
  </si>
  <si>
    <t>A-D-M mutant</t>
  </si>
  <si>
    <t>A_mk11</t>
  </si>
  <si>
    <t>A_mk12</t>
  </si>
  <si>
    <t>D_mk18</t>
  </si>
  <si>
    <t>D_mk26</t>
  </si>
  <si>
    <t>D_mk34</t>
  </si>
  <si>
    <t>D_mk42</t>
  </si>
  <si>
    <t>A_mk47</t>
  </si>
  <si>
    <t>A_mk4</t>
  </si>
  <si>
    <t>D_mk51</t>
  </si>
  <si>
    <t>D_mk9</t>
  </si>
  <si>
    <t>DM1_mk44</t>
  </si>
  <si>
    <t>DM1_mk45</t>
  </si>
  <si>
    <t>DM1_mk52</t>
  </si>
  <si>
    <t>AM1_mk53</t>
  </si>
  <si>
    <t>DM1_ls7</t>
  </si>
  <si>
    <t>DM1_mk17</t>
  </si>
  <si>
    <t>AM1_mk36</t>
  </si>
  <si>
    <t>A-D-M WT</t>
  </si>
  <si>
    <t>WT_mk50</t>
  </si>
  <si>
    <t>WT_mk8</t>
  </si>
  <si>
    <t>WT_ls65</t>
  </si>
  <si>
    <t>WT_mk13</t>
  </si>
  <si>
    <t>WT_mk15</t>
  </si>
  <si>
    <t>WT_mk16</t>
  </si>
  <si>
    <t>WT_mk19</t>
  </si>
  <si>
    <t>WT_mk21</t>
  </si>
  <si>
    <t>WT_mk27</t>
  </si>
  <si>
    <t>WT_mk39</t>
  </si>
  <si>
    <t>WT_mk49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</si>
</sst>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;[Red]0.0"/>
    <numFmt numFmtId="165" formatCode="0;[Red]0"/>
    <numFmt numFmtId="166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</font>
    <font>
      <sz val="11"/>
      <color theme="1"/>
      <name val="Calibri"/>
    </font>
    <font>
      <b/>
      <sz val="11"/>
      <color rgb="FFFF0000"/>
      <name val="Calibri"/>
      <scheme val="minor"/>
    </font>
    <font>
      <b/>
      <sz val="8"/>
      <name val="Calibri"/>
    </font>
    <font>
      <sz val="8"/>
      <color theme="1"/>
      <name val="Calibri"/>
    </font>
    <font>
      <sz val="8"/>
      <name val="Calibri"/>
    </font>
    <font>
      <sz val="8"/>
      <color rgb="FFFF0000"/>
      <name val="Calibri"/>
    </font>
    <font>
      <i/>
      <sz val="8"/>
      <color theme="1"/>
      <name val="Calibri"/>
      <scheme val="minor"/>
    </font>
    <font>
      <i/>
      <sz val="11"/>
      <name val="Calibri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i/>
      <sz val="11"/>
      <name val="Calibri"/>
      <scheme val="minor"/>
    </font>
    <font>
      <i/>
      <sz val="11"/>
      <name val="Calibri"/>
      <scheme val="minor"/>
    </font>
    <font>
      <i/>
      <sz val="11"/>
      <color rgb="FFFF0000"/>
      <name val="Calibri"/>
      <scheme val="minor"/>
    </font>
    <font>
      <sz val="8"/>
      <color rgb="FF000000"/>
      <name val="Calibri"/>
      <scheme val="minor"/>
    </font>
    <font>
      <b/>
      <sz val="11"/>
      <name val="Calibri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24" fillId="2" borderId="0" xfId="0" applyFont="1" applyFill="1" applyBorder="1"/>
    <xf numFmtId="0" fontId="24" fillId="0" borderId="0" xfId="0" applyFont="1"/>
    <xf numFmtId="0" fontId="2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6" fontId="6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  <colors>
    <mruColors>
      <color rgb="FFFFCC00"/>
      <color rgb="FFFFCC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P34" sqref="P34"/>
    </sheetView>
  </sheetViews>
  <sheetFormatPr baseColWidth="10" defaultRowHeight="14" x14ac:dyDescent="0"/>
  <cols>
    <col min="1" max="1" width="10.83203125" style="18"/>
    <col min="2" max="3" width="10.83203125" style="18" customWidth="1"/>
    <col min="4" max="4" width="7.1640625" style="18" customWidth="1"/>
    <col min="5" max="5" width="15.1640625" style="18" customWidth="1"/>
    <col min="6" max="6" width="10.83203125" style="18" customWidth="1"/>
    <col min="7" max="7" width="10.83203125" style="18"/>
    <col min="8" max="8" width="4.33203125" style="22" bestFit="1" customWidth="1"/>
    <col min="9" max="9" width="6.83203125" style="18" bestFit="1" customWidth="1"/>
    <col min="10" max="10" width="13.6640625" style="40" customWidth="1"/>
    <col min="11" max="11" width="10.83203125" style="26"/>
    <col min="12" max="12" width="7.6640625" style="18" bestFit="1" customWidth="1"/>
    <col min="13" max="13" width="10.6640625" style="18" customWidth="1"/>
    <col min="14" max="14" width="6.83203125" style="55" customWidth="1"/>
    <col min="15" max="17" width="10.83203125" style="18"/>
    <col min="18" max="18" width="18.33203125" style="23" bestFit="1" customWidth="1"/>
    <col min="19" max="19" width="9.1640625" style="18" bestFit="1" customWidth="1"/>
    <col min="20" max="20" width="17" style="36" customWidth="1"/>
    <col min="21" max="24" width="9.1640625" style="18" customWidth="1"/>
    <col min="25" max="25" width="6.83203125" style="18" customWidth="1"/>
    <col min="26" max="26" width="18.6640625" style="23" customWidth="1"/>
    <col min="27" max="27" width="10.83203125" style="32" customWidth="1"/>
    <col min="28" max="28" width="9.33203125" style="32" bestFit="1" customWidth="1"/>
    <col min="29" max="30" width="10.6640625" style="26" customWidth="1"/>
    <col min="31" max="31" width="9.1640625" style="26" customWidth="1"/>
    <col min="32" max="32" width="10.33203125" style="18" bestFit="1" customWidth="1"/>
    <col min="33" max="33" width="9.33203125" style="32" customWidth="1"/>
    <col min="34" max="34" width="13.6640625" style="26" customWidth="1"/>
    <col min="35" max="35" width="13.83203125" style="26" customWidth="1"/>
    <col min="36" max="36" width="10.1640625" style="18" bestFit="1" customWidth="1"/>
    <col min="37" max="37" width="38.6640625" style="23" customWidth="1"/>
    <col min="38" max="38" width="97.33203125" style="48" customWidth="1"/>
    <col min="39" max="16384" width="10.83203125" style="18"/>
  </cols>
  <sheetData>
    <row r="1" spans="1:38" s="28" customFormat="1" ht="42">
      <c r="A1" s="57" t="s">
        <v>224</v>
      </c>
      <c r="B1" s="57" t="s">
        <v>56</v>
      </c>
      <c r="C1" s="57" t="s">
        <v>53</v>
      </c>
      <c r="D1" s="57" t="s">
        <v>57</v>
      </c>
      <c r="E1" s="57" t="s">
        <v>58</v>
      </c>
      <c r="F1" s="58" t="s">
        <v>53</v>
      </c>
      <c r="G1" s="58" t="s">
        <v>12</v>
      </c>
      <c r="H1" s="59" t="s">
        <v>37</v>
      </c>
      <c r="I1" s="58" t="s">
        <v>123</v>
      </c>
      <c r="J1" s="60" t="s">
        <v>125</v>
      </c>
      <c r="K1" s="60" t="s">
        <v>150</v>
      </c>
      <c r="L1" s="58" t="s">
        <v>36</v>
      </c>
      <c r="M1" s="58" t="s">
        <v>28</v>
      </c>
      <c r="N1" s="61" t="s">
        <v>29</v>
      </c>
      <c r="O1" s="58" t="s">
        <v>126</v>
      </c>
      <c r="P1" s="62" t="s">
        <v>38</v>
      </c>
      <c r="Q1" s="58" t="s">
        <v>14</v>
      </c>
      <c r="R1" s="58" t="s">
        <v>45</v>
      </c>
      <c r="S1" s="58" t="s">
        <v>55</v>
      </c>
      <c r="T1" s="63" t="s">
        <v>220</v>
      </c>
      <c r="U1" s="58" t="s">
        <v>128</v>
      </c>
      <c r="V1" s="58" t="s">
        <v>129</v>
      </c>
      <c r="W1" s="58" t="s">
        <v>130</v>
      </c>
      <c r="X1" s="58" t="s">
        <v>132</v>
      </c>
      <c r="Y1" s="58" t="s">
        <v>134</v>
      </c>
      <c r="Z1" s="58" t="s">
        <v>161</v>
      </c>
      <c r="AA1" s="64" t="s">
        <v>138</v>
      </c>
      <c r="AB1" s="64" t="s">
        <v>131</v>
      </c>
      <c r="AC1" s="60" t="s">
        <v>192</v>
      </c>
      <c r="AD1" s="60" t="s">
        <v>140</v>
      </c>
      <c r="AE1" s="60" t="s">
        <v>139</v>
      </c>
      <c r="AF1" s="58" t="s">
        <v>153</v>
      </c>
      <c r="AG1" s="64" t="s">
        <v>142</v>
      </c>
      <c r="AH1" s="60" t="s">
        <v>144</v>
      </c>
      <c r="AI1" s="60" t="s">
        <v>143</v>
      </c>
      <c r="AJ1" s="58" t="s">
        <v>44</v>
      </c>
      <c r="AK1" s="58" t="s">
        <v>13</v>
      </c>
      <c r="AL1" s="65" t="s">
        <v>173</v>
      </c>
    </row>
    <row r="2" spans="1:38" s="24" customFormat="1">
      <c r="A2" s="24" t="s">
        <v>67</v>
      </c>
      <c r="B2" s="24" t="s">
        <v>68</v>
      </c>
      <c r="C2" s="24" t="s">
        <v>9</v>
      </c>
      <c r="D2" s="24" t="s">
        <v>31</v>
      </c>
      <c r="E2" s="24" t="s">
        <v>31</v>
      </c>
      <c r="F2" s="16" t="s">
        <v>9</v>
      </c>
      <c r="G2" s="3" t="s">
        <v>2</v>
      </c>
      <c r="H2" s="19">
        <v>49</v>
      </c>
      <c r="I2" s="3" t="s">
        <v>127</v>
      </c>
      <c r="J2" s="37">
        <v>2.2999999999999998</v>
      </c>
      <c r="K2" s="4" t="s">
        <v>155</v>
      </c>
      <c r="L2" s="3"/>
      <c r="M2" s="3" t="s">
        <v>33</v>
      </c>
      <c r="N2" s="12" t="s">
        <v>31</v>
      </c>
      <c r="O2" s="16" t="s">
        <v>31</v>
      </c>
      <c r="P2" s="25" t="s">
        <v>31</v>
      </c>
      <c r="Q2" s="3" t="s">
        <v>31</v>
      </c>
      <c r="R2" s="9" t="s">
        <v>41</v>
      </c>
      <c r="S2" s="3" t="s">
        <v>34</v>
      </c>
      <c r="T2" s="34"/>
      <c r="U2" s="3" t="s">
        <v>162</v>
      </c>
      <c r="V2" s="3" t="s">
        <v>136</v>
      </c>
      <c r="W2" s="3" t="s">
        <v>163</v>
      </c>
      <c r="X2" s="3" t="s">
        <v>159</v>
      </c>
      <c r="Y2" s="3"/>
      <c r="Z2" s="9" t="s">
        <v>6</v>
      </c>
      <c r="AA2" s="30">
        <v>37712</v>
      </c>
      <c r="AB2" s="30">
        <v>41330</v>
      </c>
      <c r="AC2" s="4">
        <f t="shared" ref="AC2:AC34" si="0">(AB2-AA2)/365</f>
        <v>9.912328767123288</v>
      </c>
      <c r="AD2" s="4">
        <f t="shared" ref="AD2:AD34" si="1">AC2*12</f>
        <v>118.94794520547946</v>
      </c>
      <c r="AE2" s="4">
        <v>115</v>
      </c>
      <c r="AF2" s="5" t="s">
        <v>31</v>
      </c>
      <c r="AG2" s="30">
        <v>38960</v>
      </c>
      <c r="AH2" s="4">
        <f>(AG2-AA2)/365</f>
        <v>3.419178082191781</v>
      </c>
      <c r="AI2" s="4">
        <f>AH2*12</f>
        <v>41.030136986301372</v>
      </c>
      <c r="AJ2" s="1"/>
      <c r="AK2" s="9"/>
      <c r="AL2" s="46"/>
    </row>
    <row r="3" spans="1:38" s="24" customFormat="1" ht="28">
      <c r="A3" s="24" t="s">
        <v>69</v>
      </c>
      <c r="B3" s="24" t="s">
        <v>70</v>
      </c>
      <c r="C3" s="24" t="s">
        <v>9</v>
      </c>
      <c r="D3" s="24" t="s">
        <v>31</v>
      </c>
      <c r="E3" s="24" t="s">
        <v>31</v>
      </c>
      <c r="F3" s="16" t="s">
        <v>9</v>
      </c>
      <c r="G3" s="3" t="s">
        <v>2</v>
      </c>
      <c r="H3" s="19">
        <v>62</v>
      </c>
      <c r="I3" s="3" t="s">
        <v>127</v>
      </c>
      <c r="J3" s="37">
        <v>6</v>
      </c>
      <c r="K3" s="4" t="s">
        <v>151</v>
      </c>
      <c r="L3" s="3" t="s">
        <v>31</v>
      </c>
      <c r="M3" s="3" t="s">
        <v>33</v>
      </c>
      <c r="N3" s="12" t="s">
        <v>34</v>
      </c>
      <c r="O3" s="16" t="s">
        <v>34</v>
      </c>
      <c r="P3" s="25" t="s">
        <v>34</v>
      </c>
      <c r="Q3" s="3" t="s">
        <v>31</v>
      </c>
      <c r="R3" s="41" t="s">
        <v>2</v>
      </c>
      <c r="S3" s="3" t="s">
        <v>34</v>
      </c>
      <c r="T3" s="34"/>
      <c r="U3" s="3" t="s">
        <v>162</v>
      </c>
      <c r="V3" s="3" t="s">
        <v>149</v>
      </c>
      <c r="W3" s="3" t="s">
        <v>163</v>
      </c>
      <c r="X3" s="3" t="s">
        <v>159</v>
      </c>
      <c r="Y3" s="3"/>
      <c r="Z3" s="9" t="s">
        <v>8</v>
      </c>
      <c r="AA3" s="30">
        <v>36194</v>
      </c>
      <c r="AB3" s="30">
        <v>37075</v>
      </c>
      <c r="AC3" s="4">
        <f t="shared" si="0"/>
        <v>2.4136986301369863</v>
      </c>
      <c r="AD3" s="4">
        <f t="shared" si="1"/>
        <v>28.964383561643835</v>
      </c>
      <c r="AE3" s="4">
        <v>15</v>
      </c>
      <c r="AF3" s="43" t="s">
        <v>164</v>
      </c>
      <c r="AG3" s="30">
        <v>36650</v>
      </c>
      <c r="AH3" s="4">
        <f>(AG3-AA3)/365</f>
        <v>1.2493150684931507</v>
      </c>
      <c r="AI3" s="4">
        <f>AH3*12</f>
        <v>14.991780821917807</v>
      </c>
      <c r="AJ3" s="5"/>
      <c r="AK3" s="46"/>
      <c r="AL3" s="46" t="s">
        <v>165</v>
      </c>
    </row>
    <row r="4" spans="1:38" s="24" customFormat="1" ht="44">
      <c r="A4" s="24" t="s">
        <v>71</v>
      </c>
      <c r="B4" s="24" t="s">
        <v>72</v>
      </c>
      <c r="C4" s="24" t="s">
        <v>9</v>
      </c>
      <c r="D4" s="24" t="s">
        <v>31</v>
      </c>
      <c r="E4" s="24" t="s">
        <v>31</v>
      </c>
      <c r="F4" s="16" t="s">
        <v>9</v>
      </c>
      <c r="G4" s="3" t="s">
        <v>2</v>
      </c>
      <c r="H4" s="19">
        <v>45</v>
      </c>
      <c r="I4" s="3" t="s">
        <v>124</v>
      </c>
      <c r="J4" s="37">
        <v>6.2</v>
      </c>
      <c r="K4" s="4" t="s">
        <v>155</v>
      </c>
      <c r="L4" s="3"/>
      <c r="M4" s="3" t="s">
        <v>30</v>
      </c>
      <c r="N4" s="12" t="s">
        <v>31</v>
      </c>
      <c r="O4" s="16" t="s">
        <v>152</v>
      </c>
      <c r="P4" s="25" t="s">
        <v>34</v>
      </c>
      <c r="Q4" s="3" t="s">
        <v>31</v>
      </c>
      <c r="R4" s="41" t="s">
        <v>41</v>
      </c>
      <c r="S4" s="11" t="s">
        <v>34</v>
      </c>
      <c r="T4" s="34" t="s">
        <v>223</v>
      </c>
      <c r="U4" s="3"/>
      <c r="V4" s="3"/>
      <c r="W4" s="3"/>
      <c r="X4" s="3"/>
      <c r="Y4" s="3" t="s">
        <v>152</v>
      </c>
      <c r="Z4" s="9" t="s">
        <v>8</v>
      </c>
      <c r="AA4" s="30">
        <v>38595</v>
      </c>
      <c r="AB4" s="30">
        <v>42881</v>
      </c>
      <c r="AC4" s="4">
        <f t="shared" si="0"/>
        <v>11.742465753424657</v>
      </c>
      <c r="AD4" s="4">
        <f t="shared" si="1"/>
        <v>140.9095890410959</v>
      </c>
      <c r="AE4" s="4">
        <v>84</v>
      </c>
      <c r="AF4" s="3" t="s">
        <v>39</v>
      </c>
      <c r="AG4" s="30"/>
      <c r="AH4" s="4"/>
      <c r="AI4" s="4"/>
      <c r="AJ4" s="3"/>
      <c r="AK4" s="9" t="s">
        <v>171</v>
      </c>
      <c r="AL4" s="46" t="s">
        <v>174</v>
      </c>
    </row>
    <row r="5" spans="1:38" s="24" customFormat="1">
      <c r="A5" s="24" t="s">
        <v>77</v>
      </c>
      <c r="B5" s="24" t="s">
        <v>78</v>
      </c>
      <c r="C5" s="24" t="s">
        <v>9</v>
      </c>
      <c r="D5" s="24" t="s">
        <v>31</v>
      </c>
      <c r="E5" s="24" t="s">
        <v>31</v>
      </c>
      <c r="F5" s="3" t="s">
        <v>9</v>
      </c>
      <c r="G5" s="3" t="s">
        <v>25</v>
      </c>
      <c r="H5" s="19">
        <v>57</v>
      </c>
      <c r="I5" s="3" t="s">
        <v>124</v>
      </c>
      <c r="J5" s="37">
        <v>6.2</v>
      </c>
      <c r="K5" s="4" t="s">
        <v>151</v>
      </c>
      <c r="L5" s="3"/>
      <c r="M5" s="3" t="s">
        <v>40</v>
      </c>
      <c r="N5" s="12" t="s">
        <v>31</v>
      </c>
      <c r="O5" s="17" t="s">
        <v>31</v>
      </c>
      <c r="P5" s="25" t="s">
        <v>31</v>
      </c>
      <c r="Q5" s="3" t="s">
        <v>31</v>
      </c>
      <c r="R5" s="41" t="s">
        <v>2</v>
      </c>
      <c r="S5" s="3" t="s">
        <v>34</v>
      </c>
      <c r="T5" s="34" t="s">
        <v>221</v>
      </c>
      <c r="U5" s="3"/>
      <c r="V5" s="3"/>
      <c r="W5" s="3"/>
      <c r="X5" s="3"/>
      <c r="Y5" s="3"/>
      <c r="Z5" s="9" t="s">
        <v>6</v>
      </c>
      <c r="AA5" s="30">
        <v>36123</v>
      </c>
      <c r="AB5" s="30">
        <v>37135</v>
      </c>
      <c r="AC5" s="4">
        <f t="shared" si="0"/>
        <v>2.7726027397260276</v>
      </c>
      <c r="AD5" s="4">
        <f t="shared" si="1"/>
        <v>33.271232876712332</v>
      </c>
      <c r="AE5" s="4">
        <v>35</v>
      </c>
      <c r="AF5" s="3" t="s">
        <v>31</v>
      </c>
      <c r="AG5" s="30">
        <v>36617</v>
      </c>
      <c r="AH5" s="4">
        <f>(AG5-AA5)/365</f>
        <v>1.3534246575342466</v>
      </c>
      <c r="AI5" s="4">
        <f>AH5*12</f>
        <v>16.241095890410961</v>
      </c>
      <c r="AJ5" s="3"/>
      <c r="AK5" s="9" t="s">
        <v>219</v>
      </c>
      <c r="AL5" s="46" t="s">
        <v>175</v>
      </c>
    </row>
    <row r="6" spans="1:38" s="24" customFormat="1" ht="28">
      <c r="A6" s="24" t="s">
        <v>88</v>
      </c>
      <c r="B6" s="24" t="s">
        <v>89</v>
      </c>
      <c r="C6" s="24" t="s">
        <v>90</v>
      </c>
      <c r="D6" s="24" t="s">
        <v>31</v>
      </c>
      <c r="E6" s="24" t="s">
        <v>31</v>
      </c>
      <c r="F6" s="12" t="s">
        <v>27</v>
      </c>
      <c r="G6" s="1" t="s">
        <v>2</v>
      </c>
      <c r="H6" s="20">
        <v>50</v>
      </c>
      <c r="I6" s="1" t="s">
        <v>127</v>
      </c>
      <c r="J6" s="39">
        <v>3.8</v>
      </c>
      <c r="K6" s="2" t="s">
        <v>155</v>
      </c>
      <c r="L6" s="1"/>
      <c r="M6" s="1" t="s">
        <v>30</v>
      </c>
      <c r="N6" s="12" t="s">
        <v>31</v>
      </c>
      <c r="O6" s="12" t="s">
        <v>31</v>
      </c>
      <c r="P6" s="7" t="s">
        <v>31</v>
      </c>
      <c r="Q6" s="1" t="s">
        <v>31</v>
      </c>
      <c r="R6" s="10" t="s">
        <v>2</v>
      </c>
      <c r="S6" s="1" t="s">
        <v>34</v>
      </c>
      <c r="T6" s="35"/>
      <c r="U6" s="1" t="s">
        <v>191</v>
      </c>
      <c r="V6" s="1" t="s">
        <v>136</v>
      </c>
      <c r="W6" s="1" t="s">
        <v>163</v>
      </c>
      <c r="X6" s="1" t="s">
        <v>159</v>
      </c>
      <c r="Y6" s="1" t="s">
        <v>159</v>
      </c>
      <c r="Z6" s="10" t="s">
        <v>202</v>
      </c>
      <c r="AA6" s="31">
        <v>34380</v>
      </c>
      <c r="AB6" s="31">
        <v>34388</v>
      </c>
      <c r="AC6" s="2">
        <f t="shared" si="0"/>
        <v>2.1917808219178082E-2</v>
      </c>
      <c r="AD6" s="2">
        <f t="shared" si="1"/>
        <v>0.26301369863013702</v>
      </c>
      <c r="AE6" s="2">
        <v>4</v>
      </c>
      <c r="AF6" s="1" t="s">
        <v>39</v>
      </c>
      <c r="AG6" s="31"/>
      <c r="AH6" s="4"/>
      <c r="AI6" s="4"/>
      <c r="AJ6" s="1" t="s">
        <v>39</v>
      </c>
      <c r="AK6" s="10" t="s">
        <v>42</v>
      </c>
      <c r="AL6" s="47" t="s">
        <v>193</v>
      </c>
    </row>
    <row r="7" spans="1:38" s="24" customFormat="1" ht="44">
      <c r="A7" s="24" t="s">
        <v>81</v>
      </c>
      <c r="B7" s="24" t="s">
        <v>82</v>
      </c>
      <c r="C7" s="24" t="s">
        <v>83</v>
      </c>
      <c r="D7" s="24" t="s">
        <v>31</v>
      </c>
      <c r="E7" s="24" t="s">
        <v>31</v>
      </c>
      <c r="F7" s="12" t="s">
        <v>21</v>
      </c>
      <c r="G7" s="1" t="s">
        <v>2</v>
      </c>
      <c r="H7" s="20">
        <v>53</v>
      </c>
      <c r="I7" s="1" t="s">
        <v>127</v>
      </c>
      <c r="J7" s="39">
        <v>9</v>
      </c>
      <c r="K7" s="2" t="s">
        <v>151</v>
      </c>
      <c r="L7" s="1" t="s">
        <v>31</v>
      </c>
      <c r="M7" s="1" t="s">
        <v>30</v>
      </c>
      <c r="N7" s="12" t="s">
        <v>31</v>
      </c>
      <c r="O7" s="12"/>
      <c r="P7" s="7" t="s">
        <v>34</v>
      </c>
      <c r="Q7" s="1" t="s">
        <v>31</v>
      </c>
      <c r="R7" s="10" t="s">
        <v>183</v>
      </c>
      <c r="S7" s="27" t="s">
        <v>222</v>
      </c>
      <c r="T7" s="49" t="s">
        <v>185</v>
      </c>
      <c r="U7" s="1" t="s">
        <v>182</v>
      </c>
      <c r="V7" s="1" t="s">
        <v>149</v>
      </c>
      <c r="W7" s="1" t="s">
        <v>163</v>
      </c>
      <c r="X7" s="1" t="s">
        <v>148</v>
      </c>
      <c r="Y7" s="1" t="s">
        <v>181</v>
      </c>
      <c r="Z7" s="10" t="s">
        <v>23</v>
      </c>
      <c r="AA7" s="31">
        <v>35942</v>
      </c>
      <c r="AB7" s="31">
        <v>38682</v>
      </c>
      <c r="AC7" s="2">
        <f t="shared" si="0"/>
        <v>7.506849315068493</v>
      </c>
      <c r="AD7" s="2">
        <f t="shared" si="1"/>
        <v>90.082191780821915</v>
      </c>
      <c r="AE7" s="2">
        <v>74</v>
      </c>
      <c r="AF7" s="1" t="s">
        <v>39</v>
      </c>
      <c r="AG7" s="31"/>
      <c r="AH7" s="4"/>
      <c r="AI7" s="4"/>
      <c r="AJ7" s="1"/>
      <c r="AK7" s="10"/>
      <c r="AL7" s="47" t="s">
        <v>184</v>
      </c>
    </row>
    <row r="8" spans="1:38" s="24" customFormat="1" ht="42">
      <c r="A8" s="24" t="s">
        <v>91</v>
      </c>
      <c r="B8" s="24" t="s">
        <v>3</v>
      </c>
      <c r="C8" s="24" t="s">
        <v>83</v>
      </c>
      <c r="D8" s="24" t="s">
        <v>31</v>
      </c>
      <c r="E8" s="24" t="s">
        <v>31</v>
      </c>
      <c r="F8" s="12" t="s">
        <v>21</v>
      </c>
      <c r="G8" s="1" t="s">
        <v>2</v>
      </c>
      <c r="H8" s="20">
        <v>30</v>
      </c>
      <c r="I8" s="1" t="s">
        <v>127</v>
      </c>
      <c r="J8" s="39" t="s">
        <v>40</v>
      </c>
      <c r="K8" s="2"/>
      <c r="L8" s="1"/>
      <c r="M8" s="1" t="s">
        <v>30</v>
      </c>
      <c r="N8" s="12" t="s">
        <v>152</v>
      </c>
      <c r="O8" s="12"/>
      <c r="P8" s="7" t="s">
        <v>54</v>
      </c>
      <c r="Q8" s="1" t="s">
        <v>31</v>
      </c>
      <c r="R8" s="10" t="s">
        <v>194</v>
      </c>
      <c r="S8" s="1" t="s">
        <v>34</v>
      </c>
      <c r="T8" s="35"/>
      <c r="U8" s="1" t="s">
        <v>162</v>
      </c>
      <c r="V8" s="1" t="s">
        <v>136</v>
      </c>
      <c r="W8" s="1" t="s">
        <v>137</v>
      </c>
      <c r="X8" s="1" t="s">
        <v>133</v>
      </c>
      <c r="Y8" s="1"/>
      <c r="Z8" s="44" t="s">
        <v>195</v>
      </c>
      <c r="AA8" s="31">
        <v>31686</v>
      </c>
      <c r="AB8" s="31">
        <v>36574</v>
      </c>
      <c r="AC8" s="2">
        <f t="shared" si="0"/>
        <v>13.391780821917807</v>
      </c>
      <c r="AD8" s="2">
        <f t="shared" si="1"/>
        <v>160.7013698630137</v>
      </c>
      <c r="AE8" s="2">
        <v>159</v>
      </c>
      <c r="AF8" s="8" t="s">
        <v>31</v>
      </c>
      <c r="AG8" s="8">
        <v>36113</v>
      </c>
      <c r="AH8" s="4">
        <f>(AG8-AA8)/365</f>
        <v>12.128767123287671</v>
      </c>
      <c r="AI8" s="4">
        <f>AH8*12</f>
        <v>145.54520547945205</v>
      </c>
      <c r="AJ8" s="1">
        <v>80</v>
      </c>
      <c r="AK8" s="10" t="s">
        <v>15</v>
      </c>
      <c r="AL8" s="47" t="s">
        <v>196</v>
      </c>
    </row>
    <row r="9" spans="1:38" s="24" customFormat="1">
      <c r="A9" s="24" t="s">
        <v>102</v>
      </c>
      <c r="B9" s="24" t="s">
        <v>11</v>
      </c>
      <c r="C9" s="24" t="s">
        <v>98</v>
      </c>
      <c r="D9" s="24" t="s">
        <v>31</v>
      </c>
      <c r="E9" s="24" t="s">
        <v>31</v>
      </c>
      <c r="F9" s="3" t="s">
        <v>0</v>
      </c>
      <c r="G9" s="3" t="s">
        <v>2</v>
      </c>
      <c r="H9" s="19">
        <v>48</v>
      </c>
      <c r="I9" s="3" t="s">
        <v>127</v>
      </c>
      <c r="J9" s="37">
        <v>5</v>
      </c>
      <c r="K9" s="4" t="s">
        <v>151</v>
      </c>
      <c r="L9" s="3"/>
      <c r="M9" s="3" t="s">
        <v>33</v>
      </c>
      <c r="N9" s="12" t="s">
        <v>31</v>
      </c>
      <c r="O9" s="17" t="s">
        <v>31</v>
      </c>
      <c r="P9" s="25" t="s">
        <v>34</v>
      </c>
      <c r="Q9" s="3" t="s">
        <v>31</v>
      </c>
      <c r="R9" s="9" t="s">
        <v>51</v>
      </c>
      <c r="S9" s="3" t="s">
        <v>34</v>
      </c>
      <c r="T9" s="34"/>
      <c r="U9" s="3" t="s">
        <v>162</v>
      </c>
      <c r="V9" s="3" t="s">
        <v>149</v>
      </c>
      <c r="W9" s="3" t="s">
        <v>163</v>
      </c>
      <c r="X9" s="3"/>
      <c r="Y9" s="3" t="s">
        <v>181</v>
      </c>
      <c r="Z9" s="9" t="s">
        <v>6</v>
      </c>
      <c r="AA9" s="30">
        <v>35631</v>
      </c>
      <c r="AB9" s="30">
        <v>37674</v>
      </c>
      <c r="AC9" s="4">
        <f t="shared" si="0"/>
        <v>5.5972602739726032</v>
      </c>
      <c r="AD9" s="4">
        <f t="shared" si="1"/>
        <v>67.167123287671245</v>
      </c>
      <c r="AE9" s="4">
        <v>43</v>
      </c>
      <c r="AF9" s="3" t="s">
        <v>39</v>
      </c>
      <c r="AG9" s="30"/>
      <c r="AH9" s="4"/>
      <c r="AI9" s="4"/>
      <c r="AJ9" s="3"/>
      <c r="AK9" s="9"/>
      <c r="AL9" s="46" t="s">
        <v>207</v>
      </c>
    </row>
    <row r="10" spans="1:38" s="24" customFormat="1" ht="28">
      <c r="A10" s="24" t="s">
        <v>63</v>
      </c>
      <c r="B10" s="24" t="s">
        <v>64</v>
      </c>
      <c r="C10" s="24" t="s">
        <v>17</v>
      </c>
      <c r="D10" s="24" t="s">
        <v>31</v>
      </c>
      <c r="E10" s="24" t="s">
        <v>31</v>
      </c>
      <c r="F10" s="16" t="s">
        <v>17</v>
      </c>
      <c r="G10" s="3" t="s">
        <v>22</v>
      </c>
      <c r="H10" s="19">
        <v>50</v>
      </c>
      <c r="I10" s="3" t="s">
        <v>127</v>
      </c>
      <c r="J10" s="37" t="s">
        <v>156</v>
      </c>
      <c r="K10" s="4" t="s">
        <v>151</v>
      </c>
      <c r="L10" s="3"/>
      <c r="M10" s="9" t="s">
        <v>157</v>
      </c>
      <c r="N10" s="12" t="s">
        <v>31</v>
      </c>
      <c r="O10" s="16" t="s">
        <v>31</v>
      </c>
      <c r="P10" s="25" t="s">
        <v>31</v>
      </c>
      <c r="Q10" s="3" t="s">
        <v>31</v>
      </c>
      <c r="R10" s="9" t="s">
        <v>2</v>
      </c>
      <c r="S10" s="3" t="s">
        <v>34</v>
      </c>
      <c r="T10" s="34"/>
      <c r="U10" s="3"/>
      <c r="V10" s="3"/>
      <c r="W10" s="3"/>
      <c r="X10" s="3" t="s">
        <v>152</v>
      </c>
      <c r="Y10" s="3"/>
      <c r="Z10" s="9" t="s">
        <v>8</v>
      </c>
      <c r="AA10" s="54">
        <v>35507</v>
      </c>
      <c r="AB10" s="30">
        <v>42563</v>
      </c>
      <c r="AC10" s="4">
        <f t="shared" si="0"/>
        <v>19.331506849315069</v>
      </c>
      <c r="AD10" s="4">
        <f t="shared" si="1"/>
        <v>231.97808219178083</v>
      </c>
      <c r="AE10" s="4">
        <v>173</v>
      </c>
      <c r="AF10" s="3" t="s">
        <v>31</v>
      </c>
      <c r="AG10" s="30">
        <v>38746</v>
      </c>
      <c r="AH10" s="4">
        <f>(AG10-AA10)/365</f>
        <v>8.8739726027397268</v>
      </c>
      <c r="AI10" s="4">
        <f>AH10*12</f>
        <v>106.48767123287672</v>
      </c>
      <c r="AJ10" s="3">
        <v>97</v>
      </c>
      <c r="AK10" s="9" t="s">
        <v>35</v>
      </c>
      <c r="AL10" s="46" t="s">
        <v>172</v>
      </c>
    </row>
    <row r="11" spans="1:38" s="24" customFormat="1" ht="28">
      <c r="A11" s="24" t="s">
        <v>73</v>
      </c>
      <c r="B11" s="24" t="s">
        <v>74</v>
      </c>
      <c r="C11" s="24" t="s">
        <v>17</v>
      </c>
      <c r="D11" s="24" t="s">
        <v>31</v>
      </c>
      <c r="E11" s="24" t="s">
        <v>31</v>
      </c>
      <c r="F11" s="16" t="s">
        <v>52</v>
      </c>
      <c r="G11" s="3" t="s">
        <v>5</v>
      </c>
      <c r="H11" s="19">
        <v>71</v>
      </c>
      <c r="I11" s="3" t="s">
        <v>127</v>
      </c>
      <c r="J11" s="37">
        <v>7.8</v>
      </c>
      <c r="K11" s="4" t="s">
        <v>155</v>
      </c>
      <c r="L11" s="3"/>
      <c r="M11" s="3" t="s">
        <v>33</v>
      </c>
      <c r="N11" s="12" t="s">
        <v>31</v>
      </c>
      <c r="O11" s="16" t="s">
        <v>152</v>
      </c>
      <c r="P11" s="100" t="s">
        <v>34</v>
      </c>
      <c r="Q11" s="101" t="s">
        <v>34</v>
      </c>
      <c r="R11" s="9"/>
      <c r="S11" s="3" t="s">
        <v>34</v>
      </c>
      <c r="T11" s="34"/>
      <c r="U11" s="3"/>
      <c r="V11" s="3"/>
      <c r="W11" s="3"/>
      <c r="X11" s="3"/>
      <c r="Y11" s="3"/>
      <c r="Z11" s="9" t="s">
        <v>166</v>
      </c>
      <c r="AA11" s="30">
        <v>37222</v>
      </c>
      <c r="AB11" s="30">
        <v>42219</v>
      </c>
      <c r="AC11" s="4">
        <f t="shared" si="0"/>
        <v>13.69041095890411</v>
      </c>
      <c r="AD11" s="4">
        <f t="shared" si="1"/>
        <v>164.28493150684932</v>
      </c>
      <c r="AE11" s="4">
        <v>6</v>
      </c>
      <c r="AF11" s="3" t="s">
        <v>34</v>
      </c>
      <c r="AG11" s="30"/>
      <c r="AH11" s="4"/>
      <c r="AI11" s="4"/>
      <c r="AJ11" s="3"/>
      <c r="AK11" s="46"/>
      <c r="AL11" s="46" t="s">
        <v>167</v>
      </c>
    </row>
    <row r="12" spans="1:38" s="24" customFormat="1" ht="44">
      <c r="A12" s="24" t="s">
        <v>75</v>
      </c>
      <c r="B12" s="24" t="s">
        <v>76</v>
      </c>
      <c r="C12" s="24" t="s">
        <v>17</v>
      </c>
      <c r="D12" s="24" t="s">
        <v>31</v>
      </c>
      <c r="E12" s="24" t="s">
        <v>31</v>
      </c>
      <c r="F12" s="16" t="s">
        <v>17</v>
      </c>
      <c r="G12" s="3" t="s">
        <v>5</v>
      </c>
      <c r="H12" s="21">
        <v>41</v>
      </c>
      <c r="I12" s="3" t="s">
        <v>124</v>
      </c>
      <c r="J12" s="37">
        <v>8</v>
      </c>
      <c r="K12" s="4"/>
      <c r="L12" s="3"/>
      <c r="M12" s="3" t="s">
        <v>30</v>
      </c>
      <c r="N12" s="12" t="s">
        <v>31</v>
      </c>
      <c r="O12" s="16" t="s">
        <v>152</v>
      </c>
      <c r="P12" s="25" t="s">
        <v>31</v>
      </c>
      <c r="Q12" s="3" t="s">
        <v>34</v>
      </c>
      <c r="R12" s="9"/>
      <c r="S12" s="3" t="s">
        <v>31</v>
      </c>
      <c r="T12" s="34" t="s">
        <v>168</v>
      </c>
      <c r="U12" s="3"/>
      <c r="V12" s="3"/>
      <c r="W12" s="3"/>
      <c r="X12" s="3"/>
      <c r="Y12" s="3"/>
      <c r="Z12" s="9" t="s">
        <v>32</v>
      </c>
      <c r="AA12" s="30">
        <v>39293</v>
      </c>
      <c r="AB12" s="30">
        <v>42629</v>
      </c>
      <c r="AC12" s="4">
        <f t="shared" si="0"/>
        <v>9.1397260273972609</v>
      </c>
      <c r="AD12" s="4">
        <f t="shared" si="1"/>
        <v>109.67671232876714</v>
      </c>
      <c r="AE12" s="4">
        <v>54</v>
      </c>
      <c r="AF12" s="3" t="s">
        <v>34</v>
      </c>
      <c r="AG12" s="30"/>
      <c r="AH12" s="4"/>
      <c r="AI12" s="4"/>
      <c r="AJ12" s="3"/>
      <c r="AK12" s="46"/>
      <c r="AL12" s="46" t="s">
        <v>169</v>
      </c>
    </row>
    <row r="13" spans="1:38" s="24" customFormat="1" ht="28">
      <c r="A13" s="24" t="s">
        <v>60</v>
      </c>
      <c r="B13" s="24" t="s">
        <v>4</v>
      </c>
      <c r="C13" s="24" t="s">
        <v>9</v>
      </c>
      <c r="D13" s="24" t="s">
        <v>31</v>
      </c>
      <c r="E13" s="24" t="s">
        <v>31</v>
      </c>
      <c r="F13" s="12" t="s">
        <v>9</v>
      </c>
      <c r="G13" s="12" t="s">
        <v>5</v>
      </c>
      <c r="H13" s="20">
        <v>34</v>
      </c>
      <c r="I13" s="12" t="s">
        <v>124</v>
      </c>
      <c r="J13" s="38">
        <v>9.8000000000000007</v>
      </c>
      <c r="K13" s="13" t="s">
        <v>151</v>
      </c>
      <c r="L13" s="12"/>
      <c r="M13" s="12" t="s">
        <v>33</v>
      </c>
      <c r="N13" s="12" t="s">
        <v>31</v>
      </c>
      <c r="O13" s="12" t="s">
        <v>152</v>
      </c>
      <c r="P13" s="14" t="s">
        <v>34</v>
      </c>
      <c r="Q13" s="12" t="s">
        <v>31</v>
      </c>
      <c r="R13" s="15" t="s">
        <v>2</v>
      </c>
      <c r="S13" s="12" t="s">
        <v>34</v>
      </c>
      <c r="T13" s="35"/>
      <c r="U13" s="12" t="s">
        <v>135</v>
      </c>
      <c r="V13" s="12" t="s">
        <v>149</v>
      </c>
      <c r="W13" s="12" t="s">
        <v>146</v>
      </c>
      <c r="X13" s="12" t="s">
        <v>147</v>
      </c>
      <c r="Y13" s="12" t="s">
        <v>148</v>
      </c>
      <c r="Z13" s="15" t="s">
        <v>8</v>
      </c>
      <c r="AA13" s="29">
        <v>39791</v>
      </c>
      <c r="AB13" s="29">
        <v>42650</v>
      </c>
      <c r="AC13" s="4">
        <f t="shared" si="0"/>
        <v>7.8328767123287673</v>
      </c>
      <c r="AD13" s="4">
        <f t="shared" si="1"/>
        <v>93.9945205479452</v>
      </c>
      <c r="AE13" s="13">
        <v>32</v>
      </c>
      <c r="AF13" s="12" t="s">
        <v>31</v>
      </c>
      <c r="AG13" s="29">
        <v>40470</v>
      </c>
      <c r="AH13" s="4">
        <f>(AG13-AA13)/365</f>
        <v>1.8602739726027397</v>
      </c>
      <c r="AI13" s="4">
        <f>AH13*12</f>
        <v>22.323287671232876</v>
      </c>
      <c r="AJ13" s="12"/>
      <c r="AK13" s="45"/>
      <c r="AL13" s="45" t="s">
        <v>154</v>
      </c>
    </row>
    <row r="14" spans="1:38" s="24" customFormat="1" ht="28">
      <c r="A14" s="24" t="s">
        <v>79</v>
      </c>
      <c r="B14" s="24" t="s">
        <v>80</v>
      </c>
      <c r="C14" s="24" t="s">
        <v>9</v>
      </c>
      <c r="D14" s="24" t="s">
        <v>31</v>
      </c>
      <c r="E14" s="24" t="s">
        <v>31</v>
      </c>
      <c r="F14" s="3" t="s">
        <v>9</v>
      </c>
      <c r="G14" s="3" t="s">
        <v>5</v>
      </c>
      <c r="H14" s="19">
        <v>60</v>
      </c>
      <c r="I14" s="3" t="s">
        <v>127</v>
      </c>
      <c r="J14" s="37">
        <v>2</v>
      </c>
      <c r="K14" s="4"/>
      <c r="L14" s="9" t="s">
        <v>180</v>
      </c>
      <c r="M14" s="3" t="s">
        <v>30</v>
      </c>
      <c r="N14" s="12" t="s">
        <v>34</v>
      </c>
      <c r="O14" s="17" t="s">
        <v>31</v>
      </c>
      <c r="P14" s="100" t="s">
        <v>34</v>
      </c>
      <c r="Q14" s="101" t="s">
        <v>34</v>
      </c>
      <c r="R14" s="56"/>
      <c r="S14" s="3" t="s">
        <v>34</v>
      </c>
      <c r="T14" s="34"/>
      <c r="U14" s="3" t="s">
        <v>179</v>
      </c>
      <c r="V14" s="3" t="s">
        <v>149</v>
      </c>
      <c r="W14" s="3" t="s">
        <v>137</v>
      </c>
      <c r="X14" s="3" t="s">
        <v>178</v>
      </c>
      <c r="Y14" s="3" t="s">
        <v>177</v>
      </c>
      <c r="Z14" s="9" t="s">
        <v>32</v>
      </c>
      <c r="AA14" s="30">
        <v>38848</v>
      </c>
      <c r="AB14" s="30">
        <v>42307</v>
      </c>
      <c r="AC14" s="4">
        <f t="shared" si="0"/>
        <v>9.4767123287671229</v>
      </c>
      <c r="AD14" s="4">
        <f t="shared" si="1"/>
        <v>113.72054794520548</v>
      </c>
      <c r="AE14" s="4">
        <v>83</v>
      </c>
      <c r="AF14" s="3" t="s">
        <v>34</v>
      </c>
      <c r="AG14" s="30"/>
      <c r="AH14" s="4"/>
      <c r="AI14" s="4"/>
      <c r="AJ14" s="3"/>
      <c r="AK14" s="9" t="s">
        <v>50</v>
      </c>
      <c r="AL14" s="46" t="s">
        <v>189</v>
      </c>
    </row>
    <row r="15" spans="1:38" s="24" customFormat="1" ht="44">
      <c r="A15" s="24" t="s">
        <v>59</v>
      </c>
      <c r="B15" s="24" t="s">
        <v>1</v>
      </c>
      <c r="C15" s="24" t="s">
        <v>19</v>
      </c>
      <c r="D15" s="24" t="s">
        <v>31</v>
      </c>
      <c r="E15" s="24" t="s">
        <v>31</v>
      </c>
      <c r="F15" s="3" t="s">
        <v>19</v>
      </c>
      <c r="G15" s="3" t="s">
        <v>5</v>
      </c>
      <c r="H15" s="19">
        <v>70</v>
      </c>
      <c r="I15" s="3" t="s">
        <v>124</v>
      </c>
      <c r="J15" s="37">
        <v>8</v>
      </c>
      <c r="K15" s="4"/>
      <c r="L15" s="3" t="s">
        <v>31</v>
      </c>
      <c r="M15" s="3" t="s">
        <v>33</v>
      </c>
      <c r="N15" s="12" t="s">
        <v>31</v>
      </c>
      <c r="O15" s="17" t="s">
        <v>31</v>
      </c>
      <c r="P15" s="25" t="s">
        <v>34</v>
      </c>
      <c r="Q15" s="3" t="s">
        <v>31</v>
      </c>
      <c r="R15" s="41" t="s">
        <v>2</v>
      </c>
      <c r="S15" s="11" t="s">
        <v>31</v>
      </c>
      <c r="T15" s="53" t="s">
        <v>217</v>
      </c>
      <c r="U15" s="3" t="s">
        <v>135</v>
      </c>
      <c r="V15" s="3" t="s">
        <v>145</v>
      </c>
      <c r="W15" s="3" t="s">
        <v>146</v>
      </c>
      <c r="X15" s="3" t="s">
        <v>133</v>
      </c>
      <c r="Y15" s="3" t="s">
        <v>133</v>
      </c>
      <c r="Z15" s="9" t="s">
        <v>6</v>
      </c>
      <c r="AA15" s="30">
        <v>35824</v>
      </c>
      <c r="AB15" s="30">
        <v>37051</v>
      </c>
      <c r="AC15" s="4">
        <f t="shared" si="0"/>
        <v>3.3616438356164382</v>
      </c>
      <c r="AD15" s="4">
        <f t="shared" si="1"/>
        <v>40.339726027397262</v>
      </c>
      <c r="AE15" s="4">
        <v>47</v>
      </c>
      <c r="AF15" s="3" t="s">
        <v>31</v>
      </c>
      <c r="AG15" s="33">
        <v>36419</v>
      </c>
      <c r="AH15" s="4">
        <f>(AG15-AA15)/365</f>
        <v>1.6301369863013699</v>
      </c>
      <c r="AI15" s="4">
        <f>AH15*12</f>
        <v>19.56164383561644</v>
      </c>
      <c r="AJ15" s="6">
        <v>25</v>
      </c>
      <c r="AK15" s="45"/>
      <c r="AL15" s="45" t="s">
        <v>141</v>
      </c>
    </row>
    <row r="16" spans="1:38" s="24" customFormat="1" ht="28">
      <c r="A16" s="24" t="s">
        <v>94</v>
      </c>
      <c r="B16" s="24" t="s">
        <v>95</v>
      </c>
      <c r="C16" s="24" t="s">
        <v>90</v>
      </c>
      <c r="D16" s="24" t="s">
        <v>31</v>
      </c>
      <c r="E16" s="24" t="s">
        <v>31</v>
      </c>
      <c r="F16" s="12" t="s">
        <v>27</v>
      </c>
      <c r="G16" s="1" t="s">
        <v>7</v>
      </c>
      <c r="H16" s="20">
        <v>66</v>
      </c>
      <c r="I16" s="1" t="s">
        <v>124</v>
      </c>
      <c r="J16" s="39">
        <v>7.9</v>
      </c>
      <c r="K16" s="2" t="s">
        <v>155</v>
      </c>
      <c r="L16" s="1"/>
      <c r="M16" s="1" t="s">
        <v>30</v>
      </c>
      <c r="N16" s="12" t="s">
        <v>31</v>
      </c>
      <c r="O16" s="12"/>
      <c r="P16" s="7" t="s">
        <v>31</v>
      </c>
      <c r="Q16" s="1" t="s">
        <v>31</v>
      </c>
      <c r="R16" s="42" t="s">
        <v>2</v>
      </c>
      <c r="S16" s="1" t="s">
        <v>34</v>
      </c>
      <c r="T16" s="35"/>
      <c r="U16" s="1"/>
      <c r="V16" s="1"/>
      <c r="W16" s="1"/>
      <c r="X16" s="1"/>
      <c r="Y16" s="1"/>
      <c r="Z16" s="10" t="s">
        <v>8</v>
      </c>
      <c r="AA16" s="31">
        <v>36930</v>
      </c>
      <c r="AB16" s="31">
        <v>40067</v>
      </c>
      <c r="AC16" s="2">
        <f t="shared" si="0"/>
        <v>8.5945205479452049</v>
      </c>
      <c r="AD16" s="2">
        <f t="shared" si="1"/>
        <v>103.13424657534246</v>
      </c>
      <c r="AE16" s="2">
        <v>103</v>
      </c>
      <c r="AF16" s="11" t="s">
        <v>31</v>
      </c>
      <c r="AG16" s="31">
        <v>40018</v>
      </c>
      <c r="AH16" s="4">
        <f>(AG16-AA16)/365</f>
        <v>8.4602739726027405</v>
      </c>
      <c r="AI16" s="4">
        <f>AH16*12</f>
        <v>101.52328767123288</v>
      </c>
      <c r="AJ16" s="1">
        <v>102</v>
      </c>
      <c r="AK16" s="10"/>
      <c r="AL16" s="47" t="s">
        <v>199</v>
      </c>
    </row>
    <row r="17" spans="1:38" s="24" customFormat="1">
      <c r="A17" s="24" t="s">
        <v>84</v>
      </c>
      <c r="B17" s="24" t="s">
        <v>85</v>
      </c>
      <c r="C17" s="24" t="s">
        <v>83</v>
      </c>
      <c r="D17" s="24" t="s">
        <v>31</v>
      </c>
      <c r="E17" s="24" t="s">
        <v>31</v>
      </c>
      <c r="F17" s="17" t="s">
        <v>21</v>
      </c>
      <c r="G17" s="3" t="s">
        <v>5</v>
      </c>
      <c r="H17" s="19">
        <v>52</v>
      </c>
      <c r="I17" s="3" t="s">
        <v>127</v>
      </c>
      <c r="J17" s="37">
        <v>6.2</v>
      </c>
      <c r="K17" s="4" t="s">
        <v>155</v>
      </c>
      <c r="L17" s="3"/>
      <c r="M17" s="3" t="s">
        <v>187</v>
      </c>
      <c r="N17" s="12" t="s">
        <v>31</v>
      </c>
      <c r="O17" s="17" t="s">
        <v>152</v>
      </c>
      <c r="P17" s="25" t="s">
        <v>31</v>
      </c>
      <c r="Q17" s="3" t="s">
        <v>31</v>
      </c>
      <c r="R17" s="9" t="s">
        <v>2</v>
      </c>
      <c r="S17" s="3" t="s">
        <v>34</v>
      </c>
      <c r="T17" s="34"/>
      <c r="U17" s="3" t="s">
        <v>135</v>
      </c>
      <c r="V17" s="3" t="s">
        <v>136</v>
      </c>
      <c r="W17" s="3" t="s">
        <v>137</v>
      </c>
      <c r="X17" s="3" t="s">
        <v>186</v>
      </c>
      <c r="Y17" s="3" t="s">
        <v>186</v>
      </c>
      <c r="Z17" s="9" t="s">
        <v>8</v>
      </c>
      <c r="AA17" s="30">
        <v>38733</v>
      </c>
      <c r="AB17" s="30">
        <v>42865</v>
      </c>
      <c r="AC17" s="4">
        <f t="shared" si="0"/>
        <v>11.32054794520548</v>
      </c>
      <c r="AD17" s="4">
        <f t="shared" si="1"/>
        <v>135.84657534246577</v>
      </c>
      <c r="AE17" s="4">
        <v>90</v>
      </c>
      <c r="AF17" s="3" t="s">
        <v>34</v>
      </c>
      <c r="AG17" s="30"/>
      <c r="AH17" s="4"/>
      <c r="AI17" s="4"/>
      <c r="AJ17" s="3">
        <v>8</v>
      </c>
      <c r="AK17" s="9"/>
      <c r="AL17" s="46" t="s">
        <v>188</v>
      </c>
    </row>
    <row r="18" spans="1:38" s="24" customFormat="1" ht="42">
      <c r="A18" s="24" t="s">
        <v>86</v>
      </c>
      <c r="B18" s="24" t="s">
        <v>87</v>
      </c>
      <c r="C18" s="24" t="s">
        <v>83</v>
      </c>
      <c r="D18" s="24" t="s">
        <v>31</v>
      </c>
      <c r="E18" s="24" t="s">
        <v>31</v>
      </c>
      <c r="F18" s="12" t="s">
        <v>21</v>
      </c>
      <c r="G18" s="1" t="s">
        <v>5</v>
      </c>
      <c r="H18" s="20">
        <v>73</v>
      </c>
      <c r="I18" s="1" t="s">
        <v>124</v>
      </c>
      <c r="J18" s="39">
        <v>2.2999999999999998</v>
      </c>
      <c r="K18" s="2" t="s">
        <v>155</v>
      </c>
      <c r="L18" s="1"/>
      <c r="M18" s="1" t="s">
        <v>187</v>
      </c>
      <c r="N18" s="12" t="s">
        <v>34</v>
      </c>
      <c r="O18" s="12" t="s">
        <v>31</v>
      </c>
      <c r="P18" s="7" t="s">
        <v>31</v>
      </c>
      <c r="Q18" s="1" t="s">
        <v>31</v>
      </c>
      <c r="R18" s="42" t="s">
        <v>2</v>
      </c>
      <c r="S18" s="1" t="s">
        <v>34</v>
      </c>
      <c r="T18" s="35"/>
      <c r="U18" s="1" t="s">
        <v>135</v>
      </c>
      <c r="V18" s="1" t="s">
        <v>136</v>
      </c>
      <c r="W18" s="1" t="s">
        <v>163</v>
      </c>
      <c r="X18" s="1" t="s">
        <v>159</v>
      </c>
      <c r="Y18" s="1" t="s">
        <v>159</v>
      </c>
      <c r="Z18" s="10" t="s">
        <v>8</v>
      </c>
      <c r="AA18" s="31">
        <v>40155</v>
      </c>
      <c r="AB18" s="31">
        <v>42879</v>
      </c>
      <c r="AC18" s="2">
        <f t="shared" si="0"/>
        <v>7.463013698630137</v>
      </c>
      <c r="AD18" s="2">
        <f t="shared" si="1"/>
        <v>89.556164383561651</v>
      </c>
      <c r="AE18" s="2">
        <v>35</v>
      </c>
      <c r="AF18" s="1" t="s">
        <v>39</v>
      </c>
      <c r="AG18" s="31"/>
      <c r="AH18" s="4"/>
      <c r="AI18" s="4"/>
      <c r="AJ18" s="8"/>
      <c r="AK18" s="10" t="s">
        <v>24</v>
      </c>
      <c r="AL18" s="47" t="s">
        <v>190</v>
      </c>
    </row>
    <row r="19" spans="1:38" s="24" customFormat="1" ht="28">
      <c r="A19" s="24" t="s">
        <v>96</v>
      </c>
      <c r="B19" s="24" t="s">
        <v>97</v>
      </c>
      <c r="C19" s="24" t="s">
        <v>98</v>
      </c>
      <c r="D19" s="24" t="s">
        <v>31</v>
      </c>
      <c r="E19" s="24" t="s">
        <v>31</v>
      </c>
      <c r="F19" s="1" t="s">
        <v>0</v>
      </c>
      <c r="G19" s="1" t="s">
        <v>5</v>
      </c>
      <c r="H19" s="20">
        <v>63</v>
      </c>
      <c r="I19" s="1" t="s">
        <v>124</v>
      </c>
      <c r="J19" s="39">
        <v>1.7</v>
      </c>
      <c r="K19" s="2" t="s">
        <v>155</v>
      </c>
      <c r="L19" s="1"/>
      <c r="M19" s="1" t="s">
        <v>30</v>
      </c>
      <c r="N19" s="12" t="s">
        <v>34</v>
      </c>
      <c r="O19" s="12" t="s">
        <v>34</v>
      </c>
      <c r="P19" s="102" t="s">
        <v>34</v>
      </c>
      <c r="Q19" s="103" t="s">
        <v>34</v>
      </c>
      <c r="R19" s="10"/>
      <c r="S19" s="1" t="s">
        <v>34</v>
      </c>
      <c r="T19" s="35"/>
      <c r="U19" s="1" t="s">
        <v>179</v>
      </c>
      <c r="V19" s="1" t="s">
        <v>149</v>
      </c>
      <c r="W19" s="1" t="s">
        <v>124</v>
      </c>
      <c r="X19" s="1" t="s">
        <v>178</v>
      </c>
      <c r="Y19" s="1" t="s">
        <v>178</v>
      </c>
      <c r="Z19" s="10" t="s">
        <v>201</v>
      </c>
      <c r="AA19" s="31">
        <v>40112</v>
      </c>
      <c r="AB19" s="31">
        <v>41899</v>
      </c>
      <c r="AC19" s="2">
        <f t="shared" si="0"/>
        <v>4.8958904109589039</v>
      </c>
      <c r="AD19" s="2">
        <f t="shared" si="1"/>
        <v>58.750684931506846</v>
      </c>
      <c r="AE19" s="2">
        <v>33</v>
      </c>
      <c r="AF19" s="1" t="s">
        <v>34</v>
      </c>
      <c r="AG19" s="31"/>
      <c r="AH19" s="4"/>
      <c r="AI19" s="4"/>
      <c r="AJ19" s="1"/>
      <c r="AK19" s="10" t="s">
        <v>26</v>
      </c>
      <c r="AL19" s="47" t="s">
        <v>200</v>
      </c>
    </row>
    <row r="20" spans="1:38" s="24" customFormat="1" ht="28">
      <c r="A20" s="24" t="s">
        <v>101</v>
      </c>
      <c r="B20" s="24" t="s">
        <v>10</v>
      </c>
      <c r="C20" s="24" t="s">
        <v>98</v>
      </c>
      <c r="D20" s="24" t="s">
        <v>31</v>
      </c>
      <c r="E20" s="24" t="s">
        <v>31</v>
      </c>
      <c r="F20" s="3" t="s">
        <v>0</v>
      </c>
      <c r="G20" s="3" t="s">
        <v>5</v>
      </c>
      <c r="H20" s="19">
        <v>54</v>
      </c>
      <c r="I20" s="3" t="s">
        <v>127</v>
      </c>
      <c r="J20" s="37">
        <v>8.4</v>
      </c>
      <c r="K20" s="4" t="s">
        <v>155</v>
      </c>
      <c r="L20" s="3"/>
      <c r="M20" s="3" t="s">
        <v>30</v>
      </c>
      <c r="N20" s="12" t="s">
        <v>31</v>
      </c>
      <c r="O20" s="17" t="s">
        <v>34</v>
      </c>
      <c r="P20" s="7" t="s">
        <v>31</v>
      </c>
      <c r="Q20" s="3" t="s">
        <v>31</v>
      </c>
      <c r="R20" s="41" t="s">
        <v>122</v>
      </c>
      <c r="S20" s="3" t="s">
        <v>34</v>
      </c>
      <c r="T20" s="34"/>
      <c r="U20" s="3" t="s">
        <v>162</v>
      </c>
      <c r="V20" s="3" t="s">
        <v>136</v>
      </c>
      <c r="W20" s="3" t="s">
        <v>137</v>
      </c>
      <c r="X20" s="3" t="s">
        <v>133</v>
      </c>
      <c r="Y20" s="3"/>
      <c r="Z20" s="9" t="s">
        <v>6</v>
      </c>
      <c r="AA20" s="30">
        <v>36039</v>
      </c>
      <c r="AB20" s="30">
        <v>37104</v>
      </c>
      <c r="AC20" s="4">
        <f t="shared" si="0"/>
        <v>2.9178082191780823</v>
      </c>
      <c r="AD20" s="4">
        <f t="shared" si="1"/>
        <v>35.013698630136986</v>
      </c>
      <c r="AE20" s="4">
        <v>35</v>
      </c>
      <c r="AF20" s="5" t="s">
        <v>31</v>
      </c>
      <c r="AG20" s="5">
        <v>36451</v>
      </c>
      <c r="AH20" s="4">
        <f>(AG20-AA20)/365</f>
        <v>1.1287671232876713</v>
      </c>
      <c r="AI20" s="4">
        <f>AH20*12</f>
        <v>13.545205479452054</v>
      </c>
      <c r="AJ20" s="3">
        <v>15</v>
      </c>
      <c r="AK20" s="9"/>
      <c r="AL20" s="46" t="s">
        <v>206</v>
      </c>
    </row>
    <row r="21" spans="1:38" s="24" customFormat="1">
      <c r="A21" s="24" t="s">
        <v>104</v>
      </c>
      <c r="B21" s="24" t="s">
        <v>18</v>
      </c>
      <c r="C21" s="24" t="s">
        <v>98</v>
      </c>
      <c r="D21" s="24" t="s">
        <v>31</v>
      </c>
      <c r="E21" s="24" t="s">
        <v>31</v>
      </c>
      <c r="F21" s="1" t="s">
        <v>0</v>
      </c>
      <c r="G21" s="1" t="s">
        <v>5</v>
      </c>
      <c r="H21" s="20">
        <v>54</v>
      </c>
      <c r="I21" s="1" t="s">
        <v>127</v>
      </c>
      <c r="J21" s="39">
        <v>8.5</v>
      </c>
      <c r="K21" s="2" t="s">
        <v>155</v>
      </c>
      <c r="L21" s="1"/>
      <c r="M21" s="1" t="s">
        <v>30</v>
      </c>
      <c r="N21" s="12" t="s">
        <v>34</v>
      </c>
      <c r="O21" s="12"/>
      <c r="P21" s="102" t="s">
        <v>34</v>
      </c>
      <c r="Q21" s="103" t="s">
        <v>34</v>
      </c>
      <c r="R21" s="10"/>
      <c r="S21" s="1" t="s">
        <v>34</v>
      </c>
      <c r="T21" s="35"/>
      <c r="U21" s="1"/>
      <c r="V21" s="1"/>
      <c r="W21" s="1"/>
      <c r="X21" s="1"/>
      <c r="Y21" s="1"/>
      <c r="Z21" s="10" t="s">
        <v>32</v>
      </c>
      <c r="AA21" s="31">
        <v>35902</v>
      </c>
      <c r="AB21" s="31">
        <v>40040</v>
      </c>
      <c r="AC21" s="2">
        <f t="shared" si="0"/>
        <v>11.336986301369864</v>
      </c>
      <c r="AD21" s="2">
        <f t="shared" si="1"/>
        <v>136.04383561643837</v>
      </c>
      <c r="AE21" s="2">
        <v>117</v>
      </c>
      <c r="AF21" s="1" t="s">
        <v>34</v>
      </c>
      <c r="AG21" s="31"/>
      <c r="AH21" s="2"/>
      <c r="AI21" s="2"/>
      <c r="AJ21" s="1"/>
      <c r="AK21" s="10"/>
      <c r="AL21" s="47"/>
    </row>
    <row r="22" spans="1:38" s="24" customFormat="1">
      <c r="A22" s="24" t="s">
        <v>113</v>
      </c>
      <c r="B22" s="24" t="s">
        <v>114</v>
      </c>
      <c r="C22" s="24" t="s">
        <v>98</v>
      </c>
      <c r="D22" s="24" t="s">
        <v>31</v>
      </c>
      <c r="E22" s="24" t="s">
        <v>31</v>
      </c>
      <c r="F22" s="3" t="s">
        <v>0</v>
      </c>
      <c r="G22" s="3" t="s">
        <v>5</v>
      </c>
      <c r="H22" s="19">
        <v>60</v>
      </c>
      <c r="I22" s="3" t="s">
        <v>127</v>
      </c>
      <c r="J22" s="37">
        <v>2.5</v>
      </c>
      <c r="K22" s="4" t="s">
        <v>155</v>
      </c>
      <c r="L22" s="3"/>
      <c r="M22" s="3" t="s">
        <v>187</v>
      </c>
      <c r="N22" s="12" t="s">
        <v>34</v>
      </c>
      <c r="O22" s="17" t="s">
        <v>34</v>
      </c>
      <c r="P22" s="25" t="s">
        <v>31</v>
      </c>
      <c r="Q22" s="3" t="s">
        <v>34</v>
      </c>
      <c r="R22" s="9"/>
      <c r="S22" s="3" t="s">
        <v>34</v>
      </c>
      <c r="T22" s="34"/>
      <c r="U22" s="3" t="s">
        <v>162</v>
      </c>
      <c r="V22" s="3" t="s">
        <v>211</v>
      </c>
      <c r="W22" s="3" t="s">
        <v>137</v>
      </c>
      <c r="X22" s="3" t="s">
        <v>133</v>
      </c>
      <c r="Y22" s="3"/>
      <c r="Z22" s="9" t="s">
        <v>32</v>
      </c>
      <c r="AA22" s="30">
        <v>36172</v>
      </c>
      <c r="AB22" s="30">
        <v>40071</v>
      </c>
      <c r="AC22" s="4">
        <f t="shared" si="0"/>
        <v>10.682191780821919</v>
      </c>
      <c r="AD22" s="4">
        <f t="shared" si="1"/>
        <v>128.18630136986303</v>
      </c>
      <c r="AE22" s="4">
        <v>125</v>
      </c>
      <c r="AF22" s="6" t="s">
        <v>34</v>
      </c>
      <c r="AG22" s="33"/>
      <c r="AH22" s="4"/>
      <c r="AI22" s="4"/>
      <c r="AJ22" s="6"/>
      <c r="AK22" s="9"/>
      <c r="AL22" s="46" t="s">
        <v>212</v>
      </c>
    </row>
    <row r="23" spans="1:38" s="24" customFormat="1">
      <c r="A23" s="24" t="s">
        <v>115</v>
      </c>
      <c r="B23" s="24" t="s">
        <v>116</v>
      </c>
      <c r="C23" s="24" t="s">
        <v>98</v>
      </c>
      <c r="D23" s="24" t="s">
        <v>31</v>
      </c>
      <c r="E23" s="24" t="s">
        <v>31</v>
      </c>
      <c r="F23" s="3" t="s">
        <v>0</v>
      </c>
      <c r="G23" s="3" t="s">
        <v>5</v>
      </c>
      <c r="H23" s="19">
        <v>56</v>
      </c>
      <c r="I23" s="3" t="s">
        <v>124</v>
      </c>
      <c r="J23" s="37">
        <v>1.5</v>
      </c>
      <c r="K23" s="4" t="s">
        <v>155</v>
      </c>
      <c r="L23" s="3"/>
      <c r="M23" s="3" t="s">
        <v>30</v>
      </c>
      <c r="N23" s="12" t="s">
        <v>34</v>
      </c>
      <c r="O23" s="17" t="s">
        <v>34</v>
      </c>
      <c r="P23" s="100" t="s">
        <v>34</v>
      </c>
      <c r="Q23" s="101" t="s">
        <v>34</v>
      </c>
      <c r="R23" s="9"/>
      <c r="S23" s="3" t="s">
        <v>31</v>
      </c>
      <c r="T23" s="34" t="s">
        <v>213</v>
      </c>
      <c r="U23" s="3"/>
      <c r="V23" s="3"/>
      <c r="W23" s="3"/>
      <c r="X23" s="3"/>
      <c r="Y23" s="3"/>
      <c r="Z23" s="9" t="s">
        <v>32</v>
      </c>
      <c r="AA23" s="30">
        <v>38965</v>
      </c>
      <c r="AB23" s="30">
        <v>42396</v>
      </c>
      <c r="AC23" s="4">
        <f t="shared" si="0"/>
        <v>9.4</v>
      </c>
      <c r="AD23" s="4">
        <f t="shared" si="1"/>
        <v>112.80000000000001</v>
      </c>
      <c r="AE23" s="4">
        <v>60</v>
      </c>
      <c r="AF23" s="3" t="s">
        <v>34</v>
      </c>
      <c r="AG23" s="30"/>
      <c r="AH23" s="4"/>
      <c r="AI23" s="4"/>
      <c r="AJ23" s="3"/>
      <c r="AK23" s="9"/>
      <c r="AL23" s="46" t="s">
        <v>214</v>
      </c>
    </row>
    <row r="24" spans="1:38" s="24" customFormat="1" ht="28">
      <c r="A24" s="24" t="s">
        <v>118</v>
      </c>
      <c r="B24" s="24" t="s">
        <v>119</v>
      </c>
      <c r="C24" s="24" t="s">
        <v>98</v>
      </c>
      <c r="D24" s="24" t="s">
        <v>31</v>
      </c>
      <c r="E24" s="24" t="s">
        <v>31</v>
      </c>
      <c r="F24" s="1" t="s">
        <v>0</v>
      </c>
      <c r="G24" s="1" t="s">
        <v>5</v>
      </c>
      <c r="H24" s="20">
        <v>44</v>
      </c>
      <c r="I24" s="1" t="s">
        <v>124</v>
      </c>
      <c r="J24" s="39">
        <v>12</v>
      </c>
      <c r="K24" s="2" t="s">
        <v>155</v>
      </c>
      <c r="L24" s="1"/>
      <c r="M24" s="1" t="s">
        <v>30</v>
      </c>
      <c r="N24" s="12" t="s">
        <v>31</v>
      </c>
      <c r="O24" s="12" t="s">
        <v>31</v>
      </c>
      <c r="P24" s="7" t="s">
        <v>31</v>
      </c>
      <c r="Q24" s="1" t="s">
        <v>34</v>
      </c>
      <c r="R24" s="10"/>
      <c r="S24" s="1" t="s">
        <v>34</v>
      </c>
      <c r="T24" s="35"/>
      <c r="U24" s="1"/>
      <c r="V24" s="1"/>
      <c r="W24" s="1"/>
      <c r="X24" s="1"/>
      <c r="Y24" s="1"/>
      <c r="Z24" s="44" t="s">
        <v>216</v>
      </c>
      <c r="AA24" s="31">
        <v>37183</v>
      </c>
      <c r="AB24" s="31">
        <v>41897</v>
      </c>
      <c r="AC24" s="2">
        <f t="shared" si="0"/>
        <v>12.915068493150685</v>
      </c>
      <c r="AD24" s="2">
        <f t="shared" si="1"/>
        <v>154.98082191780821</v>
      </c>
      <c r="AE24" s="2">
        <v>201</v>
      </c>
      <c r="AF24" s="1" t="s">
        <v>34</v>
      </c>
      <c r="AG24" s="51"/>
      <c r="AH24" s="2"/>
      <c r="AI24" s="2"/>
      <c r="AJ24" s="50"/>
      <c r="AK24" s="10"/>
      <c r="AL24" s="47" t="s">
        <v>215</v>
      </c>
    </row>
    <row r="25" spans="1:38" s="24" customFormat="1">
      <c r="A25" s="24" t="s">
        <v>120</v>
      </c>
      <c r="B25" s="24" t="s">
        <v>121</v>
      </c>
      <c r="C25" s="24" t="s">
        <v>98</v>
      </c>
      <c r="D25" s="24" t="s">
        <v>31</v>
      </c>
      <c r="E25" s="24" t="s">
        <v>31</v>
      </c>
      <c r="F25" s="1" t="s">
        <v>0</v>
      </c>
      <c r="G25" s="1" t="s">
        <v>5</v>
      </c>
      <c r="H25" s="20">
        <v>55</v>
      </c>
      <c r="I25" s="1" t="s">
        <v>127</v>
      </c>
      <c r="J25" s="39">
        <v>10</v>
      </c>
      <c r="K25" s="2" t="s">
        <v>155</v>
      </c>
      <c r="L25" s="1"/>
      <c r="M25" s="1" t="s">
        <v>30</v>
      </c>
      <c r="N25" s="12" t="s">
        <v>34</v>
      </c>
      <c r="O25" s="12"/>
      <c r="P25" s="102" t="s">
        <v>34</v>
      </c>
      <c r="Q25" s="103" t="s">
        <v>34</v>
      </c>
      <c r="R25" s="10"/>
      <c r="S25" s="1" t="s">
        <v>34</v>
      </c>
      <c r="T25" s="35"/>
      <c r="U25" s="1"/>
      <c r="V25" s="1"/>
      <c r="W25" s="1"/>
      <c r="X25" s="1"/>
      <c r="Y25" s="1"/>
      <c r="Z25" s="10" t="s">
        <v>32</v>
      </c>
      <c r="AA25" s="31">
        <v>36649</v>
      </c>
      <c r="AB25" s="31">
        <v>42874</v>
      </c>
      <c r="AC25" s="2">
        <f t="shared" si="0"/>
        <v>17.054794520547944</v>
      </c>
      <c r="AD25" s="2">
        <f t="shared" si="1"/>
        <v>204.65753424657532</v>
      </c>
      <c r="AE25" s="2">
        <v>145</v>
      </c>
      <c r="AF25" s="1" t="s">
        <v>34</v>
      </c>
      <c r="AG25" s="31"/>
      <c r="AH25" s="2"/>
      <c r="AI25" s="2"/>
      <c r="AJ25" s="1"/>
      <c r="AK25" s="10"/>
      <c r="AL25" s="47"/>
    </row>
    <row r="26" spans="1:38" s="24" customFormat="1" ht="28">
      <c r="A26" s="24" t="s">
        <v>61</v>
      </c>
      <c r="B26" s="24" t="s">
        <v>62</v>
      </c>
      <c r="C26" s="24" t="s">
        <v>17</v>
      </c>
      <c r="D26" s="24" t="s">
        <v>31</v>
      </c>
      <c r="E26" s="24" t="s">
        <v>31</v>
      </c>
      <c r="F26" s="16" t="s">
        <v>17</v>
      </c>
      <c r="G26" s="3" t="s">
        <v>16</v>
      </c>
      <c r="H26" s="19">
        <v>40</v>
      </c>
      <c r="I26" s="3" t="s">
        <v>124</v>
      </c>
      <c r="J26" s="37">
        <v>2.9</v>
      </c>
      <c r="K26" s="4" t="s">
        <v>155</v>
      </c>
      <c r="L26" s="3" t="s">
        <v>31</v>
      </c>
      <c r="M26" s="3" t="s">
        <v>30</v>
      </c>
      <c r="N26" s="12" t="s">
        <v>31</v>
      </c>
      <c r="O26" s="16" t="s">
        <v>34</v>
      </c>
      <c r="P26" s="100" t="s">
        <v>34</v>
      </c>
      <c r="Q26" s="101" t="s">
        <v>34</v>
      </c>
      <c r="R26" s="9"/>
      <c r="S26" s="3" t="s">
        <v>34</v>
      </c>
      <c r="T26" s="34"/>
      <c r="U26" s="3" t="s">
        <v>135</v>
      </c>
      <c r="V26" s="3" t="s">
        <v>149</v>
      </c>
      <c r="W26" s="3" t="s">
        <v>124</v>
      </c>
      <c r="X26" s="3" t="s">
        <v>147</v>
      </c>
      <c r="Y26" s="3"/>
      <c r="Z26" s="9" t="s">
        <v>32</v>
      </c>
      <c r="AA26" s="30">
        <v>40485</v>
      </c>
      <c r="AB26" s="30">
        <v>42828</v>
      </c>
      <c r="AC26" s="4">
        <f t="shared" si="0"/>
        <v>6.419178082191781</v>
      </c>
      <c r="AD26" s="4">
        <f t="shared" si="1"/>
        <v>77.030136986301372</v>
      </c>
      <c r="AE26" s="4">
        <v>6</v>
      </c>
      <c r="AF26" s="3" t="s">
        <v>34</v>
      </c>
      <c r="AG26" s="30"/>
      <c r="AH26" s="4"/>
      <c r="AI26" s="4"/>
      <c r="AJ26" s="3"/>
      <c r="AK26" s="9" t="s">
        <v>43</v>
      </c>
      <c r="AL26" s="46" t="s">
        <v>43</v>
      </c>
    </row>
    <row r="27" spans="1:38" s="24" customFormat="1" ht="56">
      <c r="A27" s="24" t="s">
        <v>65</v>
      </c>
      <c r="B27" s="24" t="s">
        <v>66</v>
      </c>
      <c r="C27" s="24" t="s">
        <v>9</v>
      </c>
      <c r="D27" s="24" t="s">
        <v>31</v>
      </c>
      <c r="E27" s="24" t="s">
        <v>31</v>
      </c>
      <c r="F27" s="16" t="s">
        <v>9</v>
      </c>
      <c r="G27" s="3" t="s">
        <v>16</v>
      </c>
      <c r="H27" s="19">
        <v>44</v>
      </c>
      <c r="I27" s="3" t="s">
        <v>124</v>
      </c>
      <c r="J27" s="37">
        <v>4.8</v>
      </c>
      <c r="K27" s="4" t="s">
        <v>155</v>
      </c>
      <c r="L27" s="3"/>
      <c r="M27" s="3" t="s">
        <v>158</v>
      </c>
      <c r="N27" s="12" t="s">
        <v>31</v>
      </c>
      <c r="O27" s="16" t="s">
        <v>31</v>
      </c>
      <c r="P27" s="25" t="s">
        <v>34</v>
      </c>
      <c r="Q27" s="3" t="s">
        <v>31</v>
      </c>
      <c r="R27" s="41" t="s">
        <v>160</v>
      </c>
      <c r="S27" s="3" t="s">
        <v>34</v>
      </c>
      <c r="T27" s="34"/>
      <c r="U27" s="3"/>
      <c r="V27" s="3"/>
      <c r="W27" s="3"/>
      <c r="X27" s="3" t="s">
        <v>159</v>
      </c>
      <c r="Y27" s="3"/>
      <c r="Z27" s="9" t="s">
        <v>6</v>
      </c>
      <c r="AA27" s="30">
        <v>39617</v>
      </c>
      <c r="AB27" s="30">
        <v>40573</v>
      </c>
      <c r="AC27" s="4">
        <f t="shared" si="0"/>
        <v>2.6191780821917807</v>
      </c>
      <c r="AD27" s="4">
        <f t="shared" si="1"/>
        <v>31.43013698630137</v>
      </c>
      <c r="AE27" s="4">
        <v>32</v>
      </c>
      <c r="AF27" s="3" t="s">
        <v>39</v>
      </c>
      <c r="AG27" s="30"/>
      <c r="AH27" s="4"/>
      <c r="AI27" s="4"/>
      <c r="AJ27" s="3"/>
      <c r="AK27" s="9" t="s">
        <v>170</v>
      </c>
      <c r="AL27" s="46" t="s">
        <v>176</v>
      </c>
    </row>
    <row r="28" spans="1:38" s="24" customFormat="1" ht="28">
      <c r="A28" s="24" t="s">
        <v>92</v>
      </c>
      <c r="B28" s="24" t="s">
        <v>93</v>
      </c>
      <c r="C28" s="24" t="s">
        <v>83</v>
      </c>
      <c r="D28" s="24" t="s">
        <v>31</v>
      </c>
      <c r="E28" s="24" t="s">
        <v>31</v>
      </c>
      <c r="F28" s="17" t="s">
        <v>21</v>
      </c>
      <c r="G28" s="3" t="s">
        <v>16</v>
      </c>
      <c r="H28" s="19">
        <v>44</v>
      </c>
      <c r="I28" s="3" t="s">
        <v>127</v>
      </c>
      <c r="J28" s="37">
        <v>10</v>
      </c>
      <c r="K28" s="4" t="s">
        <v>155</v>
      </c>
      <c r="L28" s="3"/>
      <c r="M28" s="3" t="s">
        <v>30</v>
      </c>
      <c r="N28" s="12" t="s">
        <v>31</v>
      </c>
      <c r="O28" s="17" t="s">
        <v>34</v>
      </c>
      <c r="P28" s="25" t="s">
        <v>34</v>
      </c>
      <c r="Q28" s="3" t="s">
        <v>31</v>
      </c>
      <c r="R28" s="9" t="s">
        <v>2</v>
      </c>
      <c r="S28" s="3" t="s">
        <v>31</v>
      </c>
      <c r="T28" s="34" t="s">
        <v>197</v>
      </c>
      <c r="U28" s="3" t="s">
        <v>135</v>
      </c>
      <c r="V28" s="3" t="s">
        <v>149</v>
      </c>
      <c r="W28" s="3" t="s">
        <v>163</v>
      </c>
      <c r="X28" s="3" t="s">
        <v>159</v>
      </c>
      <c r="Y28" s="3" t="s">
        <v>159</v>
      </c>
      <c r="Z28" s="9" t="s">
        <v>6</v>
      </c>
      <c r="AA28" s="30">
        <v>40435</v>
      </c>
      <c r="AB28" s="30">
        <v>42502</v>
      </c>
      <c r="AC28" s="2">
        <f t="shared" si="0"/>
        <v>5.6630136986301371</v>
      </c>
      <c r="AD28" s="2">
        <f t="shared" si="1"/>
        <v>67.956164383561642</v>
      </c>
      <c r="AE28" s="4">
        <v>18</v>
      </c>
      <c r="AF28" s="3" t="s">
        <v>39</v>
      </c>
      <c r="AG28" s="30"/>
      <c r="AH28" s="4"/>
      <c r="AI28" s="4"/>
      <c r="AJ28" s="3"/>
      <c r="AK28" s="9"/>
      <c r="AL28" s="46" t="s">
        <v>198</v>
      </c>
    </row>
    <row r="29" spans="1:38" s="24" customFormat="1" ht="28">
      <c r="A29" s="24" t="s">
        <v>99</v>
      </c>
      <c r="B29" s="24" t="s">
        <v>100</v>
      </c>
      <c r="C29" s="24" t="s">
        <v>98</v>
      </c>
      <c r="D29" s="24" t="s">
        <v>31</v>
      </c>
      <c r="E29" s="24" t="s">
        <v>31</v>
      </c>
      <c r="F29" s="1" t="s">
        <v>0</v>
      </c>
      <c r="G29" s="1" t="s">
        <v>16</v>
      </c>
      <c r="H29" s="20">
        <v>55</v>
      </c>
      <c r="I29" s="1" t="s">
        <v>124</v>
      </c>
      <c r="J29" s="39">
        <v>1</v>
      </c>
      <c r="K29" s="2" t="s">
        <v>155</v>
      </c>
      <c r="L29" s="1"/>
      <c r="M29" s="1" t="s">
        <v>30</v>
      </c>
      <c r="N29" s="12" t="s">
        <v>34</v>
      </c>
      <c r="O29" s="12" t="s">
        <v>34</v>
      </c>
      <c r="P29" s="102" t="s">
        <v>34</v>
      </c>
      <c r="Q29" s="103" t="s">
        <v>34</v>
      </c>
      <c r="R29" s="10"/>
      <c r="S29" s="1" t="s">
        <v>31</v>
      </c>
      <c r="T29" s="35" t="s">
        <v>203</v>
      </c>
      <c r="U29" s="1"/>
      <c r="V29" s="1"/>
      <c r="W29" s="1"/>
      <c r="X29" s="1"/>
      <c r="Y29" s="1"/>
      <c r="Z29" s="10" t="s">
        <v>205</v>
      </c>
      <c r="AA29" s="31">
        <v>38331</v>
      </c>
      <c r="AB29" s="31">
        <v>38807</v>
      </c>
      <c r="AC29" s="2">
        <f t="shared" si="0"/>
        <v>1.3041095890410959</v>
      </c>
      <c r="AD29" s="2">
        <f t="shared" si="1"/>
        <v>15.64931506849315</v>
      </c>
      <c r="AE29" s="2">
        <v>38</v>
      </c>
      <c r="AF29" s="1" t="s">
        <v>218</v>
      </c>
      <c r="AG29" s="31"/>
      <c r="AH29" s="4"/>
      <c r="AI29" s="4"/>
      <c r="AJ29" s="1"/>
      <c r="AK29" s="10"/>
      <c r="AL29" s="47" t="s">
        <v>204</v>
      </c>
    </row>
    <row r="30" spans="1:38" s="24" customFormat="1" ht="28">
      <c r="A30" s="24" t="s">
        <v>103</v>
      </c>
      <c r="B30" s="24" t="s">
        <v>20</v>
      </c>
      <c r="C30" s="24" t="s">
        <v>98</v>
      </c>
      <c r="D30" s="24" t="s">
        <v>31</v>
      </c>
      <c r="E30" s="24" t="s">
        <v>31</v>
      </c>
      <c r="F30" s="1" t="s">
        <v>0</v>
      </c>
      <c r="G30" s="1" t="s">
        <v>16</v>
      </c>
      <c r="H30" s="20">
        <v>42</v>
      </c>
      <c r="I30" s="1" t="s">
        <v>124</v>
      </c>
      <c r="J30" s="39">
        <v>3.1</v>
      </c>
      <c r="K30" s="2" t="s">
        <v>155</v>
      </c>
      <c r="L30" s="1"/>
      <c r="M30" s="1" t="s">
        <v>30</v>
      </c>
      <c r="N30" s="12" t="s">
        <v>31</v>
      </c>
      <c r="O30" s="1"/>
      <c r="P30" s="7" t="s">
        <v>34</v>
      </c>
      <c r="Q30" s="1" t="s">
        <v>31</v>
      </c>
      <c r="R30" s="42" t="s">
        <v>46</v>
      </c>
      <c r="S30" s="1" t="s">
        <v>31</v>
      </c>
      <c r="T30" s="35" t="s">
        <v>197</v>
      </c>
      <c r="U30" s="1"/>
      <c r="V30" s="1"/>
      <c r="W30" s="1"/>
      <c r="X30" s="1"/>
      <c r="Y30" s="1"/>
      <c r="Z30" s="10" t="s">
        <v>6</v>
      </c>
      <c r="AA30" s="31">
        <v>36747</v>
      </c>
      <c r="AB30" s="31">
        <v>39568</v>
      </c>
      <c r="AC30" s="2">
        <f t="shared" si="0"/>
        <v>7.7287671232876711</v>
      </c>
      <c r="AD30" s="2">
        <f t="shared" si="1"/>
        <v>92.745205479452054</v>
      </c>
      <c r="AE30" s="2">
        <v>93</v>
      </c>
      <c r="AF30" s="1" t="s">
        <v>31</v>
      </c>
      <c r="AG30" s="31">
        <v>37221</v>
      </c>
      <c r="AH30" s="4">
        <f>(AG30-AA30)/365</f>
        <v>1.2986301369863014</v>
      </c>
      <c r="AI30" s="4">
        <f>AH30*12</f>
        <v>15.583561643835615</v>
      </c>
      <c r="AJ30" s="7">
        <v>15</v>
      </c>
      <c r="AK30" s="10" t="s">
        <v>47</v>
      </c>
      <c r="AL30" s="47"/>
    </row>
    <row r="31" spans="1:38" s="24" customFormat="1" ht="28">
      <c r="A31" s="24" t="s">
        <v>105</v>
      </c>
      <c r="B31" s="24" t="s">
        <v>106</v>
      </c>
      <c r="C31" s="24" t="s">
        <v>98</v>
      </c>
      <c r="D31" s="24" t="s">
        <v>31</v>
      </c>
      <c r="E31" s="24" t="s">
        <v>31</v>
      </c>
      <c r="F31" s="1" t="s">
        <v>0</v>
      </c>
      <c r="G31" s="1" t="s">
        <v>16</v>
      </c>
      <c r="H31" s="20">
        <v>30</v>
      </c>
      <c r="I31" s="1" t="s">
        <v>127</v>
      </c>
      <c r="J31" s="39">
        <v>3.7</v>
      </c>
      <c r="K31" s="2" t="s">
        <v>155</v>
      </c>
      <c r="L31" s="1"/>
      <c r="M31" s="1" t="s">
        <v>33</v>
      </c>
      <c r="N31" s="12" t="s">
        <v>31</v>
      </c>
      <c r="O31" s="12" t="s">
        <v>31</v>
      </c>
      <c r="P31" s="7" t="s">
        <v>31</v>
      </c>
      <c r="Q31" s="1" t="s">
        <v>31</v>
      </c>
      <c r="R31" s="10" t="s">
        <v>2</v>
      </c>
      <c r="S31" s="1" t="s">
        <v>34</v>
      </c>
      <c r="T31" s="35"/>
      <c r="U31" s="1"/>
      <c r="V31" s="1"/>
      <c r="W31" s="1"/>
      <c r="X31" s="1" t="s">
        <v>159</v>
      </c>
      <c r="Y31" s="1"/>
      <c r="Z31" s="44" t="s">
        <v>6</v>
      </c>
      <c r="AA31" s="31">
        <v>40631</v>
      </c>
      <c r="AB31" s="31">
        <v>41725</v>
      </c>
      <c r="AC31" s="2">
        <f t="shared" si="0"/>
        <v>2.9972602739726026</v>
      </c>
      <c r="AD31" s="2">
        <f t="shared" si="1"/>
        <v>35.967123287671228</v>
      </c>
      <c r="AE31" s="2">
        <v>32</v>
      </c>
      <c r="AF31" s="1" t="s">
        <v>39</v>
      </c>
      <c r="AG31" s="31"/>
      <c r="AH31" s="2"/>
      <c r="AI31" s="2"/>
      <c r="AJ31" s="1"/>
      <c r="AK31" s="10" t="s">
        <v>48</v>
      </c>
      <c r="AL31" s="47" t="s">
        <v>208</v>
      </c>
    </row>
    <row r="32" spans="1:38" s="24" customFormat="1">
      <c r="A32" s="24" t="s">
        <v>107</v>
      </c>
      <c r="B32" s="24" t="s">
        <v>108</v>
      </c>
      <c r="C32" s="24" t="s">
        <v>98</v>
      </c>
      <c r="D32" s="24" t="s">
        <v>31</v>
      </c>
      <c r="E32" s="24" t="s">
        <v>31</v>
      </c>
      <c r="F32" s="1" t="s">
        <v>0</v>
      </c>
      <c r="G32" s="1" t="s">
        <v>16</v>
      </c>
      <c r="H32" s="20">
        <v>60</v>
      </c>
      <c r="I32" s="1" t="s">
        <v>124</v>
      </c>
      <c r="J32" s="39">
        <v>2.7</v>
      </c>
      <c r="K32" s="2" t="s">
        <v>155</v>
      </c>
      <c r="L32" s="1"/>
      <c r="M32" s="1" t="s">
        <v>30</v>
      </c>
      <c r="N32" s="12" t="s">
        <v>31</v>
      </c>
      <c r="O32" s="12" t="s">
        <v>31</v>
      </c>
      <c r="P32" s="102" t="s">
        <v>34</v>
      </c>
      <c r="Q32" s="103" t="s">
        <v>34</v>
      </c>
      <c r="R32" s="10"/>
      <c r="S32" s="1" t="s">
        <v>34</v>
      </c>
      <c r="T32" s="35"/>
      <c r="U32" s="1" t="s">
        <v>135</v>
      </c>
      <c r="V32" s="1" t="s">
        <v>149</v>
      </c>
      <c r="W32" s="1"/>
      <c r="X32" s="1" t="s">
        <v>147</v>
      </c>
      <c r="Y32" s="1"/>
      <c r="Z32" s="10" t="s">
        <v>32</v>
      </c>
      <c r="AA32" s="31">
        <v>40683</v>
      </c>
      <c r="AB32" s="31">
        <v>42597</v>
      </c>
      <c r="AC32" s="2">
        <f t="shared" si="0"/>
        <v>5.2438356164383562</v>
      </c>
      <c r="AD32" s="2">
        <f t="shared" si="1"/>
        <v>62.92602739726027</v>
      </c>
      <c r="AE32" s="2">
        <v>15</v>
      </c>
      <c r="AF32" s="1" t="s">
        <v>34</v>
      </c>
      <c r="AG32" s="31"/>
      <c r="AH32" s="2"/>
      <c r="AI32" s="2"/>
      <c r="AJ32" s="1"/>
      <c r="AK32" s="10"/>
      <c r="AL32" s="47"/>
    </row>
    <row r="33" spans="1:38" s="24" customFormat="1" ht="28">
      <c r="A33" s="24" t="s">
        <v>109</v>
      </c>
      <c r="B33" s="24" t="s">
        <v>110</v>
      </c>
      <c r="C33" s="24" t="s">
        <v>98</v>
      </c>
      <c r="D33" s="24" t="s">
        <v>31</v>
      </c>
      <c r="E33" s="52" t="s">
        <v>34</v>
      </c>
      <c r="F33" s="1" t="s">
        <v>0</v>
      </c>
      <c r="G33" s="1" t="s">
        <v>16</v>
      </c>
      <c r="H33" s="20">
        <v>39</v>
      </c>
      <c r="I33" s="1" t="s">
        <v>127</v>
      </c>
      <c r="J33" s="39">
        <v>2.5</v>
      </c>
      <c r="K33" s="2" t="s">
        <v>155</v>
      </c>
      <c r="L33" s="1"/>
      <c r="M33" s="1" t="s">
        <v>33</v>
      </c>
      <c r="N33" s="12" t="s">
        <v>34</v>
      </c>
      <c r="O33" s="12" t="s">
        <v>31</v>
      </c>
      <c r="P33" s="102" t="s">
        <v>34</v>
      </c>
      <c r="Q33" s="103" t="s">
        <v>34</v>
      </c>
      <c r="R33" s="10"/>
      <c r="S33" s="1" t="s">
        <v>31</v>
      </c>
      <c r="T33" s="35" t="s">
        <v>209</v>
      </c>
      <c r="U33" s="1" t="s">
        <v>135</v>
      </c>
      <c r="V33" s="1" t="s">
        <v>149</v>
      </c>
      <c r="W33" s="1"/>
      <c r="X33" s="1" t="s">
        <v>147</v>
      </c>
      <c r="Y33" s="1"/>
      <c r="Z33" s="10" t="s">
        <v>32</v>
      </c>
      <c r="AA33" s="31">
        <v>40737</v>
      </c>
      <c r="AB33" s="31">
        <v>42853</v>
      </c>
      <c r="AC33" s="2">
        <f t="shared" si="0"/>
        <v>5.7972602739726025</v>
      </c>
      <c r="AD33" s="2">
        <f t="shared" si="1"/>
        <v>69.567123287671222</v>
      </c>
      <c r="AE33" s="2">
        <v>12</v>
      </c>
      <c r="AF33" s="1" t="s">
        <v>34</v>
      </c>
      <c r="AG33" s="31"/>
      <c r="AH33" s="2"/>
      <c r="AI33" s="2"/>
      <c r="AJ33" s="1"/>
      <c r="AK33" s="10" t="s">
        <v>49</v>
      </c>
      <c r="AL33" s="47" t="s">
        <v>210</v>
      </c>
    </row>
    <row r="34" spans="1:38" s="24" customFormat="1">
      <c r="A34" s="24" t="s">
        <v>111</v>
      </c>
      <c r="B34" s="24" t="s">
        <v>112</v>
      </c>
      <c r="C34" s="24" t="s">
        <v>98</v>
      </c>
      <c r="D34" s="24" t="s">
        <v>31</v>
      </c>
      <c r="E34" s="24" t="s">
        <v>31</v>
      </c>
      <c r="F34" s="1" t="s">
        <v>0</v>
      </c>
      <c r="G34" s="1" t="s">
        <v>16</v>
      </c>
      <c r="H34" s="20">
        <v>67</v>
      </c>
      <c r="I34" s="1" t="s">
        <v>124</v>
      </c>
      <c r="J34" s="39">
        <v>4.2</v>
      </c>
      <c r="K34" s="2" t="s">
        <v>155</v>
      </c>
      <c r="L34" s="1"/>
      <c r="M34" s="1" t="s">
        <v>30</v>
      </c>
      <c r="N34" s="12" t="s">
        <v>34</v>
      </c>
      <c r="O34" s="12" t="s">
        <v>34</v>
      </c>
      <c r="P34" s="102" t="s">
        <v>34</v>
      </c>
      <c r="Q34" s="103" t="s">
        <v>34</v>
      </c>
      <c r="R34" s="10"/>
      <c r="S34" s="1" t="s">
        <v>34</v>
      </c>
      <c r="T34" s="35"/>
      <c r="U34" s="1" t="s">
        <v>162</v>
      </c>
      <c r="V34" s="1" t="s">
        <v>149</v>
      </c>
      <c r="W34" s="1"/>
      <c r="X34" s="1" t="s">
        <v>177</v>
      </c>
      <c r="Y34" s="1"/>
      <c r="Z34" s="10" t="s">
        <v>32</v>
      </c>
      <c r="AA34" s="31">
        <v>40668</v>
      </c>
      <c r="AB34" s="31">
        <v>42718</v>
      </c>
      <c r="AC34" s="2">
        <f t="shared" si="0"/>
        <v>5.6164383561643838</v>
      </c>
      <c r="AD34" s="2">
        <f t="shared" si="1"/>
        <v>67.397260273972606</v>
      </c>
      <c r="AE34" s="2">
        <v>14</v>
      </c>
      <c r="AF34" s="1" t="s">
        <v>34</v>
      </c>
      <c r="AG34" s="31"/>
      <c r="AH34" s="2"/>
      <c r="AI34" s="2"/>
      <c r="AJ34" s="1"/>
      <c r="AK34" s="10"/>
      <c r="AL34" s="47"/>
    </row>
    <row r="36" spans="1:38" s="73" customFormat="1">
      <c r="H36" s="74"/>
      <c r="J36" s="75"/>
      <c r="K36" s="76"/>
      <c r="N36" s="77"/>
      <c r="R36" s="78"/>
      <c r="T36" s="79"/>
      <c r="Z36" s="78"/>
      <c r="AA36" s="80"/>
      <c r="AB36" s="80"/>
      <c r="AC36" s="76"/>
      <c r="AD36" s="76"/>
      <c r="AE36" s="76"/>
      <c r="AG36" s="80"/>
      <c r="AH36" s="76"/>
      <c r="AI36" s="76"/>
      <c r="AK36" s="78"/>
      <c r="AL36" s="81"/>
    </row>
    <row r="37" spans="1:38" s="73" customFormat="1">
      <c r="H37" s="74"/>
      <c r="J37" s="75"/>
      <c r="K37" s="76"/>
      <c r="N37" s="77"/>
      <c r="R37" s="78"/>
      <c r="T37" s="79"/>
      <c r="Z37" s="78"/>
      <c r="AA37" s="80"/>
      <c r="AB37" s="80"/>
      <c r="AC37" s="76"/>
      <c r="AD37" s="76"/>
      <c r="AE37" s="76"/>
      <c r="AG37" s="80"/>
      <c r="AH37" s="76"/>
      <c r="AI37" s="76"/>
      <c r="AK37" s="78"/>
      <c r="AL37" s="81"/>
    </row>
    <row r="38" spans="1:38" s="73" customFormat="1">
      <c r="H38" s="74"/>
      <c r="J38" s="75"/>
      <c r="K38" s="76"/>
      <c r="N38" s="77"/>
      <c r="R38" s="78"/>
      <c r="T38" s="79"/>
      <c r="Z38" s="78"/>
      <c r="AA38" s="80"/>
      <c r="AB38" s="80"/>
      <c r="AC38" s="76"/>
      <c r="AD38" s="76"/>
      <c r="AE38" s="76"/>
      <c r="AG38" s="80"/>
      <c r="AH38" s="76"/>
      <c r="AI38" s="76"/>
      <c r="AK38" s="78"/>
      <c r="AL38" s="81"/>
    </row>
    <row r="39" spans="1:38" s="82" customFormat="1">
      <c r="H39" s="83"/>
      <c r="J39" s="84"/>
      <c r="K39" s="85"/>
      <c r="N39" s="77"/>
      <c r="R39" s="86"/>
      <c r="T39" s="87"/>
      <c r="Z39" s="86"/>
      <c r="AA39" s="88"/>
      <c r="AB39" s="88"/>
      <c r="AC39" s="85"/>
      <c r="AD39" s="85"/>
      <c r="AE39" s="85"/>
      <c r="AG39" s="88"/>
      <c r="AH39" s="85"/>
      <c r="AI39" s="85"/>
      <c r="AK39" s="86"/>
      <c r="AL39" s="89"/>
    </row>
    <row r="40" spans="1:38" s="82" customFormat="1">
      <c r="A40" s="90"/>
      <c r="H40" s="83"/>
      <c r="J40" s="84"/>
      <c r="K40" s="85"/>
      <c r="N40" s="77"/>
      <c r="R40" s="86"/>
      <c r="T40" s="87"/>
      <c r="Z40" s="86"/>
      <c r="AA40" s="88"/>
      <c r="AB40" s="88"/>
      <c r="AC40" s="85"/>
      <c r="AD40" s="85"/>
      <c r="AE40" s="85"/>
      <c r="AG40" s="88"/>
      <c r="AH40" s="85"/>
      <c r="AI40" s="85"/>
      <c r="AK40" s="86"/>
      <c r="AL40" s="89"/>
    </row>
  </sheetData>
  <sortState ref="A2:AL34">
    <sortCondition ref="G2:G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39" workbookViewId="0">
      <selection activeCell="H40" sqref="H40"/>
    </sheetView>
  </sheetViews>
  <sheetFormatPr baseColWidth="10" defaultRowHeight="14" x14ac:dyDescent="0"/>
  <cols>
    <col min="3" max="3" width="47.5" bestFit="1" customWidth="1"/>
    <col min="4" max="4" width="12.33203125" customWidth="1"/>
  </cols>
  <sheetData>
    <row r="1" spans="1:3">
      <c r="A1" s="71" t="s">
        <v>274</v>
      </c>
    </row>
    <row r="3" spans="1:3">
      <c r="A3" s="70" t="s">
        <v>225</v>
      </c>
      <c r="B3" s="70" t="s">
        <v>226</v>
      </c>
      <c r="C3" s="70" t="s">
        <v>227</v>
      </c>
    </row>
    <row r="4" spans="1:3">
      <c r="A4" s="67" t="s">
        <v>62</v>
      </c>
      <c r="B4" s="66" t="s">
        <v>17</v>
      </c>
      <c r="C4" s="67" t="s">
        <v>228</v>
      </c>
    </row>
    <row r="5" spans="1:3">
      <c r="A5" s="67" t="s">
        <v>280</v>
      </c>
      <c r="B5" s="66" t="s">
        <v>17</v>
      </c>
      <c r="C5" s="67" t="s">
        <v>229</v>
      </c>
    </row>
    <row r="6" spans="1:3">
      <c r="A6" s="67" t="s">
        <v>64</v>
      </c>
      <c r="B6" s="66" t="s">
        <v>17</v>
      </c>
      <c r="C6" s="67" t="s">
        <v>230</v>
      </c>
    </row>
    <row r="7" spans="1:3">
      <c r="A7" s="67" t="s">
        <v>76</v>
      </c>
      <c r="B7" s="66" t="s">
        <v>17</v>
      </c>
      <c r="C7" s="67" t="s">
        <v>231</v>
      </c>
    </row>
    <row r="8" spans="1:3">
      <c r="A8" s="67" t="s">
        <v>74</v>
      </c>
      <c r="B8" s="66" t="s">
        <v>17</v>
      </c>
      <c r="C8" s="67" t="s">
        <v>232</v>
      </c>
    </row>
    <row r="9" spans="1:3">
      <c r="A9" s="67" t="s">
        <v>72</v>
      </c>
      <c r="B9" s="66" t="s">
        <v>9</v>
      </c>
      <c r="C9" s="67" t="s">
        <v>233</v>
      </c>
    </row>
    <row r="10" spans="1:3">
      <c r="A10" s="67" t="s">
        <v>78</v>
      </c>
      <c r="B10" s="67" t="s">
        <v>9</v>
      </c>
      <c r="C10" s="67" t="s">
        <v>234</v>
      </c>
    </row>
    <row r="11" spans="1:3">
      <c r="A11" s="67" t="s">
        <v>80</v>
      </c>
      <c r="B11" s="67" t="s">
        <v>9</v>
      </c>
      <c r="C11" s="67" t="s">
        <v>235</v>
      </c>
    </row>
    <row r="12" spans="1:3">
      <c r="A12" s="67" t="s">
        <v>236</v>
      </c>
      <c r="B12" s="66" t="s">
        <v>9</v>
      </c>
      <c r="C12" s="67" t="s">
        <v>237</v>
      </c>
    </row>
    <row r="13" spans="1:3">
      <c r="A13" s="67" t="s">
        <v>70</v>
      </c>
      <c r="B13" s="66" t="s">
        <v>9</v>
      </c>
      <c r="C13" s="67" t="s">
        <v>238</v>
      </c>
    </row>
    <row r="14" spans="1:3">
      <c r="A14" s="69" t="s">
        <v>239</v>
      </c>
      <c r="B14" s="66" t="s">
        <v>240</v>
      </c>
      <c r="C14" s="67" t="s">
        <v>241</v>
      </c>
    </row>
    <row r="15" spans="1:3">
      <c r="A15" s="67" t="s">
        <v>68</v>
      </c>
      <c r="B15" s="66" t="s">
        <v>9</v>
      </c>
      <c r="C15" s="67" t="s">
        <v>242</v>
      </c>
    </row>
    <row r="16" spans="1:3">
      <c r="A16" s="67" t="s">
        <v>66</v>
      </c>
      <c r="B16" s="66" t="s">
        <v>9</v>
      </c>
      <c r="C16" s="67" t="s">
        <v>243</v>
      </c>
    </row>
    <row r="17" spans="1:3">
      <c r="A17" s="68" t="s">
        <v>4</v>
      </c>
      <c r="B17" s="68" t="s">
        <v>9</v>
      </c>
      <c r="C17" s="68" t="s">
        <v>244</v>
      </c>
    </row>
    <row r="18" spans="1:3">
      <c r="A18" s="67" t="s">
        <v>281</v>
      </c>
      <c r="B18" s="67" t="s">
        <v>19</v>
      </c>
      <c r="C18" s="67" t="s">
        <v>245</v>
      </c>
    </row>
    <row r="19" spans="1:3">
      <c r="A19" s="67" t="s">
        <v>246</v>
      </c>
      <c r="B19" s="67" t="s">
        <v>19</v>
      </c>
      <c r="C19" s="67" t="s">
        <v>247</v>
      </c>
    </row>
    <row r="20" spans="1:3">
      <c r="A20" s="67" t="s">
        <v>248</v>
      </c>
      <c r="B20" s="67" t="s">
        <v>19</v>
      </c>
      <c r="C20" s="67" t="s">
        <v>249</v>
      </c>
    </row>
    <row r="21" spans="1:3">
      <c r="A21" s="67" t="s">
        <v>282</v>
      </c>
      <c r="B21" s="67" t="s">
        <v>19</v>
      </c>
      <c r="C21" s="67" t="s">
        <v>250</v>
      </c>
    </row>
    <row r="22" spans="1:3">
      <c r="A22" s="67" t="s">
        <v>283</v>
      </c>
      <c r="B22" s="67" t="s">
        <v>19</v>
      </c>
      <c r="C22" s="67" t="s">
        <v>250</v>
      </c>
    </row>
    <row r="23" spans="1:3">
      <c r="A23" s="67" t="s">
        <v>284</v>
      </c>
      <c r="B23" s="67" t="s">
        <v>251</v>
      </c>
      <c r="C23" s="67" t="s">
        <v>250</v>
      </c>
    </row>
    <row r="24" spans="1:3">
      <c r="A24" s="67" t="s">
        <v>252</v>
      </c>
      <c r="B24" s="67" t="s">
        <v>19</v>
      </c>
      <c r="C24" s="67" t="s">
        <v>253</v>
      </c>
    </row>
    <row r="25" spans="1:3">
      <c r="A25" s="67" t="s">
        <v>285</v>
      </c>
      <c r="B25" s="67" t="s">
        <v>19</v>
      </c>
      <c r="C25" s="67" t="s">
        <v>254</v>
      </c>
    </row>
    <row r="26" spans="1:3">
      <c r="A26" s="67" t="s">
        <v>255</v>
      </c>
      <c r="B26" s="67" t="s">
        <v>19</v>
      </c>
      <c r="C26" s="67" t="s">
        <v>256</v>
      </c>
    </row>
    <row r="27" spans="1:3">
      <c r="A27" s="67" t="s">
        <v>286</v>
      </c>
      <c r="B27" s="67" t="s">
        <v>19</v>
      </c>
      <c r="C27" s="67" t="s">
        <v>257</v>
      </c>
    </row>
    <row r="28" spans="1:3">
      <c r="A28" s="67" t="s">
        <v>258</v>
      </c>
      <c r="B28" s="67" t="s">
        <v>19</v>
      </c>
      <c r="C28" s="67" t="s">
        <v>259</v>
      </c>
    </row>
    <row r="29" spans="1:3">
      <c r="A29" s="67" t="s">
        <v>287</v>
      </c>
      <c r="B29" s="67" t="s">
        <v>19</v>
      </c>
      <c r="C29" s="67" t="s">
        <v>260</v>
      </c>
    </row>
    <row r="30" spans="1:3">
      <c r="A30" s="67" t="s">
        <v>288</v>
      </c>
      <c r="B30" s="67" t="s">
        <v>19</v>
      </c>
      <c r="C30" s="67" t="s">
        <v>261</v>
      </c>
    </row>
    <row r="31" spans="1:3">
      <c r="A31" s="67" t="s">
        <v>1</v>
      </c>
      <c r="B31" s="67" t="s">
        <v>262</v>
      </c>
      <c r="C31" s="71" t="s">
        <v>279</v>
      </c>
    </row>
    <row r="32" spans="1:3">
      <c r="A32" s="67" t="s">
        <v>89</v>
      </c>
      <c r="B32" s="66" t="s">
        <v>27</v>
      </c>
      <c r="C32" s="67" t="s">
        <v>263</v>
      </c>
    </row>
    <row r="33" spans="1:3">
      <c r="A33" s="67" t="s">
        <v>95</v>
      </c>
      <c r="B33" s="66" t="s">
        <v>27</v>
      </c>
      <c r="C33" s="67" t="s">
        <v>264</v>
      </c>
    </row>
    <row r="34" spans="1:3">
      <c r="A34" s="67" t="s">
        <v>82</v>
      </c>
      <c r="B34" s="66" t="s">
        <v>265</v>
      </c>
      <c r="C34" s="67" t="s">
        <v>266</v>
      </c>
    </row>
    <row r="35" spans="1:3">
      <c r="A35" s="67" t="s">
        <v>87</v>
      </c>
      <c r="B35" s="66" t="s">
        <v>21</v>
      </c>
      <c r="C35" s="67" t="s">
        <v>267</v>
      </c>
    </row>
    <row r="36" spans="1:3">
      <c r="A36" s="67" t="s">
        <v>93</v>
      </c>
      <c r="B36" s="66" t="s">
        <v>21</v>
      </c>
      <c r="C36" s="67" t="s">
        <v>268</v>
      </c>
    </row>
    <row r="37" spans="1:3">
      <c r="A37" s="67" t="s">
        <v>85</v>
      </c>
      <c r="B37" s="66" t="s">
        <v>21</v>
      </c>
      <c r="C37" s="67" t="s">
        <v>269</v>
      </c>
    </row>
    <row r="38" spans="1:3">
      <c r="A38" s="67" t="s">
        <v>3</v>
      </c>
      <c r="B38" s="66" t="s">
        <v>21</v>
      </c>
      <c r="C38" s="67" t="s">
        <v>270</v>
      </c>
    </row>
    <row r="39" spans="1:3">
      <c r="A39" s="67" t="s">
        <v>271</v>
      </c>
      <c r="B39" s="66" t="s">
        <v>21</v>
      </c>
      <c r="C39" s="67" t="s">
        <v>272</v>
      </c>
    </row>
    <row r="40" spans="1:3">
      <c r="A40" s="67" t="s">
        <v>289</v>
      </c>
      <c r="B40" s="66" t="s">
        <v>21</v>
      </c>
      <c r="C40" s="67" t="s">
        <v>273</v>
      </c>
    </row>
    <row r="42" spans="1:3">
      <c r="A42" s="67" t="s">
        <v>275</v>
      </c>
    </row>
    <row r="43" spans="1:3" ht="15">
      <c r="A43" s="72" t="s">
        <v>108</v>
      </c>
    </row>
    <row r="44" spans="1:3" ht="15">
      <c r="A44" s="72" t="s">
        <v>276</v>
      </c>
    </row>
    <row r="45" spans="1:3" ht="15">
      <c r="A45" s="72" t="s">
        <v>290</v>
      </c>
    </row>
    <row r="46" spans="1:3" ht="15">
      <c r="A46" s="72" t="s">
        <v>277</v>
      </c>
    </row>
    <row r="47" spans="1:3" ht="15">
      <c r="A47" s="72" t="s">
        <v>278</v>
      </c>
    </row>
    <row r="48" spans="1:3" ht="15">
      <c r="A48" s="72" t="s">
        <v>20</v>
      </c>
    </row>
    <row r="49" spans="1:1" ht="15">
      <c r="A49" s="72" t="s">
        <v>291</v>
      </c>
    </row>
    <row r="50" spans="1:1" ht="15">
      <c r="A50" s="72" t="s">
        <v>292</v>
      </c>
    </row>
    <row r="51" spans="1:1" ht="15">
      <c r="A51" s="72" t="s">
        <v>97</v>
      </c>
    </row>
    <row r="52" spans="1:1" ht="15">
      <c r="A52" s="72" t="s">
        <v>293</v>
      </c>
    </row>
    <row r="53" spans="1:1" ht="15">
      <c r="A53" s="72" t="s">
        <v>294</v>
      </c>
    </row>
    <row r="54" spans="1:1" ht="15">
      <c r="A54" s="72" t="s">
        <v>117</v>
      </c>
    </row>
    <row r="55" spans="1:1" ht="15">
      <c r="A55" s="72" t="s">
        <v>295</v>
      </c>
    </row>
    <row r="56" spans="1:1" ht="15">
      <c r="A56" s="72" t="s">
        <v>121</v>
      </c>
    </row>
    <row r="57" spans="1:1" ht="15">
      <c r="A57" s="72" t="s">
        <v>112</v>
      </c>
    </row>
    <row r="58" spans="1:1" ht="15">
      <c r="A58" s="72" t="s">
        <v>18</v>
      </c>
    </row>
    <row r="59" spans="1:1" ht="15">
      <c r="A59" s="72" t="s">
        <v>296</v>
      </c>
    </row>
    <row r="60" spans="1:1" ht="15">
      <c r="A60" s="72" t="s">
        <v>106</v>
      </c>
    </row>
    <row r="61" spans="1:1" ht="15">
      <c r="A61" s="72" t="s">
        <v>297</v>
      </c>
    </row>
    <row r="62" spans="1:1" ht="15">
      <c r="A62" s="72" t="s">
        <v>119</v>
      </c>
    </row>
    <row r="63" spans="1:1" ht="15">
      <c r="A63" s="72" t="s">
        <v>110</v>
      </c>
    </row>
    <row r="64" spans="1:1" ht="15">
      <c r="A64" s="72" t="s">
        <v>298</v>
      </c>
    </row>
    <row r="65" spans="1:1" ht="15">
      <c r="A65" s="72" t="s">
        <v>114</v>
      </c>
    </row>
    <row r="66" spans="1:1" ht="15">
      <c r="A66" s="72" t="s">
        <v>100</v>
      </c>
    </row>
    <row r="67" spans="1:1" ht="15">
      <c r="A67" s="72" t="s">
        <v>11</v>
      </c>
    </row>
    <row r="68" spans="1:1" ht="15">
      <c r="A68" s="72" t="s">
        <v>10</v>
      </c>
    </row>
    <row r="69" spans="1:1" ht="15">
      <c r="A69" s="72" t="s">
        <v>116</v>
      </c>
    </row>
    <row r="70" spans="1:1" ht="15">
      <c r="A70" s="72" t="s">
        <v>299</v>
      </c>
    </row>
    <row r="71" spans="1:1" ht="15">
      <c r="A71" s="72" t="s">
        <v>300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I17" sqref="I17"/>
    </sheetView>
  </sheetViews>
  <sheetFormatPr baseColWidth="10" defaultRowHeight="14" x14ac:dyDescent="0"/>
  <cols>
    <col min="1" max="1" width="42.6640625" bestFit="1" customWidth="1"/>
    <col min="5" max="5" width="13" bestFit="1" customWidth="1"/>
  </cols>
  <sheetData>
    <row r="1" spans="1:6" ht="15">
      <c r="A1" s="91" t="s">
        <v>301</v>
      </c>
      <c r="B1" s="92"/>
      <c r="C1" s="92"/>
      <c r="D1" s="92"/>
      <c r="E1" s="92"/>
      <c r="F1" s="92"/>
    </row>
    <row r="2" spans="1:6">
      <c r="A2" s="92"/>
      <c r="B2" s="92"/>
      <c r="C2" s="92"/>
      <c r="D2" s="92"/>
      <c r="E2" s="92"/>
      <c r="F2" s="92"/>
    </row>
    <row r="3" spans="1:6">
      <c r="A3" s="92"/>
      <c r="B3" s="92"/>
      <c r="C3" s="92"/>
      <c r="D3" s="92"/>
      <c r="E3" s="92"/>
      <c r="F3" s="92"/>
    </row>
    <row r="4" spans="1:6">
      <c r="A4" s="93" t="s">
        <v>302</v>
      </c>
      <c r="B4" s="96" t="s">
        <v>303</v>
      </c>
      <c r="C4" s="96" t="s">
        <v>304</v>
      </c>
      <c r="D4" s="96" t="s">
        <v>305</v>
      </c>
      <c r="E4" s="96" t="s">
        <v>306</v>
      </c>
      <c r="F4" s="96" t="s">
        <v>307</v>
      </c>
    </row>
    <row r="5" spans="1:6">
      <c r="A5" s="94" t="s">
        <v>308</v>
      </c>
      <c r="B5" s="97" t="s">
        <v>59</v>
      </c>
      <c r="C5" s="98">
        <v>-518.2479902</v>
      </c>
      <c r="D5" s="98">
        <v>347.06210529999998</v>
      </c>
      <c r="E5" s="98">
        <v>-171.18588489999999</v>
      </c>
      <c r="F5" s="99">
        <v>83.653985837471197</v>
      </c>
    </row>
    <row r="6" spans="1:6">
      <c r="A6" s="94" t="s">
        <v>308</v>
      </c>
      <c r="B6" s="97" t="s">
        <v>60</v>
      </c>
      <c r="C6" s="98">
        <v>-2320.712728</v>
      </c>
      <c r="D6" s="98">
        <v>-1154.0244170000001</v>
      </c>
      <c r="E6" s="98">
        <v>-3474.7371450000001</v>
      </c>
      <c r="F6" s="99">
        <v>99.549695248790002</v>
      </c>
    </row>
    <row r="7" spans="1:6">
      <c r="A7" s="94" t="s">
        <v>308</v>
      </c>
      <c r="B7" s="97" t="s">
        <v>309</v>
      </c>
      <c r="C7" s="98">
        <v>-37.231666660000002</v>
      </c>
      <c r="D7" s="98">
        <v>370.29449590000002</v>
      </c>
      <c r="E7" s="98">
        <v>333.06282929999998</v>
      </c>
      <c r="F7" s="99">
        <v>79.373153707026006</v>
      </c>
    </row>
    <row r="8" spans="1:6">
      <c r="A8" s="94" t="s">
        <v>308</v>
      </c>
      <c r="B8" s="97" t="s">
        <v>310</v>
      </c>
      <c r="C8" s="98">
        <v>-1106.6246860000001</v>
      </c>
      <c r="D8" s="98">
        <v>-181.40356850000001</v>
      </c>
      <c r="E8" s="98">
        <v>-1288.0282540000001</v>
      </c>
      <c r="F8" s="99">
        <v>91.474516206936599</v>
      </c>
    </row>
    <row r="9" spans="1:6">
      <c r="A9" s="94" t="s">
        <v>308</v>
      </c>
      <c r="B9" s="97" t="s">
        <v>311</v>
      </c>
      <c r="C9" s="98">
        <v>-1771.2035089999999</v>
      </c>
      <c r="D9" s="98">
        <v>-792.90576729999998</v>
      </c>
      <c r="E9" s="98">
        <v>-2564.1092760000001</v>
      </c>
      <c r="F9" s="99">
        <v>97.398331667456802</v>
      </c>
    </row>
    <row r="10" spans="1:6">
      <c r="A10" s="94" t="s">
        <v>308</v>
      </c>
      <c r="B10" s="97" t="s">
        <v>312</v>
      </c>
      <c r="C10" s="98">
        <v>-774.3877367</v>
      </c>
      <c r="D10" s="98">
        <v>-171.19423610000001</v>
      </c>
      <c r="E10" s="98">
        <v>-945.58197280000002</v>
      </c>
      <c r="F10" s="99">
        <v>89.328877642239107</v>
      </c>
    </row>
    <row r="11" spans="1:6">
      <c r="A11" s="94" t="s">
        <v>308</v>
      </c>
      <c r="B11" s="97" t="s">
        <v>313</v>
      </c>
      <c r="C11" s="98">
        <v>-1454.137571</v>
      </c>
      <c r="D11" s="98">
        <v>-791.25399879999998</v>
      </c>
      <c r="E11" s="98">
        <v>-2245.3915699999998</v>
      </c>
      <c r="F11" s="99">
        <v>96.231928479923695</v>
      </c>
    </row>
    <row r="12" spans="1:6">
      <c r="A12" s="94" t="s">
        <v>308</v>
      </c>
      <c r="B12" s="97" t="s">
        <v>314</v>
      </c>
      <c r="C12" s="98">
        <v>-1399.047802</v>
      </c>
      <c r="D12" s="98">
        <v>-825.69986159999996</v>
      </c>
      <c r="E12" s="98">
        <v>-2224.747664</v>
      </c>
      <c r="F12" s="99">
        <v>96.149086622876396</v>
      </c>
    </row>
    <row r="13" spans="1:6">
      <c r="A13" s="94" t="s">
        <v>308</v>
      </c>
      <c r="B13" s="97" t="s">
        <v>315</v>
      </c>
      <c r="C13" s="98">
        <v>-782.70072340000002</v>
      </c>
      <c r="D13" s="98">
        <v>-305.3917677</v>
      </c>
      <c r="E13" s="98">
        <v>-1088.0924910000001</v>
      </c>
      <c r="F13" s="99">
        <v>90.249533660133494</v>
      </c>
    </row>
    <row r="14" spans="1:6">
      <c r="A14" s="94" t="s">
        <v>308</v>
      </c>
      <c r="B14" s="97" t="s">
        <v>316</v>
      </c>
      <c r="C14" s="98">
        <v>-1778.691957</v>
      </c>
      <c r="D14" s="98">
        <v>-1225.8272480000001</v>
      </c>
      <c r="E14" s="98">
        <v>-3004.5192050000001</v>
      </c>
      <c r="F14" s="99">
        <v>98.658886709948305</v>
      </c>
    </row>
    <row r="15" spans="1:6">
      <c r="A15" s="94" t="s">
        <v>308</v>
      </c>
      <c r="B15" s="97" t="s">
        <v>317</v>
      </c>
      <c r="C15" s="98">
        <v>-1378.624456</v>
      </c>
      <c r="D15" s="98">
        <v>-717.40819969999995</v>
      </c>
      <c r="E15" s="98">
        <v>-2096.032655</v>
      </c>
      <c r="F15" s="99">
        <v>95.612683210798693</v>
      </c>
    </row>
    <row r="16" spans="1:6">
      <c r="A16" s="94" t="s">
        <v>308</v>
      </c>
      <c r="B16" s="97" t="s">
        <v>318</v>
      </c>
      <c r="C16" s="98">
        <v>-349.21121599999998</v>
      </c>
      <c r="D16" s="98">
        <v>250.86476379999999</v>
      </c>
      <c r="E16" s="98">
        <v>-98.346452139999997</v>
      </c>
      <c r="F16" s="99">
        <v>83.063395159126699</v>
      </c>
    </row>
    <row r="17" spans="1:6">
      <c r="A17" s="94" t="s">
        <v>308</v>
      </c>
      <c r="B17" s="97" t="s">
        <v>319</v>
      </c>
      <c r="C17" s="98">
        <v>416.93075920000001</v>
      </c>
      <c r="D17" s="98">
        <v>583.0236721</v>
      </c>
      <c r="E17" s="98">
        <v>999.95443130000001</v>
      </c>
      <c r="F17" s="99">
        <v>73.048196519924801</v>
      </c>
    </row>
    <row r="18" spans="1:6">
      <c r="A18" s="94" t="s">
        <v>308</v>
      </c>
      <c r="B18" s="97" t="s">
        <v>320</v>
      </c>
      <c r="C18" s="98">
        <v>-1658.5196109999999</v>
      </c>
      <c r="D18" s="98">
        <v>-1083.169081</v>
      </c>
      <c r="E18" s="98">
        <v>-2741.6886920000002</v>
      </c>
      <c r="F18" s="99">
        <v>97.955897674151203</v>
      </c>
    </row>
    <row r="19" spans="1:6">
      <c r="A19" s="94" t="s">
        <v>308</v>
      </c>
      <c r="B19" s="97" t="s">
        <v>321</v>
      </c>
      <c r="C19" s="98">
        <v>-637.92685570000003</v>
      </c>
      <c r="D19" s="98">
        <v>-450.1726855</v>
      </c>
      <c r="E19" s="98">
        <v>-1088.099541</v>
      </c>
      <c r="F19" s="99">
        <v>90.249578231389904</v>
      </c>
    </row>
    <row r="20" spans="1:6">
      <c r="A20" s="94" t="s">
        <v>308</v>
      </c>
      <c r="B20" s="97" t="s">
        <v>322</v>
      </c>
      <c r="C20" s="98">
        <v>-1866.0237119999999</v>
      </c>
      <c r="D20" s="98">
        <v>-1206.641809</v>
      </c>
      <c r="E20" s="98">
        <v>-3072.6655219999998</v>
      </c>
      <c r="F20" s="99">
        <v>98.817223474026292</v>
      </c>
    </row>
    <row r="21" spans="1:6">
      <c r="A21" s="94" t="s">
        <v>308</v>
      </c>
      <c r="B21" s="97" t="s">
        <v>323</v>
      </c>
      <c r="C21" s="98">
        <v>-483.62685629999999</v>
      </c>
      <c r="D21" s="98">
        <v>-717.91106360000003</v>
      </c>
      <c r="E21" s="98">
        <v>-1201.53792</v>
      </c>
      <c r="F21" s="99">
        <v>90.954208873494608</v>
      </c>
    </row>
    <row r="22" spans="1:6">
      <c r="A22" s="94" t="s">
        <v>308</v>
      </c>
      <c r="B22" s="97" t="s">
        <v>324</v>
      </c>
      <c r="C22" s="98">
        <v>-419.77335010000002</v>
      </c>
      <c r="D22" s="98">
        <v>-186.3810752</v>
      </c>
      <c r="E22" s="98">
        <v>-606.15442540000004</v>
      </c>
      <c r="F22" s="99">
        <v>86.979444154979205</v>
      </c>
    </row>
    <row r="23" spans="1:6">
      <c r="A23" s="94" t="s">
        <v>308</v>
      </c>
      <c r="B23" s="97" t="s">
        <v>325</v>
      </c>
      <c r="C23" s="98">
        <v>-926.22102510000002</v>
      </c>
      <c r="D23" s="98">
        <v>268.95153809999999</v>
      </c>
      <c r="E23" s="98">
        <v>-657.26948700000003</v>
      </c>
      <c r="F23" s="99">
        <v>87.347205932689604</v>
      </c>
    </row>
    <row r="24" spans="1:6">
      <c r="A24" s="94" t="s">
        <v>326</v>
      </c>
      <c r="B24" s="93" t="s">
        <v>327</v>
      </c>
      <c r="C24" s="98">
        <v>193.23610909999999</v>
      </c>
      <c r="D24" s="98">
        <v>-25.478251820000001</v>
      </c>
      <c r="E24" s="98">
        <v>167.75785730000001</v>
      </c>
      <c r="F24" s="99">
        <v>80.825597131465898</v>
      </c>
    </row>
    <row r="25" spans="1:6">
      <c r="A25" s="94" t="s">
        <v>326</v>
      </c>
      <c r="B25" s="93" t="s">
        <v>328</v>
      </c>
      <c r="C25" s="98">
        <v>-1938.963454</v>
      </c>
      <c r="D25" s="98">
        <v>-1446.0139160000001</v>
      </c>
      <c r="E25" s="98">
        <v>-3384.9773700000001</v>
      </c>
      <c r="F25" s="99">
        <v>99.416161046608693</v>
      </c>
    </row>
    <row r="26" spans="1:6">
      <c r="A26" s="94" t="s">
        <v>326</v>
      </c>
      <c r="B26" s="93" t="s">
        <v>101</v>
      </c>
      <c r="C26" s="98">
        <v>-908.75614259999998</v>
      </c>
      <c r="D26" s="98">
        <v>-689.34404640000002</v>
      </c>
      <c r="E26" s="98">
        <v>-1598.100189</v>
      </c>
      <c r="F26" s="99">
        <v>93.218094810480494</v>
      </c>
    </row>
    <row r="27" spans="1:6">
      <c r="A27" s="94" t="s">
        <v>326</v>
      </c>
      <c r="B27" s="93" t="s">
        <v>102</v>
      </c>
      <c r="C27" s="98">
        <v>-1523.313517</v>
      </c>
      <c r="D27" s="98">
        <v>-557.29772860000003</v>
      </c>
      <c r="E27" s="98">
        <v>-2080.6112459999999</v>
      </c>
      <c r="F27" s="99">
        <v>95.546122986667498</v>
      </c>
    </row>
    <row r="28" spans="1:6">
      <c r="A28" s="94" t="s">
        <v>326</v>
      </c>
      <c r="B28" s="93" t="s">
        <v>103</v>
      </c>
      <c r="C28" s="98">
        <v>-512.19669520000002</v>
      </c>
      <c r="D28" s="98">
        <v>36.899949479999997</v>
      </c>
      <c r="E28" s="98">
        <v>-475.29674569999997</v>
      </c>
      <c r="F28" s="99">
        <v>86.015687543734998</v>
      </c>
    </row>
    <row r="29" spans="1:6">
      <c r="A29" s="94" t="s">
        <v>326</v>
      </c>
      <c r="B29" s="93" t="s">
        <v>329</v>
      </c>
      <c r="C29" s="98">
        <v>-1024.6659629999999</v>
      </c>
      <c r="D29" s="98">
        <v>-272.66446230000003</v>
      </c>
      <c r="E29" s="98">
        <v>-1297.330426</v>
      </c>
      <c r="F29" s="99">
        <v>91.529599406212299</v>
      </c>
    </row>
    <row r="30" spans="1:6">
      <c r="A30" s="95" t="s">
        <v>326</v>
      </c>
      <c r="B30" s="93" t="s">
        <v>330</v>
      </c>
      <c r="C30" s="98">
        <v>659.64531880000004</v>
      </c>
      <c r="D30" s="98">
        <v>2818.834386</v>
      </c>
      <c r="E30" s="98">
        <v>3478.4797050000002</v>
      </c>
      <c r="F30" s="99">
        <v>43.964973059245196</v>
      </c>
    </row>
    <row r="31" spans="1:6">
      <c r="A31" s="94" t="s">
        <v>326</v>
      </c>
      <c r="B31" s="93" t="s">
        <v>331</v>
      </c>
      <c r="C31" s="98">
        <v>-2142.0887069999999</v>
      </c>
      <c r="D31" s="98">
        <v>-1568.7846919999999</v>
      </c>
      <c r="E31" s="98">
        <v>-3710.8733990000001</v>
      </c>
      <c r="F31" s="99">
        <v>99.818407034186095</v>
      </c>
    </row>
    <row r="32" spans="1:6">
      <c r="A32" s="94" t="s">
        <v>326</v>
      </c>
      <c r="B32" s="93" t="s">
        <v>332</v>
      </c>
      <c r="C32" s="98">
        <v>-1693.9099309999999</v>
      </c>
      <c r="D32" s="98">
        <v>-763.12681989999999</v>
      </c>
      <c r="E32" s="98">
        <v>-2457.0367500000002</v>
      </c>
      <c r="F32" s="99">
        <v>97.0301383778244</v>
      </c>
    </row>
    <row r="33" spans="1:6">
      <c r="A33" s="94" t="s">
        <v>326</v>
      </c>
      <c r="B33" s="93" t="s">
        <v>333</v>
      </c>
      <c r="C33" s="98">
        <v>-726.62473580000005</v>
      </c>
      <c r="D33" s="98">
        <v>549.55473229999996</v>
      </c>
      <c r="E33" s="98">
        <v>-177.07000350000001</v>
      </c>
      <c r="F33" s="99">
        <v>83.701278390927499</v>
      </c>
    </row>
    <row r="34" spans="1:6">
      <c r="A34" s="94" t="s">
        <v>326</v>
      </c>
      <c r="B34" s="93" t="s">
        <v>334</v>
      </c>
      <c r="C34" s="98">
        <v>-631.03544050000005</v>
      </c>
      <c r="D34" s="98">
        <v>-451.17843929999998</v>
      </c>
      <c r="E34" s="98">
        <v>-1082.21388</v>
      </c>
      <c r="F34" s="99">
        <v>90.212334480738505</v>
      </c>
    </row>
    <row r="35" spans="1:6">
      <c r="A35" s="94" t="s">
        <v>326</v>
      </c>
      <c r="B35" s="93" t="s">
        <v>335</v>
      </c>
      <c r="C35" s="98">
        <v>-1561.884511</v>
      </c>
      <c r="D35" s="98">
        <v>-1052.1128610000001</v>
      </c>
      <c r="E35" s="98">
        <v>-2613.9973719999998</v>
      </c>
      <c r="F35" s="99">
        <v>97.561672125248705</v>
      </c>
    </row>
    <row r="36" spans="1:6">
      <c r="A36" s="94" t="s">
        <v>326</v>
      </c>
      <c r="B36" s="93" t="s">
        <v>336</v>
      </c>
      <c r="C36" s="98">
        <v>-866.46299399999998</v>
      </c>
      <c r="D36" s="98">
        <v>-438.18037149999998</v>
      </c>
      <c r="E36" s="98">
        <v>-1304.643366</v>
      </c>
      <c r="F36" s="99">
        <v>91.572783475662504</v>
      </c>
    </row>
    <row r="37" spans="1:6">
      <c r="A37" s="94" t="s">
        <v>326</v>
      </c>
      <c r="B37" s="93" t="s">
        <v>337</v>
      </c>
      <c r="C37" s="98">
        <v>-542.39979849999997</v>
      </c>
      <c r="D37" s="98">
        <v>581.95418270000005</v>
      </c>
      <c r="E37" s="98">
        <v>39.554384130000003</v>
      </c>
      <c r="F37" s="99">
        <v>81.919328899231502</v>
      </c>
    </row>
    <row r="38" spans="1:6">
      <c r="A38" s="92"/>
      <c r="B38" s="92"/>
      <c r="C38" s="92"/>
      <c r="D38" s="92"/>
      <c r="E38" s="92"/>
      <c r="F38" s="92"/>
    </row>
    <row r="39" spans="1:6">
      <c r="A39" s="92"/>
      <c r="B39" s="92"/>
      <c r="C39" s="92"/>
      <c r="D39" s="92"/>
      <c r="E39" s="92"/>
      <c r="F39" s="92"/>
    </row>
    <row r="40" spans="1:6">
      <c r="A40" s="92"/>
      <c r="B40" s="92"/>
      <c r="C40" s="92"/>
      <c r="D40" s="92"/>
      <c r="E40" s="92"/>
      <c r="F40" s="92"/>
    </row>
    <row r="41" spans="1:6">
      <c r="A41" s="92"/>
      <c r="B41" s="92"/>
      <c r="C41" s="92"/>
      <c r="D41" s="92"/>
      <c r="E41" s="92"/>
      <c r="F41" s="9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Clinical_Data</vt:lpstr>
      <vt:lpstr>Mutational_Profile</vt:lpstr>
      <vt:lpstr>ESTIMATE_Tumor_Purity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2012-02-09T21:30:22Z</dcterms:created>
  <dcterms:modified xsi:type="dcterms:W3CDTF">2020-03-01T04:43:55Z</dcterms:modified>
</cp:coreProperties>
</file>