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ей\Documents\Statistics\07-23\"/>
    </mc:Choice>
  </mc:AlternateContent>
  <xr:revisionPtr revIDLastSave="0" documentId="13_ncr:1_{1A5E899E-C74F-4912-91B5-B77BA3C383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инфо" sheetId="1" r:id="rId1"/>
    <sheet name="графики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C3" i="2"/>
  <c r="C4" i="2"/>
  <c r="C5" i="2"/>
  <c r="C6" i="2"/>
  <c r="C2" i="2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B3" i="2"/>
  <c r="B4" i="2"/>
  <c r="B5" i="2"/>
  <c r="B6" i="2"/>
  <c r="B2" i="2"/>
  <c r="D4" i="2" l="1"/>
  <c r="D2" i="2"/>
  <c r="D3" i="2"/>
</calcChain>
</file>

<file path=xl/sharedStrings.xml><?xml version="1.0" encoding="utf-8"?>
<sst xmlns="http://schemas.openxmlformats.org/spreadsheetml/2006/main" count="391" uniqueCount="159">
  <si>
    <t>Номер1С</t>
  </si>
  <si>
    <t>Адрес</t>
  </si>
  <si>
    <t>Расчетное_время_доставки</t>
  </si>
  <si>
    <t>Ожидаемое_время_отметки</t>
  </si>
  <si>
    <t>Фактическое_время_отметки</t>
  </si>
  <si>
    <t>Раньше</t>
  </si>
  <si>
    <t>Позже</t>
  </si>
  <si>
    <t>Оценка</t>
  </si>
  <si>
    <t>Отзыв</t>
  </si>
  <si>
    <t>12345678</t>
  </si>
  <si>
    <t>г Владивосток, ул Снеговая, д 113А</t>
  </si>
  <si>
    <t>-</t>
  </si>
  <si>
    <t>00160653</t>
  </si>
  <si>
    <t>г Владивосток, ул Некрасовская, д 98, кв 24</t>
  </si>
  <si>
    <t>ОЛ0192155</t>
  </si>
  <si>
    <t>г Владивосток, пр-кт Народный, д 37, кв 23</t>
  </si>
  <si>
    <t>00209174</t>
  </si>
  <si>
    <t>г Владивосток, пр-кт Партизанский, д 15, кв 38</t>
  </si>
  <si>
    <t>00209304</t>
  </si>
  <si>
    <t>г Владивосток, ул Фонтанная, д 59</t>
  </si>
  <si>
    <t>00205023</t>
  </si>
  <si>
    <t>г Владивосток, ул Надибаидзе, д 1, кв 191</t>
  </si>
  <si>
    <t>00209598</t>
  </si>
  <si>
    <t>г Владивосток, ул Надибаидзе, д 1, кв 440</t>
  </si>
  <si>
    <t>00210229</t>
  </si>
  <si>
    <t>г Владивосток, ул Терешковой, д 9, кв 85</t>
  </si>
  <si>
    <t>00209883</t>
  </si>
  <si>
    <t>г Владивосток, ул Олега Кошевого, д 7, кв 44</t>
  </si>
  <si>
    <t>00045489</t>
  </si>
  <si>
    <t>г Владивосток, ул Калинина, д 25, кв 25</t>
  </si>
  <si>
    <t>00206726</t>
  </si>
  <si>
    <t>00205947</t>
  </si>
  <si>
    <t>г Владивосток, ул 2-я Промышленная, д 8, кв 21</t>
  </si>
  <si>
    <t>Всё отлично, огромное спасибо</t>
  </si>
  <si>
    <t>00209902</t>
  </si>
  <si>
    <t>г Владивосток, остров Русский, п Мелководный, д 31, кв 3</t>
  </si>
  <si>
    <t>00207015</t>
  </si>
  <si>
    <t>г Владивосток, остров Русский, ул Зеленая, д 2, кв 95</t>
  </si>
  <si>
    <t>00206913</t>
  </si>
  <si>
    <t>00198250</t>
  </si>
  <si>
    <t>г Владивосток, ул Успенского, д 110, кв 16</t>
  </si>
  <si>
    <t>00209519</t>
  </si>
  <si>
    <t>г Владивосток, ул Полетаева, д 23А, кв 108</t>
  </si>
  <si>
    <t>00210710</t>
  </si>
  <si>
    <t>г Владивосток, ул Чапаева, д 16, кв 908</t>
  </si>
  <si>
    <t>Принесли быстро, отличная доставка!</t>
  </si>
  <si>
    <t>ОЛ0192117</t>
  </si>
  <si>
    <t>г Владивосток, ул Русская, д 2К</t>
  </si>
  <si>
    <t>ОЛ0192034</t>
  </si>
  <si>
    <t>00204540</t>
  </si>
  <si>
    <t>г Владивосток, ул Кирова, д 14/2, кв 109</t>
  </si>
  <si>
    <t>Спасибо! Всё очень быстро?</t>
  </si>
  <si>
    <t>00203114</t>
  </si>
  <si>
    <t>г Владивосток, ул Кирова, д 56А, кв 63</t>
  </si>
  <si>
    <t>00207808</t>
  </si>
  <si>
    <t>г Владивосток, ул Русская, д 11, кв 149</t>
  </si>
  <si>
    <t>г Владивосток, пр-кт 100-летия Владивостока, д 47</t>
  </si>
  <si>
    <t>00208192</t>
  </si>
  <si>
    <t>г Владивосток, ул Мичуринская, д 2</t>
  </si>
  <si>
    <t>00207984</t>
  </si>
  <si>
    <t>г Владивосток, ул Бородинская, д 46/50, офис 315</t>
  </si>
  <si>
    <t>00212092</t>
  </si>
  <si>
    <t>г Владивосток, ул Давыдова, д 29, кв 21</t>
  </si>
  <si>
    <t>00209855</t>
  </si>
  <si>
    <t>00209839</t>
  </si>
  <si>
    <t>г Владивосток, ул Русская, д 65А, кв 314</t>
  </si>
  <si>
    <t>г Владивосток, ул Русская, д 85А</t>
  </si>
  <si>
    <t>00211569</t>
  </si>
  <si>
    <t>г Владивосток, ул Садгородская, д 13, кв 2</t>
  </si>
  <si>
    <t>00078904</t>
  </si>
  <si>
    <t>г Владивосток, ул Котельникова, д 22, кв 79</t>
  </si>
  <si>
    <t>ОЛ0192031</t>
  </si>
  <si>
    <t>00210767</t>
  </si>
  <si>
    <t>г Владивосток, ул Жигура, д 26, кв 112</t>
  </si>
  <si>
    <t>00171305</t>
  </si>
  <si>
    <t>г Владивосток, ул Шилкинская, д 15, кв 292</t>
  </si>
  <si>
    <t>00188434</t>
  </si>
  <si>
    <t>г Владивосток, ул Зейская, д 14, кв 123</t>
  </si>
  <si>
    <t>00210484</t>
  </si>
  <si>
    <t>г Владивосток, ул Ивановская, д 2, кв 80</t>
  </si>
  <si>
    <t>00205028</t>
  </si>
  <si>
    <t>г Владивосток, ул Адмирала Юмашева, д 18А</t>
  </si>
  <si>
    <t>00190642</t>
  </si>
  <si>
    <t>г Владивосток, ул Адмирала Кузнецова, д 56А, кв 15</t>
  </si>
  <si>
    <t>00209342</t>
  </si>
  <si>
    <t>г Владивосток, ул Ладыгина, д 11, кв 56</t>
  </si>
  <si>
    <t>00211894</t>
  </si>
  <si>
    <t>г Владивосток, ул Ладыгина, д 19, кв 23</t>
  </si>
  <si>
    <t>00209078</t>
  </si>
  <si>
    <t>г Владивосток, ул Зеленый Бульвар, д 26, кв 168</t>
  </si>
  <si>
    <t>00187869</t>
  </si>
  <si>
    <t>г Владивосток, ул Зеленый Бульвар, д 25, кв 256</t>
  </si>
  <si>
    <t>00209220</t>
  </si>
  <si>
    <t>г Владивосток, ул Нейбута, д 21, кв 372</t>
  </si>
  <si>
    <t>00209777</t>
  </si>
  <si>
    <t>г Владивосток, ул Ватутина, д 20, кв 3</t>
  </si>
  <si>
    <t>00195621</t>
  </si>
  <si>
    <t>г Владивосток, ул Нейбута, д 19, кв 75</t>
  </si>
  <si>
    <t>00209401</t>
  </si>
  <si>
    <t>г Владивосток, ул Нейбута, д 2А к 2, кв 237</t>
  </si>
  <si>
    <t>00209556</t>
  </si>
  <si>
    <t>г Владивосток, ул Нейбута, д 2 к 2, кв 252</t>
  </si>
  <si>
    <t>00200711</t>
  </si>
  <si>
    <t>г Владивосток, ул Невельского, д 1</t>
  </si>
  <si>
    <t>00208123</t>
  </si>
  <si>
    <t>г Владивосток, ул Североморская, д 5 к 1, кв 64</t>
  </si>
  <si>
    <t>00212085</t>
  </si>
  <si>
    <t>г Владивосток, ул Североморская, д 5 к 1, кв 41</t>
  </si>
  <si>
    <t>00205010</t>
  </si>
  <si>
    <t>г Владивосток, ул Архангельская, д 29 к 2, кв 113</t>
  </si>
  <si>
    <t>00207396</t>
  </si>
  <si>
    <t>г Владивосток, ул Феодосийская, д 35, кв 11</t>
  </si>
  <si>
    <t>00207227</t>
  </si>
  <si>
    <t>г Владивосток, ул Никифорова, д 4, кв 43</t>
  </si>
  <si>
    <t>00209793</t>
  </si>
  <si>
    <t>г Владивосток, ул Никифорова, д 8, кв 59</t>
  </si>
  <si>
    <t>00210667</t>
  </si>
  <si>
    <t>г Владивосток, ул Нестерова, д 1, кв 51</t>
  </si>
  <si>
    <t>00209645</t>
  </si>
  <si>
    <t>г Владивосток, ул Фадеева, д 16, кв 31</t>
  </si>
  <si>
    <t>00210165</t>
  </si>
  <si>
    <t>г Владивосток, ул Добровольского, д 11, кв 46А</t>
  </si>
  <si>
    <t>00206912</t>
  </si>
  <si>
    <t>г Владивосток, ул Пацаева, д 3А, кв 62</t>
  </si>
  <si>
    <t>00212042</t>
  </si>
  <si>
    <t>г Владивосток, ул Добровольского, д 25, кв 64</t>
  </si>
  <si>
    <t>00207916</t>
  </si>
  <si>
    <t>г Владивосток, ул Анны Щетининой, д 9, кв 174</t>
  </si>
  <si>
    <t>00209516</t>
  </si>
  <si>
    <t>г Владивосток, ул Адмирала Смирнова, д 8, кв 66</t>
  </si>
  <si>
    <t>00201646</t>
  </si>
  <si>
    <t>г Владивосток, ул Адмирала Горшкова, д 42, кв 151</t>
  </si>
  <si>
    <t>00209375</t>
  </si>
  <si>
    <t>г Владивосток, ул Анны Щетининой, д 20, кв 299</t>
  </si>
  <si>
    <t>00203753</t>
  </si>
  <si>
    <t>г Владивосток, ул Анны Щетининой, д 20, кв 247</t>
  </si>
  <si>
    <t>00203855</t>
  </si>
  <si>
    <t>г Владивосток, ул Майора Филипова, д 11 к 2, кв 287</t>
  </si>
  <si>
    <t>00196443</t>
  </si>
  <si>
    <t>г Владивосток, ул Гамарника, д 12, кв 33</t>
  </si>
  <si>
    <t>00207575</t>
  </si>
  <si>
    <t>г Владивосток, ул Руднева, д 1, кв 72</t>
  </si>
  <si>
    <t>00209874</t>
  </si>
  <si>
    <t>г Владивосток, ул Карьерная, д 11, кв 144</t>
  </si>
  <si>
    <t>00206258</t>
  </si>
  <si>
    <t>г Владивосток, ул Снеговая, д 88</t>
  </si>
  <si>
    <t>г Владивосток, ул Кирова, д 44, кв 38</t>
  </si>
  <si>
    <t>г Владивосток, пр-кт 100-летия Владивостока, д 137А, кв 70</t>
  </si>
  <si>
    <t>г Владивосток, ул Русская, д 60, кв 13</t>
  </si>
  <si>
    <t>Перевозчик</t>
  </si>
  <si>
    <t>Кокоуров</t>
  </si>
  <si>
    <t>Россов</t>
  </si>
  <si>
    <t>Герасимов</t>
  </si>
  <si>
    <t>Смотрелкин</t>
  </si>
  <si>
    <t>Климовский</t>
  </si>
  <si>
    <t>кол.дост</t>
  </si>
  <si>
    <t>кол."более часа"</t>
  </si>
  <si>
    <t>Доля доставок с отклонением  "более часа"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</si>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</sst>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 applyAlignment="1">
      <alignment horizontal="center"/>
    </xf>
    <xf numFmtId="9" fontId="0" fillId="0" borderId="0" xfId="1" applyFont="1"/>
    <xf numFmtId="20" fontId="0" fillId="0" borderId="0" xfId="0" applyNumberFormat="1"/>
  </cellXfs>
  <cellStyles count="2">
    <cellStyle name="Обычный" xfId="0" builtinId="0"/>
    <cellStyle name="Процентный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По количеству доставок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кол.дост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графики!$A$2:$A$6</c:f>
              <c:strCache>
                <c:ptCount val="5"/>
                <c:pt idx="0">
                  <c:v>Кокоуров</c:v>
                </c:pt>
                <c:pt idx="1">
                  <c:v>Россов</c:v>
                </c:pt>
                <c:pt idx="2">
                  <c:v>Герасимов</c:v>
                </c:pt>
                <c:pt idx="3">
                  <c:v>Смотрелкин</c:v>
                </c:pt>
                <c:pt idx="4">
                  <c:v>Климовский</c:v>
                </c:pt>
              </c:strCache>
            </c:strRef>
          </c:cat>
          <c:val>
            <c:numRef>
              <c:f>графики!$B$2:$B$6</c:f>
              <c:numCache>
                <c:formatCode>General</c:formatCode>
                <c:ptCount val="5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11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7-4CF7-A2AC-B7DED9DCA789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кол."более часа"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графики!$A$2:$A$6</c:f>
              <c:strCache>
                <c:ptCount val="5"/>
                <c:pt idx="0">
                  <c:v>Кокоуров</c:v>
                </c:pt>
                <c:pt idx="1">
                  <c:v>Россов</c:v>
                </c:pt>
                <c:pt idx="2">
                  <c:v>Герасимов</c:v>
                </c:pt>
                <c:pt idx="3">
                  <c:v>Смотрелкин</c:v>
                </c:pt>
                <c:pt idx="4">
                  <c:v>Климовский</c:v>
                </c:pt>
              </c:strCache>
            </c:strRef>
          </c:cat>
          <c:val>
            <c:numRef>
              <c:f>графики!$C$2:$C$6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7-4CF7-A2AC-B7DED9DCA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607535"/>
        <c:axId val="1250609199"/>
      </c:barChart>
      <c:catAx>
        <c:axId val="125060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609199"/>
        <c:crosses val="autoZero"/>
        <c:auto val="1"/>
        <c:lblAlgn val="ctr"/>
        <c:lblOffset val="100"/>
        <c:noMultiLvlLbl val="0"/>
      </c:catAx>
      <c:valAx>
        <c:axId val="125060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60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Доля доставок с отклонением  "более часа"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графики!$D$1</c:f>
              <c:strCache>
                <c:ptCount val="1"/>
                <c:pt idx="0">
                  <c:v>Доля доставок с отклонением  "более часа"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графики!$A$2:$A$6</c:f>
              <c:strCache>
                <c:ptCount val="5"/>
                <c:pt idx="0">
                  <c:v>Кокоуров</c:v>
                </c:pt>
                <c:pt idx="1">
                  <c:v>Россов</c:v>
                </c:pt>
                <c:pt idx="2">
                  <c:v>Герасимов</c:v>
                </c:pt>
                <c:pt idx="3">
                  <c:v>Смотрелкин</c:v>
                </c:pt>
                <c:pt idx="4">
                  <c:v>Климовский</c:v>
                </c:pt>
              </c:strCache>
            </c:strRef>
          </c:cat>
          <c:val>
            <c:numRef>
              <c:f>графики!$D$2:$D$6</c:f>
              <c:numCache>
                <c:formatCode>0%</c:formatCode>
                <c:ptCount val="5"/>
                <c:pt idx="0">
                  <c:v>0.6</c:v>
                </c:pt>
                <c:pt idx="1">
                  <c:v>0.47058823529411764</c:v>
                </c:pt>
                <c:pt idx="2">
                  <c:v>0.52631578947368418</c:v>
                </c:pt>
                <c:pt idx="3">
                  <c:v>0.63636363636363635</c:v>
                </c:pt>
                <c:pt idx="4">
                  <c:v>0.53846153846153844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D-40A8-A7EF-B5D38A364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700223"/>
        <c:axId val="1154702303"/>
      </c:barChart>
      <c:catAx>
        <c:axId val="115470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702303"/>
        <c:crosses val="autoZero"/>
        <c:auto val="1"/>
        <c:lblAlgn val="ctr"/>
        <c:lblOffset val="100"/>
        <c:noMultiLvlLbl val="0"/>
      </c:catAx>
      <c:valAx>
        <c:axId val="11547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70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23812</xdr:rowOff>
    </xdr:from>
    <xdr:to>
      <xdr:col>3</xdr:col>
      <xdr:colOff>2371724</xdr:colOff>
      <xdr:row>27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4178E6C-7D0B-4E79-9F9D-A0189FFA1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2533649</xdr:colOff>
      <xdr:row>7</xdr:row>
      <xdr:rowOff>14286</xdr:rowOff>
    </xdr:from>
    <xdr:to>
      <xdr:col>10</xdr:col>
      <xdr:colOff>123824</xdr:colOff>
      <xdr:row>27</xdr:row>
      <xdr:rowOff>57149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78C39AA-B1AF-4B11-B1D0-CFBDAC4BF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7;&#1081;/Downloads/06.07.2023-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ерасимов"/>
      <sheetName val="Климовский"/>
      <sheetName val="Россов"/>
    </sheetNames>
    <sheetDataSet>
      <sheetData sheetId="0">
        <row r="2">
          <cell r="O2" t="str">
            <v>кол.дост</v>
          </cell>
          <cell r="P2" t="str">
            <v>кол."более часа"</v>
          </cell>
        </row>
        <row r="3">
          <cell r="N3" t="str">
            <v>Герасимов</v>
          </cell>
          <cell r="O3">
            <v>17</v>
          </cell>
          <cell r="P3">
            <v>8</v>
          </cell>
        </row>
        <row r="4">
          <cell r="N4" t="str">
            <v>Климовский</v>
          </cell>
          <cell r="O4">
            <v>15</v>
          </cell>
          <cell r="P4">
            <v>5</v>
          </cell>
        </row>
        <row r="5">
          <cell r="N5" t="str">
            <v>Россов</v>
          </cell>
          <cell r="O5">
            <v>19</v>
          </cell>
          <cell r="P5">
            <v>12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opLeftCell="A40" workbookViewId="0">
      <selection activeCell="J2" sqref="J2"/>
    </sheetView>
  </sheetViews>
  <sheetFormatPr defaultRowHeight="15" x14ac:dyDescent="0.25"/>
  <cols>
    <col min="1" max="1" width="11" bestFit="1" customWidth="1"/>
    <col min="2" max="2" width="58" bestFit="1" customWidth="1"/>
    <col min="3" max="3" width="26" bestFit="1" customWidth="1"/>
    <col min="4" max="4" width="25" bestFit="1" customWidth="1"/>
    <col min="5" max="5" width="27" bestFit="1" customWidth="1"/>
    <col min="6" max="6" width="8" bestFit="1" customWidth="1"/>
    <col min="7" max="7" width="7" bestFit="1" customWidth="1"/>
    <col min="8" max="8" width="8" bestFit="1" customWidth="1"/>
    <col min="9" max="9" width="36.42578125" bestFit="1" customWidth="1"/>
    <col min="10" max="10" width="12.2851562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149</v>
      </c>
      <c r="K1" s="3">
        <v>4.0972222222222222E-2</v>
      </c>
      <c r="L1" t="s">
        <v>158</v>
      </c>
    </row>
    <row r="2" spans="1:15" x14ac:dyDescent="0.25">
      <c r="A2" t="s">
        <v>9</v>
      </c>
      <c r="B2" t="s">
        <v>10</v>
      </c>
      <c r="C2" s="1">
        <v>45114.45776690972</v>
      </c>
      <c r="D2" s="1">
        <v>45114.464711354172</v>
      </c>
      <c r="E2" s="1">
        <v>45114.472629768519</v>
      </c>
      <c r="F2" s="1">
        <v>-7.9184143518518518E-3</v>
      </c>
      <c r="G2" s="1">
        <v>7.9184143518518518E-3</v>
      </c>
      <c r="H2" t="s">
        <v>11</v>
      </c>
      <c r="I2" t="s">
        <v>11</v>
      </c>
      <c r="J2" t="s">
        <v>150</v>
      </c>
      <c r="K2" s="1">
        <v>7.9184143518518518E-3</v>
      </c>
      <c r="L2">
        <f>IF(K2&gt;K1,1,0)</f>
        <v>0</v>
      </c>
    </row>
    <row r="3" spans="1:15" x14ac:dyDescent="0.25">
      <c r="A3" t="s">
        <v>12</v>
      </c>
      <c r="B3" t="s">
        <v>13</v>
      </c>
      <c r="C3" s="1">
        <v>45114.503706157397</v>
      </c>
      <c r="D3" s="1">
        <v>45114.510650601849</v>
      </c>
      <c r="E3" s="1">
        <v>45114.494727557867</v>
      </c>
      <c r="F3" s="1">
        <v>1.5923043981481481E-2</v>
      </c>
      <c r="G3" s="1">
        <v>-1.5923043981481481E-2</v>
      </c>
      <c r="H3" t="s">
        <v>11</v>
      </c>
      <c r="I3" t="s">
        <v>11</v>
      </c>
      <c r="J3" t="s">
        <v>150</v>
      </c>
      <c r="K3" s="1">
        <v>1.5923043981481481E-2</v>
      </c>
      <c r="L3">
        <f t="shared" ref="L3:L66" si="0">IF(K3&gt;K2,1,0)</f>
        <v>1</v>
      </c>
      <c r="O3" s="2"/>
    </row>
    <row r="4" spans="1:15" x14ac:dyDescent="0.25">
      <c r="A4" t="s">
        <v>14</v>
      </c>
      <c r="B4" t="s">
        <v>15</v>
      </c>
      <c r="C4" s="1">
        <v>45114.52705394676</v>
      </c>
      <c r="D4" s="1">
        <v>45114.533998391213</v>
      </c>
      <c r="E4" s="1">
        <v>45114.502227118057</v>
      </c>
      <c r="F4" s="1">
        <v>3.1771273148148149E-2</v>
      </c>
      <c r="G4" s="1">
        <v>-3.1771273148148149E-2</v>
      </c>
      <c r="H4" t="s">
        <v>11</v>
      </c>
      <c r="I4" t="s">
        <v>11</v>
      </c>
      <c r="J4" t="s">
        <v>150</v>
      </c>
      <c r="K4" s="1">
        <v>3.1771273148148149E-2</v>
      </c>
      <c r="L4">
        <f t="shared" si="0"/>
        <v>1</v>
      </c>
      <c r="O4" s="2"/>
    </row>
    <row r="5" spans="1:15" x14ac:dyDescent="0.25">
      <c r="A5" t="s">
        <v>16</v>
      </c>
      <c r="B5" t="s">
        <v>17</v>
      </c>
      <c r="C5" s="1">
        <v>45114.537493321761</v>
      </c>
      <c r="D5" s="1">
        <v>45114.568743321761</v>
      </c>
      <c r="E5" s="1">
        <v>45114.529855532397</v>
      </c>
      <c r="F5" s="1">
        <v>3.8887789351851852E-2</v>
      </c>
      <c r="G5" s="1">
        <v>-3.8887789351851852E-2</v>
      </c>
      <c r="H5" t="s">
        <v>11</v>
      </c>
      <c r="I5" t="s">
        <v>11</v>
      </c>
      <c r="J5" t="s">
        <v>150</v>
      </c>
      <c r="K5" s="1">
        <v>3.8887789351851852E-2</v>
      </c>
      <c r="L5">
        <f t="shared" si="0"/>
        <v>1</v>
      </c>
      <c r="O5" s="2"/>
    </row>
    <row r="6" spans="1:15" x14ac:dyDescent="0.25">
      <c r="A6" t="s">
        <v>18</v>
      </c>
      <c r="B6" t="s">
        <v>19</v>
      </c>
      <c r="C6" s="1">
        <v>45114.566603217587</v>
      </c>
      <c r="D6" s="1">
        <v>45114.573547662039</v>
      </c>
      <c r="E6" s="1">
        <v>45114.53801546296</v>
      </c>
      <c r="F6" s="1">
        <v>3.5532199074074067E-2</v>
      </c>
      <c r="G6" s="1">
        <v>-3.5532199074074067E-2</v>
      </c>
      <c r="H6" t="s">
        <v>11</v>
      </c>
      <c r="I6" t="s">
        <v>11</v>
      </c>
      <c r="J6" t="s">
        <v>150</v>
      </c>
      <c r="K6" s="1">
        <v>3.5532199074074067E-2</v>
      </c>
      <c r="L6">
        <f t="shared" si="0"/>
        <v>0</v>
      </c>
    </row>
    <row r="7" spans="1:15" x14ac:dyDescent="0.25">
      <c r="A7" t="s">
        <v>20</v>
      </c>
      <c r="B7" t="s">
        <v>21</v>
      </c>
      <c r="C7" s="1">
        <v>45114.579983055562</v>
      </c>
      <c r="D7" s="1">
        <v>45114.5869275</v>
      </c>
      <c r="E7" s="1">
        <v>45114.556847569453</v>
      </c>
      <c r="F7" s="1">
        <v>3.0079942129629628E-2</v>
      </c>
      <c r="G7" s="1">
        <v>-3.0079942129629628E-2</v>
      </c>
      <c r="H7" t="s">
        <v>11</v>
      </c>
      <c r="I7" t="s">
        <v>11</v>
      </c>
      <c r="J7" t="s">
        <v>150</v>
      </c>
      <c r="K7" s="1">
        <v>3.0079942129629628E-2</v>
      </c>
      <c r="L7">
        <f t="shared" si="0"/>
        <v>0</v>
      </c>
    </row>
    <row r="8" spans="1:15" x14ac:dyDescent="0.25">
      <c r="A8" t="s">
        <v>22</v>
      </c>
      <c r="B8" t="s">
        <v>23</v>
      </c>
      <c r="C8" s="1">
        <v>45114.59881516204</v>
      </c>
      <c r="D8" s="1">
        <v>45114.605759606478</v>
      </c>
      <c r="E8" s="1">
        <v>45114.562396261572</v>
      </c>
      <c r="F8" s="1">
        <v>4.3363344907407397E-2</v>
      </c>
      <c r="G8" s="1">
        <v>-4.3363344907407397E-2</v>
      </c>
      <c r="H8" t="s">
        <v>11</v>
      </c>
      <c r="I8" t="s">
        <v>11</v>
      </c>
      <c r="J8" t="s">
        <v>150</v>
      </c>
      <c r="K8" s="1">
        <v>4.3363344907407397E-2</v>
      </c>
      <c r="L8">
        <f t="shared" si="0"/>
        <v>1</v>
      </c>
    </row>
    <row r="9" spans="1:15" x14ac:dyDescent="0.25">
      <c r="A9" t="s">
        <v>24</v>
      </c>
      <c r="B9" t="s">
        <v>25</v>
      </c>
      <c r="C9" s="1">
        <v>45114.607708761578</v>
      </c>
      <c r="D9" s="1">
        <v>45114.614653206023</v>
      </c>
      <c r="E9" s="1">
        <v>45114.570648310182</v>
      </c>
      <c r="F9" s="1">
        <v>4.4004895833333342E-2</v>
      </c>
      <c r="G9" s="1">
        <v>-4.4004895833333342E-2</v>
      </c>
      <c r="H9" t="s">
        <v>11</v>
      </c>
      <c r="I9" t="s">
        <v>11</v>
      </c>
      <c r="J9" t="s">
        <v>150</v>
      </c>
      <c r="K9" s="1">
        <v>4.4004895833333342E-2</v>
      </c>
      <c r="L9">
        <f t="shared" si="0"/>
        <v>1</v>
      </c>
    </row>
    <row r="10" spans="1:15" x14ac:dyDescent="0.25">
      <c r="A10" t="s">
        <v>26</v>
      </c>
      <c r="B10" t="s">
        <v>27</v>
      </c>
      <c r="C10" s="1">
        <v>45114.616817291673</v>
      </c>
      <c r="D10" s="1">
        <v>45114.623761736111</v>
      </c>
      <c r="E10" s="1">
        <v>45114.576044062502</v>
      </c>
      <c r="F10" s="1">
        <v>4.7717673611111108E-2</v>
      </c>
      <c r="G10" s="1">
        <v>-4.7717673611111108E-2</v>
      </c>
      <c r="H10" t="s">
        <v>11</v>
      </c>
      <c r="I10" t="s">
        <v>11</v>
      </c>
      <c r="J10" t="s">
        <v>150</v>
      </c>
      <c r="K10" s="1">
        <v>4.7717673611111108E-2</v>
      </c>
      <c r="L10">
        <f t="shared" si="0"/>
        <v>1</v>
      </c>
    </row>
    <row r="11" spans="1:15" x14ac:dyDescent="0.25">
      <c r="A11" t="s">
        <v>28</v>
      </c>
      <c r="B11" t="s">
        <v>29</v>
      </c>
      <c r="C11" s="1">
        <v>45114.626032488428</v>
      </c>
      <c r="D11" s="1">
        <v>45114.643393599537</v>
      </c>
      <c r="E11" s="1">
        <v>45114.621370486107</v>
      </c>
      <c r="F11" s="1">
        <v>2.202311342592593E-2</v>
      </c>
      <c r="G11" s="1">
        <v>-2.202311342592593E-2</v>
      </c>
      <c r="H11" t="s">
        <v>11</v>
      </c>
      <c r="I11" t="s">
        <v>11</v>
      </c>
      <c r="J11" t="s">
        <v>150</v>
      </c>
      <c r="K11" s="1">
        <v>2.202311342592593E-2</v>
      </c>
      <c r="L11">
        <f t="shared" si="0"/>
        <v>0</v>
      </c>
    </row>
    <row r="12" spans="1:15" x14ac:dyDescent="0.25">
      <c r="A12" t="s">
        <v>30</v>
      </c>
      <c r="B12" t="s">
        <v>29</v>
      </c>
      <c r="C12" s="1">
        <v>45114.671358912034</v>
      </c>
      <c r="D12" s="1">
        <v>45114.681775578712</v>
      </c>
      <c r="E12" s="1">
        <v>45114.621491817132</v>
      </c>
      <c r="F12" s="1">
        <v>6.0283761574074071E-2</v>
      </c>
      <c r="G12" s="1">
        <v>-6.0283761574074071E-2</v>
      </c>
      <c r="H12" t="s">
        <v>11</v>
      </c>
      <c r="I12" t="s">
        <v>11</v>
      </c>
      <c r="J12" t="s">
        <v>150</v>
      </c>
      <c r="K12" s="1">
        <v>6.0283761574074071E-2</v>
      </c>
      <c r="L12">
        <f t="shared" si="0"/>
        <v>1</v>
      </c>
    </row>
    <row r="13" spans="1:15" x14ac:dyDescent="0.25">
      <c r="A13" t="s">
        <v>31</v>
      </c>
      <c r="B13" t="s">
        <v>32</v>
      </c>
      <c r="C13" s="1">
        <v>45114.673818206022</v>
      </c>
      <c r="D13" s="1">
        <v>45114.701595983803</v>
      </c>
      <c r="E13" s="1">
        <v>45114.629440324083</v>
      </c>
      <c r="F13" s="1">
        <v>7.2155659722222223E-2</v>
      </c>
      <c r="G13" s="1">
        <v>-7.2155659722222223E-2</v>
      </c>
      <c r="H13">
        <v>5</v>
      </c>
      <c r="I13" t="s">
        <v>33</v>
      </c>
      <c r="J13" t="s">
        <v>150</v>
      </c>
      <c r="K13" s="1">
        <v>7.2155659722222223E-2</v>
      </c>
      <c r="L13">
        <f t="shared" si="0"/>
        <v>1</v>
      </c>
    </row>
    <row r="14" spans="1:15" x14ac:dyDescent="0.25">
      <c r="A14" t="s">
        <v>34</v>
      </c>
      <c r="B14" t="s">
        <v>35</v>
      </c>
      <c r="C14" s="1">
        <v>45114.69690560185</v>
      </c>
      <c r="D14" s="1">
        <v>45114.707322268521</v>
      </c>
      <c r="E14" s="1">
        <v>45114.648394930548</v>
      </c>
      <c r="F14" s="1">
        <v>5.8927337962962963E-2</v>
      </c>
      <c r="G14" s="1">
        <v>-5.8927337962962963E-2</v>
      </c>
      <c r="H14" t="s">
        <v>11</v>
      </c>
      <c r="I14" t="s">
        <v>11</v>
      </c>
      <c r="J14" t="s">
        <v>150</v>
      </c>
      <c r="K14" s="1">
        <v>5.8927337962962963E-2</v>
      </c>
      <c r="L14">
        <f t="shared" si="0"/>
        <v>0</v>
      </c>
    </row>
    <row r="15" spans="1:15" x14ac:dyDescent="0.25">
      <c r="A15" t="s">
        <v>36</v>
      </c>
      <c r="B15" t="s">
        <v>37</v>
      </c>
      <c r="C15" s="1">
        <v>45114.728707430557</v>
      </c>
      <c r="D15" s="1">
        <v>45114.735651875002</v>
      </c>
      <c r="E15" s="1">
        <v>45114.690208368047</v>
      </c>
      <c r="F15" s="1">
        <v>4.5443506944444441E-2</v>
      </c>
      <c r="G15" s="1">
        <v>-4.5443506944444441E-2</v>
      </c>
      <c r="H15" t="s">
        <v>11</v>
      </c>
      <c r="I15" t="s">
        <v>11</v>
      </c>
      <c r="J15" t="s">
        <v>150</v>
      </c>
      <c r="K15" s="1">
        <v>4.5443506944444441E-2</v>
      </c>
      <c r="L15">
        <f t="shared" si="0"/>
        <v>0</v>
      </c>
    </row>
    <row r="16" spans="1:15" x14ac:dyDescent="0.25">
      <c r="A16" t="s">
        <v>38</v>
      </c>
      <c r="B16" t="s">
        <v>37</v>
      </c>
      <c r="C16" s="1">
        <v>45114.770520868064</v>
      </c>
      <c r="D16" s="1">
        <v>45114.801770868064</v>
      </c>
      <c r="E16" s="1">
        <v>45114.690268425933</v>
      </c>
      <c r="F16" s="1">
        <v>0.11150244212962961</v>
      </c>
      <c r="G16" s="1">
        <v>-0.11150244212962961</v>
      </c>
      <c r="H16" t="s">
        <v>11</v>
      </c>
      <c r="I16" t="s">
        <v>11</v>
      </c>
      <c r="J16" t="s">
        <v>150</v>
      </c>
      <c r="K16" s="1">
        <v>0.11150244212962961</v>
      </c>
      <c r="L16">
        <f t="shared" si="0"/>
        <v>1</v>
      </c>
    </row>
    <row r="17" spans="1:12" x14ac:dyDescent="0.25">
      <c r="A17" t="s">
        <v>39</v>
      </c>
      <c r="B17" t="s">
        <v>40</v>
      </c>
      <c r="C17" s="1">
        <v>45114.470542835646</v>
      </c>
      <c r="D17" s="1">
        <v>45114.487903946763</v>
      </c>
      <c r="E17" s="1">
        <v>45114.48132608796</v>
      </c>
      <c r="F17" s="1">
        <v>6.5778703703703702E-3</v>
      </c>
      <c r="G17" s="1">
        <v>-6.5778703703703702E-3</v>
      </c>
      <c r="H17" t="s">
        <v>11</v>
      </c>
      <c r="I17" t="s">
        <v>11</v>
      </c>
      <c r="J17" t="s">
        <v>151</v>
      </c>
      <c r="K17" s="1">
        <v>6.5778703703703702E-3</v>
      </c>
      <c r="L17">
        <f t="shared" si="0"/>
        <v>0</v>
      </c>
    </row>
    <row r="18" spans="1:12" x14ac:dyDescent="0.25">
      <c r="A18" t="s">
        <v>41</v>
      </c>
      <c r="B18" t="s">
        <v>42</v>
      </c>
      <c r="C18" s="1">
        <v>45114.501245069441</v>
      </c>
      <c r="D18" s="1">
        <v>45114.511661736113</v>
      </c>
      <c r="E18" s="1">
        <v>45114.503653263891</v>
      </c>
      <c r="F18" s="1">
        <v>8.0084722222222224E-3</v>
      </c>
      <c r="G18" s="1">
        <v>-8.0084722222222224E-3</v>
      </c>
      <c r="H18" t="s">
        <v>11</v>
      </c>
      <c r="I18" t="s">
        <v>11</v>
      </c>
      <c r="J18" t="s">
        <v>151</v>
      </c>
      <c r="K18" s="1">
        <v>8.0084722222222224E-3</v>
      </c>
      <c r="L18">
        <f t="shared" si="0"/>
        <v>1</v>
      </c>
    </row>
    <row r="19" spans="1:12" x14ac:dyDescent="0.25">
      <c r="A19" t="s">
        <v>43</v>
      </c>
      <c r="B19" t="s">
        <v>44</v>
      </c>
      <c r="C19" s="1">
        <v>45114.528213449077</v>
      </c>
      <c r="D19" s="1">
        <v>45114.535157893522</v>
      </c>
      <c r="E19" s="1">
        <v>45114.542599050917</v>
      </c>
      <c r="F19" s="1">
        <v>-7.4411574074074076E-3</v>
      </c>
      <c r="G19" s="1">
        <v>7.4411574074074076E-3</v>
      </c>
      <c r="H19">
        <v>5</v>
      </c>
      <c r="I19" t="s">
        <v>45</v>
      </c>
      <c r="J19" t="s">
        <v>151</v>
      </c>
      <c r="K19" s="1">
        <v>7.4411574074074076E-3</v>
      </c>
      <c r="L19">
        <f t="shared" si="0"/>
        <v>0</v>
      </c>
    </row>
    <row r="20" spans="1:12" x14ac:dyDescent="0.25">
      <c r="A20" t="s">
        <v>46</v>
      </c>
      <c r="B20" t="s">
        <v>47</v>
      </c>
      <c r="C20" s="1">
        <v>45114.570029606482</v>
      </c>
      <c r="D20" s="1">
        <v>45114.576974050928</v>
      </c>
      <c r="E20" s="1">
        <v>45114.565611064812</v>
      </c>
      <c r="F20" s="1">
        <v>1.136298611111111E-2</v>
      </c>
      <c r="G20" s="1">
        <v>-1.136298611111111E-2</v>
      </c>
      <c r="H20" t="s">
        <v>11</v>
      </c>
      <c r="I20" t="s">
        <v>11</v>
      </c>
      <c r="J20" t="s">
        <v>151</v>
      </c>
      <c r="K20" s="1">
        <v>1.136298611111111E-2</v>
      </c>
      <c r="L20">
        <f t="shared" si="0"/>
        <v>1</v>
      </c>
    </row>
    <row r="21" spans="1:12" x14ac:dyDescent="0.25">
      <c r="A21" t="s">
        <v>48</v>
      </c>
      <c r="B21" t="s">
        <v>47</v>
      </c>
      <c r="C21" s="1">
        <v>45114.59304162037</v>
      </c>
      <c r="D21" s="1">
        <v>45114.599986064823</v>
      </c>
      <c r="E21" s="1">
        <v>45114.565705497676</v>
      </c>
      <c r="F21" s="1">
        <v>3.4280567129629631E-2</v>
      </c>
      <c r="G21" s="1">
        <v>-3.4280567129629631E-2</v>
      </c>
      <c r="H21" t="s">
        <v>11</v>
      </c>
      <c r="I21" t="s">
        <v>11</v>
      </c>
      <c r="J21" t="s">
        <v>151</v>
      </c>
      <c r="K21" s="1">
        <v>3.4280567129629631E-2</v>
      </c>
      <c r="L21">
        <f t="shared" si="0"/>
        <v>1</v>
      </c>
    </row>
    <row r="22" spans="1:12" x14ac:dyDescent="0.25">
      <c r="A22" t="s">
        <v>9</v>
      </c>
      <c r="B22" t="s">
        <v>47</v>
      </c>
      <c r="C22" s="1">
        <v>45114.593136053241</v>
      </c>
      <c r="D22" s="1">
        <v>45114.600080497687</v>
      </c>
      <c r="E22" s="1">
        <v>45114.584406458343</v>
      </c>
      <c r="F22" s="1">
        <v>1.567403935185185E-2</v>
      </c>
      <c r="G22" s="1">
        <v>-1.567403935185185E-2</v>
      </c>
      <c r="H22" t="s">
        <v>11</v>
      </c>
      <c r="I22" t="s">
        <v>11</v>
      </c>
      <c r="J22" t="s">
        <v>151</v>
      </c>
      <c r="K22" s="1">
        <v>1.567403935185185E-2</v>
      </c>
      <c r="L22">
        <f t="shared" si="0"/>
        <v>0</v>
      </c>
    </row>
    <row r="23" spans="1:12" x14ac:dyDescent="0.25">
      <c r="A23" t="s">
        <v>49</v>
      </c>
      <c r="B23" t="s">
        <v>50</v>
      </c>
      <c r="C23" s="1">
        <v>45114.615043032412</v>
      </c>
      <c r="D23" s="1">
        <v>45114.625459699077</v>
      </c>
      <c r="E23" s="1">
        <v>45114.596030428242</v>
      </c>
      <c r="F23" s="1">
        <v>2.942927083333333E-2</v>
      </c>
      <c r="G23" s="1">
        <v>-2.942927083333333E-2</v>
      </c>
      <c r="H23">
        <v>5</v>
      </c>
      <c r="I23" t="s">
        <v>51</v>
      </c>
      <c r="J23" t="s">
        <v>151</v>
      </c>
      <c r="K23" s="1">
        <v>2.942927083333333E-2</v>
      </c>
      <c r="L23">
        <f t="shared" si="0"/>
        <v>1</v>
      </c>
    </row>
    <row r="24" spans="1:12" x14ac:dyDescent="0.25">
      <c r="A24" t="s">
        <v>52</v>
      </c>
      <c r="B24" t="s">
        <v>53</v>
      </c>
      <c r="C24" s="1">
        <v>45114.628900798612</v>
      </c>
      <c r="D24" s="1">
        <v>45114.660150798612</v>
      </c>
      <c r="E24" s="1">
        <v>45114.644563703703</v>
      </c>
      <c r="F24" s="1">
        <v>1.558710648148148E-2</v>
      </c>
      <c r="G24" s="1">
        <v>-1.558710648148148E-2</v>
      </c>
      <c r="H24" t="s">
        <v>11</v>
      </c>
      <c r="I24" t="s">
        <v>11</v>
      </c>
      <c r="J24" t="s">
        <v>151</v>
      </c>
      <c r="K24" s="1">
        <v>1.558710648148148E-2</v>
      </c>
      <c r="L24">
        <f t="shared" si="0"/>
        <v>0</v>
      </c>
    </row>
    <row r="25" spans="1:12" x14ac:dyDescent="0.25">
      <c r="A25" t="s">
        <v>54</v>
      </c>
      <c r="B25" t="s">
        <v>55</v>
      </c>
      <c r="C25" s="1">
        <v>45114.679459537037</v>
      </c>
      <c r="D25" s="1">
        <v>45114.686403981483</v>
      </c>
      <c r="E25" s="1">
        <v>45114.656654988423</v>
      </c>
      <c r="F25" s="1">
        <v>2.9748993055555562E-2</v>
      </c>
      <c r="G25" s="1">
        <v>-2.9748993055555562E-2</v>
      </c>
      <c r="H25" t="s">
        <v>11</v>
      </c>
      <c r="I25" t="s">
        <v>11</v>
      </c>
      <c r="J25" t="s">
        <v>151</v>
      </c>
      <c r="K25" s="1">
        <v>2.9748993055555562E-2</v>
      </c>
      <c r="L25">
        <f t="shared" si="0"/>
        <v>1</v>
      </c>
    </row>
    <row r="26" spans="1:12" x14ac:dyDescent="0.25">
      <c r="A26" t="s">
        <v>9</v>
      </c>
      <c r="B26" t="s">
        <v>56</v>
      </c>
      <c r="C26" s="1">
        <v>45114.694849432868</v>
      </c>
      <c r="D26" s="1">
        <v>45114.701793877313</v>
      </c>
      <c r="E26" s="1">
        <v>45114.675204907413</v>
      </c>
      <c r="F26" s="1">
        <v>2.658896990740741E-2</v>
      </c>
      <c r="G26" s="1">
        <v>-2.658896990740741E-2</v>
      </c>
      <c r="H26" t="s">
        <v>11</v>
      </c>
      <c r="I26" t="s">
        <v>11</v>
      </c>
      <c r="J26" t="s">
        <v>151</v>
      </c>
      <c r="K26" s="1">
        <v>2.658896990740741E-2</v>
      </c>
      <c r="L26">
        <f t="shared" si="0"/>
        <v>0</v>
      </c>
    </row>
    <row r="27" spans="1:12" x14ac:dyDescent="0.25">
      <c r="A27" t="s">
        <v>57</v>
      </c>
      <c r="B27" t="s">
        <v>58</v>
      </c>
      <c r="C27" s="1">
        <v>45114.716258148153</v>
      </c>
      <c r="D27" s="1">
        <v>45114.723202592591</v>
      </c>
      <c r="E27" s="1">
        <v>45114.679114872677</v>
      </c>
      <c r="F27" s="1">
        <v>4.4087719907407411E-2</v>
      </c>
      <c r="G27" s="1">
        <v>-4.4087719907407411E-2</v>
      </c>
      <c r="H27" t="s">
        <v>11</v>
      </c>
      <c r="I27" t="s">
        <v>11</v>
      </c>
      <c r="J27" t="s">
        <v>151</v>
      </c>
      <c r="K27" s="1">
        <v>4.4087719907407411E-2</v>
      </c>
      <c r="L27">
        <f t="shared" si="0"/>
        <v>1</v>
      </c>
    </row>
    <row r="28" spans="1:12" x14ac:dyDescent="0.25">
      <c r="A28" t="s">
        <v>59</v>
      </c>
      <c r="B28" t="s">
        <v>60</v>
      </c>
      <c r="C28" s="1">
        <v>45114.724300057867</v>
      </c>
      <c r="D28" s="1">
        <v>45114.734716724539</v>
      </c>
      <c r="E28" s="1">
        <v>45114.696862337973</v>
      </c>
      <c r="F28" s="1">
        <v>3.7854386574074077E-2</v>
      </c>
      <c r="G28" s="1">
        <v>-3.7854386574074077E-2</v>
      </c>
      <c r="H28" t="s">
        <v>11</v>
      </c>
      <c r="I28" t="s">
        <v>11</v>
      </c>
      <c r="J28" t="s">
        <v>151</v>
      </c>
      <c r="K28" s="1">
        <v>3.7854386574074077E-2</v>
      </c>
      <c r="L28">
        <f t="shared" si="0"/>
        <v>0</v>
      </c>
    </row>
    <row r="29" spans="1:12" x14ac:dyDescent="0.25">
      <c r="A29" t="s">
        <v>61</v>
      </c>
      <c r="B29" t="s">
        <v>62</v>
      </c>
      <c r="C29" s="1">
        <v>45114.746075300929</v>
      </c>
      <c r="D29" s="1">
        <v>45114.753019745367</v>
      </c>
      <c r="E29" s="1">
        <v>45114.729987916668</v>
      </c>
      <c r="F29" s="1">
        <v>2.30318287037037E-2</v>
      </c>
      <c r="G29" s="1">
        <v>-2.30318287037037E-2</v>
      </c>
      <c r="H29" t="s">
        <v>11</v>
      </c>
      <c r="I29" t="s">
        <v>11</v>
      </c>
      <c r="J29" t="s">
        <v>151</v>
      </c>
      <c r="K29" s="1">
        <v>2.30318287037037E-2</v>
      </c>
      <c r="L29">
        <f t="shared" si="0"/>
        <v>0</v>
      </c>
    </row>
    <row r="30" spans="1:12" x14ac:dyDescent="0.25">
      <c r="A30" t="s">
        <v>63</v>
      </c>
      <c r="B30" t="s">
        <v>62</v>
      </c>
      <c r="C30" s="1">
        <v>45114.779200879631</v>
      </c>
      <c r="D30" s="1">
        <v>45114.786145324077</v>
      </c>
      <c r="E30" s="1">
        <v>45114.730314803237</v>
      </c>
      <c r="F30" s="1">
        <v>5.5830520833333327E-2</v>
      </c>
      <c r="G30" s="1">
        <v>-5.5830520833333327E-2</v>
      </c>
      <c r="H30" t="s">
        <v>11</v>
      </c>
      <c r="I30" t="s">
        <v>11</v>
      </c>
      <c r="J30" t="s">
        <v>151</v>
      </c>
      <c r="K30" s="1">
        <v>5.5830520833333327E-2</v>
      </c>
      <c r="L30">
        <f t="shared" si="0"/>
        <v>1</v>
      </c>
    </row>
    <row r="31" spans="1:12" x14ac:dyDescent="0.25">
      <c r="A31" t="s">
        <v>64</v>
      </c>
      <c r="B31" t="s">
        <v>65</v>
      </c>
      <c r="C31" s="1">
        <v>45114.785060173614</v>
      </c>
      <c r="D31" s="1">
        <v>45114.792004618059</v>
      </c>
      <c r="E31" s="1">
        <v>45114.73969195602</v>
      </c>
      <c r="F31" s="1">
        <v>5.2312662037037043E-2</v>
      </c>
      <c r="G31" s="1">
        <v>-5.2312662037037043E-2</v>
      </c>
      <c r="H31" t="s">
        <v>11</v>
      </c>
      <c r="I31" t="s">
        <v>11</v>
      </c>
      <c r="J31" t="s">
        <v>151</v>
      </c>
      <c r="K31" s="1">
        <v>5.2312662037037043E-2</v>
      </c>
      <c r="L31">
        <f t="shared" si="0"/>
        <v>0</v>
      </c>
    </row>
    <row r="32" spans="1:12" x14ac:dyDescent="0.25">
      <c r="A32" t="s">
        <v>9</v>
      </c>
      <c r="B32" t="s">
        <v>66</v>
      </c>
      <c r="C32" s="1">
        <v>45114.795560011567</v>
      </c>
      <c r="D32" s="1">
        <v>45114.80250445602</v>
      </c>
      <c r="E32" s="1">
        <v>45114.750020995372</v>
      </c>
      <c r="F32" s="1">
        <v>5.2483460648148149E-2</v>
      </c>
      <c r="G32" s="1">
        <v>-5.2483460648148149E-2</v>
      </c>
      <c r="H32" t="s">
        <v>11</v>
      </c>
      <c r="I32" t="s">
        <v>11</v>
      </c>
      <c r="J32" t="s">
        <v>151</v>
      </c>
      <c r="K32" s="1">
        <v>5.2483460648148149E-2</v>
      </c>
      <c r="L32">
        <f t="shared" si="0"/>
        <v>1</v>
      </c>
    </row>
    <row r="33" spans="1:12" x14ac:dyDescent="0.25">
      <c r="A33" t="s">
        <v>67</v>
      </c>
      <c r="B33" t="s">
        <v>68</v>
      </c>
      <c r="C33" s="1">
        <v>45114.823099699082</v>
      </c>
      <c r="D33" s="1">
        <v>45114.83004414352</v>
      </c>
      <c r="E33" s="1">
        <v>45114.783190729169</v>
      </c>
      <c r="F33" s="1">
        <v>4.6853414351851863E-2</v>
      </c>
      <c r="G33" s="1">
        <v>-4.6853414351851863E-2</v>
      </c>
      <c r="H33" t="s">
        <v>11</v>
      </c>
      <c r="I33" t="s">
        <v>11</v>
      </c>
      <c r="J33" t="s">
        <v>151</v>
      </c>
      <c r="K33" s="1">
        <v>4.6853414351851863E-2</v>
      </c>
      <c r="L33">
        <f t="shared" si="0"/>
        <v>0</v>
      </c>
    </row>
    <row r="34" spans="1:12" x14ac:dyDescent="0.25">
      <c r="A34" t="s">
        <v>9</v>
      </c>
      <c r="B34" t="s">
        <v>10</v>
      </c>
      <c r="C34" s="1">
        <v>45114.475535625003</v>
      </c>
      <c r="D34" s="1">
        <v>45114.482480069448</v>
      </c>
      <c r="E34" s="1">
        <v>45114.479288333343</v>
      </c>
      <c r="F34" s="1">
        <v>3.1917361111111109E-3</v>
      </c>
      <c r="G34" s="1">
        <v>-3.1917361111111109E-3</v>
      </c>
      <c r="H34" t="s">
        <v>11</v>
      </c>
      <c r="I34" t="s">
        <v>11</v>
      </c>
      <c r="J34" t="s">
        <v>152</v>
      </c>
      <c r="K34" s="1">
        <v>3.1917361111111109E-3</v>
      </c>
      <c r="L34">
        <f t="shared" si="0"/>
        <v>0</v>
      </c>
    </row>
    <row r="35" spans="1:12" x14ac:dyDescent="0.25">
      <c r="A35" t="s">
        <v>69</v>
      </c>
      <c r="B35" t="s">
        <v>70</v>
      </c>
      <c r="C35" s="1">
        <v>45114.509623981481</v>
      </c>
      <c r="D35" s="1">
        <v>45114.516568425926</v>
      </c>
      <c r="E35" s="1">
        <v>45114.493247789353</v>
      </c>
      <c r="F35" s="1">
        <v>2.3320636574074079E-2</v>
      </c>
      <c r="G35" s="1">
        <v>-2.3320636574074079E-2</v>
      </c>
      <c r="H35" t="s">
        <v>11</v>
      </c>
      <c r="I35" t="s">
        <v>11</v>
      </c>
      <c r="J35" t="s">
        <v>152</v>
      </c>
      <c r="K35" s="1">
        <v>2.3320636574074079E-2</v>
      </c>
      <c r="L35">
        <f t="shared" si="0"/>
        <v>1</v>
      </c>
    </row>
    <row r="36" spans="1:12" x14ac:dyDescent="0.25">
      <c r="A36" t="s">
        <v>71</v>
      </c>
      <c r="B36" t="s">
        <v>70</v>
      </c>
      <c r="C36" s="1">
        <v>45114.523583437498</v>
      </c>
      <c r="D36" s="1">
        <v>45114.530527881943</v>
      </c>
      <c r="E36" s="1">
        <v>45114.493313993058</v>
      </c>
      <c r="F36" s="1">
        <v>3.7213877314814812E-2</v>
      </c>
      <c r="G36" s="1">
        <v>-3.7213877314814812E-2</v>
      </c>
      <c r="H36" t="s">
        <v>11</v>
      </c>
      <c r="I36" t="s">
        <v>11</v>
      </c>
      <c r="J36" t="s">
        <v>152</v>
      </c>
      <c r="K36" s="1">
        <v>3.7213877314814812E-2</v>
      </c>
      <c r="L36">
        <f t="shared" si="0"/>
        <v>1</v>
      </c>
    </row>
    <row r="37" spans="1:12" x14ac:dyDescent="0.25">
      <c r="A37" t="s">
        <v>72</v>
      </c>
      <c r="B37" t="s">
        <v>73</v>
      </c>
      <c r="C37" s="1">
        <v>45114.52572140046</v>
      </c>
      <c r="D37" s="1">
        <v>45114.532665844898</v>
      </c>
      <c r="E37" s="1">
        <v>45114.502095185177</v>
      </c>
      <c r="F37" s="1">
        <v>3.057065972222222E-2</v>
      </c>
      <c r="G37" s="1">
        <v>-3.057065972222222E-2</v>
      </c>
      <c r="H37" t="s">
        <v>11</v>
      </c>
      <c r="I37" t="s">
        <v>11</v>
      </c>
      <c r="J37" t="s">
        <v>152</v>
      </c>
      <c r="K37" s="1">
        <v>3.057065972222222E-2</v>
      </c>
      <c r="L37">
        <f t="shared" si="0"/>
        <v>0</v>
      </c>
    </row>
    <row r="38" spans="1:12" x14ac:dyDescent="0.25">
      <c r="A38" t="s">
        <v>74</v>
      </c>
      <c r="B38" t="s">
        <v>75</v>
      </c>
      <c r="C38" s="1">
        <v>45114.537592870372</v>
      </c>
      <c r="D38" s="1">
        <v>45114.544537314818</v>
      </c>
      <c r="E38" s="1">
        <v>45114.511870000002</v>
      </c>
      <c r="F38" s="1">
        <v>3.266732638888889E-2</v>
      </c>
      <c r="G38" s="1">
        <v>-3.266732638888889E-2</v>
      </c>
      <c r="H38" t="s">
        <v>11</v>
      </c>
      <c r="I38" t="s">
        <v>11</v>
      </c>
      <c r="J38" t="s">
        <v>152</v>
      </c>
      <c r="K38" s="1">
        <v>3.266732638888889E-2</v>
      </c>
      <c r="L38">
        <f t="shared" si="0"/>
        <v>1</v>
      </c>
    </row>
    <row r="39" spans="1:12" x14ac:dyDescent="0.25">
      <c r="A39" t="s">
        <v>76</v>
      </c>
      <c r="B39" t="s">
        <v>77</v>
      </c>
      <c r="C39" s="1">
        <v>45114.552587592603</v>
      </c>
      <c r="D39" s="1">
        <v>45114.559532037027</v>
      </c>
      <c r="E39" s="1">
        <v>45114.525584282397</v>
      </c>
      <c r="F39" s="1">
        <v>3.3947743055555563E-2</v>
      </c>
      <c r="G39" s="1">
        <v>-3.3947743055555563E-2</v>
      </c>
      <c r="H39" t="s">
        <v>11</v>
      </c>
      <c r="I39" t="s">
        <v>11</v>
      </c>
      <c r="J39" t="s">
        <v>152</v>
      </c>
      <c r="K39" s="1">
        <v>3.3947743055555563E-2</v>
      </c>
      <c r="L39">
        <f t="shared" si="0"/>
        <v>1</v>
      </c>
    </row>
    <row r="40" spans="1:12" x14ac:dyDescent="0.25">
      <c r="A40" t="s">
        <v>78</v>
      </c>
      <c r="B40" t="s">
        <v>79</v>
      </c>
      <c r="C40" s="1">
        <v>45114.569195393517</v>
      </c>
      <c r="D40" s="1">
        <v>45114.576139837962</v>
      </c>
      <c r="E40" s="1">
        <v>45114.54134546296</v>
      </c>
      <c r="F40" s="1">
        <v>3.4794386574074077E-2</v>
      </c>
      <c r="G40" s="1">
        <v>-3.4794386574074077E-2</v>
      </c>
      <c r="H40" t="s">
        <v>11</v>
      </c>
      <c r="I40" t="s">
        <v>11</v>
      </c>
      <c r="J40" t="s">
        <v>152</v>
      </c>
      <c r="K40" s="1">
        <v>3.4794386574074077E-2</v>
      </c>
      <c r="L40">
        <f t="shared" si="0"/>
        <v>1</v>
      </c>
    </row>
    <row r="41" spans="1:12" x14ac:dyDescent="0.25">
      <c r="A41" t="s">
        <v>80</v>
      </c>
      <c r="B41" t="s">
        <v>81</v>
      </c>
      <c r="C41" s="1">
        <v>45114.589308425922</v>
      </c>
      <c r="D41" s="1">
        <v>45114.596252870368</v>
      </c>
      <c r="E41" s="1">
        <v>45114.549586446759</v>
      </c>
      <c r="F41" s="1">
        <v>4.6666423611111112E-2</v>
      </c>
      <c r="G41" s="1">
        <v>-4.6666423611111112E-2</v>
      </c>
      <c r="H41" t="s">
        <v>11</v>
      </c>
      <c r="I41" t="s">
        <v>11</v>
      </c>
      <c r="J41" t="s">
        <v>152</v>
      </c>
      <c r="K41" s="1">
        <v>4.6666423611111112E-2</v>
      </c>
      <c r="L41">
        <f t="shared" si="0"/>
        <v>1</v>
      </c>
    </row>
    <row r="42" spans="1:12" x14ac:dyDescent="0.25">
      <c r="A42" t="s">
        <v>82</v>
      </c>
      <c r="B42" t="s">
        <v>83</v>
      </c>
      <c r="C42" s="1">
        <v>45114.598672094908</v>
      </c>
      <c r="D42" s="1">
        <v>45114.605616539353</v>
      </c>
      <c r="E42" s="1">
        <v>45114.561942754633</v>
      </c>
      <c r="F42" s="1">
        <v>4.3673773148148153E-2</v>
      </c>
      <c r="G42" s="1">
        <v>-4.3673773148148153E-2</v>
      </c>
      <c r="H42" t="s">
        <v>11</v>
      </c>
      <c r="I42" t="s">
        <v>11</v>
      </c>
      <c r="J42" t="s">
        <v>152</v>
      </c>
      <c r="K42" s="1">
        <v>4.3673773148148153E-2</v>
      </c>
      <c r="L42">
        <f t="shared" si="0"/>
        <v>0</v>
      </c>
    </row>
    <row r="43" spans="1:12" x14ac:dyDescent="0.25">
      <c r="A43" t="s">
        <v>84</v>
      </c>
      <c r="B43" t="s">
        <v>85</v>
      </c>
      <c r="C43" s="1">
        <v>45114.613169606477</v>
      </c>
      <c r="D43" s="1">
        <v>45114.620114050929</v>
      </c>
      <c r="E43" s="1">
        <v>45114.577729293982</v>
      </c>
      <c r="F43" s="1">
        <v>4.2384756944444449E-2</v>
      </c>
      <c r="G43" s="1">
        <v>-4.2384756944444449E-2</v>
      </c>
      <c r="H43" t="s">
        <v>11</v>
      </c>
      <c r="I43" t="s">
        <v>11</v>
      </c>
      <c r="J43" t="s">
        <v>152</v>
      </c>
      <c r="K43" s="1">
        <v>4.2384756944444449E-2</v>
      </c>
      <c r="L43">
        <f t="shared" si="0"/>
        <v>0</v>
      </c>
    </row>
    <row r="44" spans="1:12" x14ac:dyDescent="0.25">
      <c r="A44" t="s">
        <v>86</v>
      </c>
      <c r="B44" t="s">
        <v>87</v>
      </c>
      <c r="C44" s="1">
        <v>45114.630576516203</v>
      </c>
      <c r="D44" s="1">
        <v>45114.637520960649</v>
      </c>
      <c r="E44" s="1">
        <v>45114.597760208337</v>
      </c>
      <c r="F44" s="1">
        <v>3.9760752314814823E-2</v>
      </c>
      <c r="G44" s="1">
        <v>-3.9760752314814823E-2</v>
      </c>
      <c r="H44" t="s">
        <v>11</v>
      </c>
      <c r="I44" t="s">
        <v>11</v>
      </c>
      <c r="J44" t="s">
        <v>152</v>
      </c>
      <c r="K44" s="1">
        <v>3.9760752314814823E-2</v>
      </c>
      <c r="L44">
        <f t="shared" si="0"/>
        <v>0</v>
      </c>
    </row>
    <row r="45" spans="1:12" x14ac:dyDescent="0.25">
      <c r="A45" t="s">
        <v>88</v>
      </c>
      <c r="B45" t="s">
        <v>89</v>
      </c>
      <c r="C45" s="1">
        <v>45114.653651412038</v>
      </c>
      <c r="D45" s="1">
        <v>45114.667540300929</v>
      </c>
      <c r="E45" s="1">
        <v>45114.598575034717</v>
      </c>
      <c r="F45" s="1">
        <v>6.8965266203703704E-2</v>
      </c>
      <c r="G45" s="1">
        <v>-6.8965266203703704E-2</v>
      </c>
      <c r="H45" t="s">
        <v>11</v>
      </c>
      <c r="I45" t="s">
        <v>11</v>
      </c>
      <c r="J45" t="s">
        <v>152</v>
      </c>
      <c r="K45" s="1">
        <v>6.8965266203703704E-2</v>
      </c>
      <c r="L45">
        <f t="shared" si="0"/>
        <v>1</v>
      </c>
    </row>
    <row r="46" spans="1:12" x14ac:dyDescent="0.25">
      <c r="A46" t="s">
        <v>90</v>
      </c>
      <c r="B46" t="s">
        <v>91</v>
      </c>
      <c r="C46" s="1">
        <v>45114.655206979172</v>
      </c>
      <c r="D46" s="1">
        <v>45114.672568090267</v>
      </c>
      <c r="E46" s="1">
        <v>45114.606759733797</v>
      </c>
      <c r="F46" s="1">
        <v>6.5808344907407418E-2</v>
      </c>
      <c r="G46" s="1">
        <v>-6.5808344907407418E-2</v>
      </c>
      <c r="H46" t="s">
        <v>11</v>
      </c>
      <c r="I46" t="s">
        <v>11</v>
      </c>
      <c r="J46" t="s">
        <v>152</v>
      </c>
      <c r="K46" s="1">
        <v>6.5808344907407418E-2</v>
      </c>
      <c r="L46">
        <f t="shared" si="0"/>
        <v>0</v>
      </c>
    </row>
    <row r="47" spans="1:12" x14ac:dyDescent="0.25">
      <c r="A47" t="s">
        <v>92</v>
      </c>
      <c r="B47" t="s">
        <v>93</v>
      </c>
      <c r="C47" s="1">
        <v>45114.668032881942</v>
      </c>
      <c r="D47" s="1">
        <v>45114.678449548614</v>
      </c>
      <c r="E47" s="1">
        <v>45114.63195354167</v>
      </c>
      <c r="F47" s="1">
        <v>4.6496006944444453E-2</v>
      </c>
      <c r="G47" s="1">
        <v>-4.6496006944444453E-2</v>
      </c>
      <c r="H47" t="s">
        <v>11</v>
      </c>
      <c r="I47" t="s">
        <v>11</v>
      </c>
      <c r="J47" t="s">
        <v>152</v>
      </c>
      <c r="K47" s="1">
        <v>4.6496006944444453E-2</v>
      </c>
      <c r="L47">
        <f t="shared" si="0"/>
        <v>0</v>
      </c>
    </row>
    <row r="48" spans="1:12" x14ac:dyDescent="0.25">
      <c r="A48" t="s">
        <v>94</v>
      </c>
      <c r="B48" t="s">
        <v>95</v>
      </c>
      <c r="C48" s="1">
        <v>45114.694951226847</v>
      </c>
      <c r="D48" s="1">
        <v>45114.701895671293</v>
      </c>
      <c r="E48" s="1">
        <v>45114.63702667824</v>
      </c>
      <c r="F48" s="1">
        <v>6.4868993055555546E-2</v>
      </c>
      <c r="G48" s="1">
        <v>-6.4868993055555546E-2</v>
      </c>
      <c r="H48" t="s">
        <v>11</v>
      </c>
      <c r="I48" t="s">
        <v>11</v>
      </c>
      <c r="J48" t="s">
        <v>152</v>
      </c>
      <c r="K48" s="1">
        <v>6.4868993055555546E-2</v>
      </c>
      <c r="L48">
        <f t="shared" si="0"/>
        <v>1</v>
      </c>
    </row>
    <row r="49" spans="1:12" x14ac:dyDescent="0.25">
      <c r="A49" t="s">
        <v>96</v>
      </c>
      <c r="B49" t="s">
        <v>97</v>
      </c>
      <c r="C49" s="1">
        <v>45114.701390104157</v>
      </c>
      <c r="D49" s="1">
        <v>45114.711806770843</v>
      </c>
      <c r="E49" s="1">
        <v>45114.645017673611</v>
      </c>
      <c r="F49" s="1">
        <v>6.6789097222222232E-2</v>
      </c>
      <c r="G49" s="1">
        <v>-6.6789097222222232E-2</v>
      </c>
      <c r="H49" t="s">
        <v>11</v>
      </c>
      <c r="I49" t="s">
        <v>11</v>
      </c>
      <c r="J49" t="s">
        <v>152</v>
      </c>
      <c r="K49" s="1">
        <v>6.6789097222222232E-2</v>
      </c>
      <c r="L49">
        <f t="shared" si="0"/>
        <v>1</v>
      </c>
    </row>
    <row r="50" spans="1:12" x14ac:dyDescent="0.25">
      <c r="A50" t="s">
        <v>98</v>
      </c>
      <c r="B50" t="s">
        <v>99</v>
      </c>
      <c r="C50" s="1">
        <v>45114.711082488429</v>
      </c>
      <c r="D50" s="1">
        <v>45114.721499155094</v>
      </c>
      <c r="E50" s="1">
        <v>45114.657278240738</v>
      </c>
      <c r="F50" s="1">
        <v>6.4220902777777769E-2</v>
      </c>
      <c r="G50" s="1">
        <v>-6.4220902777777769E-2</v>
      </c>
      <c r="H50" t="s">
        <v>11</v>
      </c>
      <c r="I50" t="s">
        <v>11</v>
      </c>
      <c r="J50" t="s">
        <v>152</v>
      </c>
      <c r="K50" s="1">
        <v>6.4220902777777769E-2</v>
      </c>
      <c r="L50">
        <f t="shared" si="0"/>
        <v>0</v>
      </c>
    </row>
    <row r="51" spans="1:12" x14ac:dyDescent="0.25">
      <c r="A51" t="s">
        <v>100</v>
      </c>
      <c r="B51" t="s">
        <v>101</v>
      </c>
      <c r="C51" s="1">
        <v>45114.725681018521</v>
      </c>
      <c r="D51" s="1">
        <v>45114.732625462973</v>
      </c>
      <c r="E51" s="1">
        <v>45114.657377326388</v>
      </c>
      <c r="F51" s="1">
        <v>7.5248136574074073E-2</v>
      </c>
      <c r="G51" s="1">
        <v>-7.5248136574074073E-2</v>
      </c>
      <c r="H51" t="s">
        <v>11</v>
      </c>
      <c r="I51" t="s">
        <v>11</v>
      </c>
      <c r="J51" t="s">
        <v>152</v>
      </c>
      <c r="K51" s="1">
        <v>7.5248136574074073E-2</v>
      </c>
      <c r="L51">
        <f t="shared" si="0"/>
        <v>1</v>
      </c>
    </row>
    <row r="52" spans="1:12" x14ac:dyDescent="0.25">
      <c r="A52" t="s">
        <v>102</v>
      </c>
      <c r="B52" t="s">
        <v>103</v>
      </c>
      <c r="C52" s="1">
        <v>45114.729692141213</v>
      </c>
      <c r="D52" s="1">
        <v>45114.736636585651</v>
      </c>
      <c r="E52" s="1">
        <v>45114.664501250001</v>
      </c>
      <c r="F52" s="1">
        <v>7.2135335648148155E-2</v>
      </c>
      <c r="G52" s="1">
        <v>-7.2135335648148155E-2</v>
      </c>
      <c r="H52" t="s">
        <v>11</v>
      </c>
      <c r="I52" t="s">
        <v>11</v>
      </c>
      <c r="J52" t="s">
        <v>152</v>
      </c>
      <c r="K52" s="1">
        <v>7.2135335648148155E-2</v>
      </c>
      <c r="L52">
        <f t="shared" si="0"/>
        <v>0</v>
      </c>
    </row>
    <row r="53" spans="1:12" x14ac:dyDescent="0.25">
      <c r="A53" t="s">
        <v>104</v>
      </c>
      <c r="B53" t="s">
        <v>105</v>
      </c>
      <c r="C53" s="1">
        <v>45114.473066701386</v>
      </c>
      <c r="D53" s="1">
        <v>45114.480011145832</v>
      </c>
      <c r="E53" s="1">
        <v>45114.474885219897</v>
      </c>
      <c r="F53" s="1">
        <v>5.1259259259259261E-3</v>
      </c>
      <c r="G53" s="1">
        <v>-5.1259259259259261E-3</v>
      </c>
      <c r="H53" t="s">
        <v>11</v>
      </c>
      <c r="I53" t="s">
        <v>11</v>
      </c>
      <c r="J53" t="s">
        <v>153</v>
      </c>
      <c r="K53" s="1">
        <v>5.1259259259259261E-3</v>
      </c>
      <c r="L53">
        <f t="shared" si="0"/>
        <v>0</v>
      </c>
    </row>
    <row r="54" spans="1:12" x14ac:dyDescent="0.25">
      <c r="A54" t="s">
        <v>106</v>
      </c>
      <c r="B54" t="s">
        <v>107</v>
      </c>
      <c r="C54" s="1">
        <v>45114.504665312503</v>
      </c>
      <c r="D54" s="1">
        <v>45114.511609756948</v>
      </c>
      <c r="E54" s="1">
        <v>45114.475019664351</v>
      </c>
      <c r="F54" s="1">
        <v>3.6590081018518517E-2</v>
      </c>
      <c r="G54" s="1">
        <v>-3.6590081018518517E-2</v>
      </c>
      <c r="H54" t="s">
        <v>11</v>
      </c>
      <c r="I54" t="s">
        <v>11</v>
      </c>
      <c r="J54" t="s">
        <v>153</v>
      </c>
      <c r="K54" s="1">
        <v>3.6590081018518517E-2</v>
      </c>
      <c r="L54">
        <f t="shared" si="0"/>
        <v>1</v>
      </c>
    </row>
    <row r="55" spans="1:12" x14ac:dyDescent="0.25">
      <c r="A55" t="s">
        <v>108</v>
      </c>
      <c r="B55" t="s">
        <v>109</v>
      </c>
      <c r="C55" s="1">
        <v>45114.507855312499</v>
      </c>
      <c r="D55" s="1">
        <v>45114.521744201389</v>
      </c>
      <c r="E55" s="1">
        <v>45114.485226863428</v>
      </c>
      <c r="F55" s="1">
        <v>3.6517349537037037E-2</v>
      </c>
      <c r="G55" s="1">
        <v>-3.6517349537037037E-2</v>
      </c>
      <c r="H55" t="s">
        <v>11</v>
      </c>
      <c r="I55" t="s">
        <v>11</v>
      </c>
      <c r="J55" t="s">
        <v>153</v>
      </c>
      <c r="K55" s="1">
        <v>3.6517349537037037E-2</v>
      </c>
      <c r="L55">
        <f t="shared" si="0"/>
        <v>0</v>
      </c>
    </row>
    <row r="56" spans="1:12" x14ac:dyDescent="0.25">
      <c r="A56" t="s">
        <v>110</v>
      </c>
      <c r="B56" t="s">
        <v>111</v>
      </c>
      <c r="C56" s="1">
        <v>45114.521500011571</v>
      </c>
      <c r="D56" s="1">
        <v>45114.549277789352</v>
      </c>
      <c r="E56" s="1">
        <v>45114.508464317129</v>
      </c>
      <c r="F56" s="1">
        <v>4.0813472222222223E-2</v>
      </c>
      <c r="G56" s="1">
        <v>-4.0813472222222223E-2</v>
      </c>
      <c r="H56" t="s">
        <v>11</v>
      </c>
      <c r="I56" t="s">
        <v>11</v>
      </c>
      <c r="J56" t="s">
        <v>153</v>
      </c>
      <c r="K56" s="1">
        <v>4.0813472222222223E-2</v>
      </c>
      <c r="L56">
        <f t="shared" si="0"/>
        <v>1</v>
      </c>
    </row>
    <row r="57" spans="1:12" x14ac:dyDescent="0.25">
      <c r="A57" t="s">
        <v>112</v>
      </c>
      <c r="B57" t="s">
        <v>113</v>
      </c>
      <c r="C57" s="1">
        <v>45114.547630983798</v>
      </c>
      <c r="D57" s="1">
        <v>45114.561519872688</v>
      </c>
      <c r="E57" s="1">
        <v>45114.515602615742</v>
      </c>
      <c r="F57" s="1">
        <v>4.591725694444445E-2</v>
      </c>
      <c r="G57" s="1">
        <v>-4.591725694444445E-2</v>
      </c>
      <c r="H57" t="s">
        <v>11</v>
      </c>
      <c r="I57" t="s">
        <v>11</v>
      </c>
      <c r="J57" t="s">
        <v>153</v>
      </c>
      <c r="K57" s="1">
        <v>4.591725694444445E-2</v>
      </c>
      <c r="L57">
        <f t="shared" si="0"/>
        <v>1</v>
      </c>
    </row>
    <row r="58" spans="1:12" x14ac:dyDescent="0.25">
      <c r="A58" t="s">
        <v>114</v>
      </c>
      <c r="B58" t="s">
        <v>115</v>
      </c>
      <c r="C58" s="1">
        <v>45114.555579467589</v>
      </c>
      <c r="D58" s="1">
        <v>45114.565996134261</v>
      </c>
      <c r="E58" s="1">
        <v>45114.527264166667</v>
      </c>
      <c r="F58" s="1">
        <v>3.8731967592592592E-2</v>
      </c>
      <c r="G58" s="1">
        <v>-3.8731967592592592E-2</v>
      </c>
      <c r="H58" t="s">
        <v>11</v>
      </c>
      <c r="I58" t="s">
        <v>11</v>
      </c>
      <c r="J58" t="s">
        <v>153</v>
      </c>
      <c r="K58" s="1">
        <v>3.8731967592592592E-2</v>
      </c>
      <c r="L58">
        <f t="shared" si="0"/>
        <v>0</v>
      </c>
    </row>
    <row r="59" spans="1:12" x14ac:dyDescent="0.25">
      <c r="A59" t="s">
        <v>116</v>
      </c>
      <c r="B59" t="s">
        <v>117</v>
      </c>
      <c r="C59" s="1">
        <v>45114.569104444447</v>
      </c>
      <c r="D59" s="1">
        <v>45114.576048888892</v>
      </c>
      <c r="E59" s="1">
        <v>45114.532687939813</v>
      </c>
      <c r="F59" s="1">
        <v>4.3360949074074083E-2</v>
      </c>
      <c r="G59" s="1">
        <v>-4.3360949074074083E-2</v>
      </c>
      <c r="H59" t="s">
        <v>11</v>
      </c>
      <c r="I59" t="s">
        <v>11</v>
      </c>
      <c r="J59" t="s">
        <v>153</v>
      </c>
      <c r="K59" s="1">
        <v>4.3360949074074083E-2</v>
      </c>
      <c r="L59">
        <f t="shared" si="0"/>
        <v>1</v>
      </c>
    </row>
    <row r="60" spans="1:12" x14ac:dyDescent="0.25">
      <c r="A60" t="s">
        <v>118</v>
      </c>
      <c r="B60" t="s">
        <v>119</v>
      </c>
      <c r="C60" s="1">
        <v>45114.576079143517</v>
      </c>
      <c r="D60" s="1">
        <v>45114.583023587962</v>
      </c>
      <c r="E60" s="1">
        <v>45114.558371550927</v>
      </c>
      <c r="F60" s="1">
        <v>2.4652037037037038E-2</v>
      </c>
      <c r="G60" s="1">
        <v>-2.4652037037037038E-2</v>
      </c>
      <c r="H60" t="s">
        <v>11</v>
      </c>
      <c r="I60" t="s">
        <v>11</v>
      </c>
      <c r="J60" t="s">
        <v>153</v>
      </c>
      <c r="K60" s="1">
        <v>2.4652037037037038E-2</v>
      </c>
      <c r="L60">
        <f t="shared" si="0"/>
        <v>0</v>
      </c>
    </row>
    <row r="61" spans="1:12" x14ac:dyDescent="0.25">
      <c r="A61" t="s">
        <v>120</v>
      </c>
      <c r="B61" t="s">
        <v>121</v>
      </c>
      <c r="C61" s="1">
        <v>45114.605894699067</v>
      </c>
      <c r="D61" s="1">
        <v>45114.61283914352</v>
      </c>
      <c r="E61" s="1">
        <v>45114.575021886572</v>
      </c>
      <c r="F61" s="1">
        <v>3.7817256944444447E-2</v>
      </c>
      <c r="G61" s="1">
        <v>-3.7817256944444447E-2</v>
      </c>
      <c r="H61" t="s">
        <v>11</v>
      </c>
      <c r="I61" t="s">
        <v>11</v>
      </c>
      <c r="J61" t="s">
        <v>153</v>
      </c>
      <c r="K61" s="1">
        <v>3.7817256944444447E-2</v>
      </c>
      <c r="L61">
        <f t="shared" si="0"/>
        <v>1</v>
      </c>
    </row>
    <row r="62" spans="1:12" x14ac:dyDescent="0.25">
      <c r="A62" t="s">
        <v>122</v>
      </c>
      <c r="B62" t="s">
        <v>123</v>
      </c>
      <c r="C62" s="1">
        <v>45114.623065868058</v>
      </c>
      <c r="D62" s="1">
        <v>45114.650843645832</v>
      </c>
      <c r="E62" s="1">
        <v>45114.602688113417</v>
      </c>
      <c r="F62" s="1">
        <v>4.8155543981481481E-2</v>
      </c>
      <c r="G62" s="1">
        <v>-4.8155543981481481E-2</v>
      </c>
      <c r="H62" t="s">
        <v>11</v>
      </c>
      <c r="I62" t="s">
        <v>11</v>
      </c>
      <c r="J62" t="s">
        <v>153</v>
      </c>
      <c r="K62" s="1">
        <v>4.8155543981481481E-2</v>
      </c>
      <c r="L62">
        <f t="shared" si="0"/>
        <v>1</v>
      </c>
    </row>
    <row r="63" spans="1:12" x14ac:dyDescent="0.25">
      <c r="A63" t="s">
        <v>124</v>
      </c>
      <c r="B63" t="s">
        <v>125</v>
      </c>
      <c r="C63" s="1">
        <v>45114.65172746528</v>
      </c>
      <c r="D63" s="1">
        <v>45114.68297746528</v>
      </c>
      <c r="E63" s="1">
        <v>45114.901741041664</v>
      </c>
      <c r="F63" s="1">
        <v>-0.21876357638888891</v>
      </c>
      <c r="G63" s="1">
        <v>0.21876357638888891</v>
      </c>
      <c r="H63" t="s">
        <v>11</v>
      </c>
      <c r="I63" t="s">
        <v>11</v>
      </c>
      <c r="J63" t="s">
        <v>153</v>
      </c>
      <c r="K63" s="1">
        <v>0.21876357638888891</v>
      </c>
      <c r="L63">
        <f t="shared" si="0"/>
        <v>1</v>
      </c>
    </row>
    <row r="64" spans="1:12" x14ac:dyDescent="0.25">
      <c r="A64" t="s">
        <v>126</v>
      </c>
      <c r="B64" t="s">
        <v>127</v>
      </c>
      <c r="C64" s="1">
        <v>45114.494291886571</v>
      </c>
      <c r="D64" s="1">
        <v>45114.529014108797</v>
      </c>
      <c r="E64" s="1">
        <v>45114.493718750004</v>
      </c>
      <c r="F64" s="1">
        <v>3.5295358796296292E-2</v>
      </c>
      <c r="G64" s="1">
        <v>-3.5295358796296292E-2</v>
      </c>
      <c r="H64" t="s">
        <v>11</v>
      </c>
      <c r="I64" t="s">
        <v>11</v>
      </c>
      <c r="J64" t="s">
        <v>154</v>
      </c>
      <c r="K64" s="1">
        <v>3.5295358796296292E-2</v>
      </c>
      <c r="L64">
        <f t="shared" si="0"/>
        <v>0</v>
      </c>
    </row>
    <row r="65" spans="1:12" x14ac:dyDescent="0.25">
      <c r="A65" t="s">
        <v>128</v>
      </c>
      <c r="B65" t="s">
        <v>129</v>
      </c>
      <c r="C65" s="1">
        <v>45114.498697488423</v>
      </c>
      <c r="D65" s="1">
        <v>45114.526475266197</v>
      </c>
      <c r="E65" s="1">
        <v>45114.471838182872</v>
      </c>
      <c r="F65" s="1">
        <v>5.4637083333333343E-2</v>
      </c>
      <c r="G65" s="1">
        <v>-5.4637083333333343E-2</v>
      </c>
      <c r="H65" t="s">
        <v>11</v>
      </c>
      <c r="I65" t="s">
        <v>11</v>
      </c>
      <c r="J65" t="s">
        <v>154</v>
      </c>
      <c r="K65" s="1">
        <v>5.4637083333333343E-2</v>
      </c>
      <c r="L65">
        <f t="shared" si="0"/>
        <v>1</v>
      </c>
    </row>
    <row r="66" spans="1:12" x14ac:dyDescent="0.25">
      <c r="A66" t="s">
        <v>130</v>
      </c>
      <c r="B66" t="s">
        <v>131</v>
      </c>
      <c r="C66" s="1">
        <v>45114.518163194443</v>
      </c>
      <c r="D66" s="1">
        <v>45114.535524305553</v>
      </c>
      <c r="E66" s="1">
        <v>45114.514380787034</v>
      </c>
      <c r="F66" s="1">
        <v>2.114351851851852E-2</v>
      </c>
      <c r="G66" s="1">
        <v>-2.114351851851852E-2</v>
      </c>
      <c r="H66" t="s">
        <v>11</v>
      </c>
      <c r="I66" t="s">
        <v>11</v>
      </c>
      <c r="J66" t="s">
        <v>154</v>
      </c>
      <c r="K66" s="1">
        <v>2.114351851851852E-2</v>
      </c>
      <c r="L66">
        <f t="shared" si="0"/>
        <v>0</v>
      </c>
    </row>
    <row r="67" spans="1:12" x14ac:dyDescent="0.25">
      <c r="A67" t="s">
        <v>132</v>
      </c>
      <c r="B67" t="s">
        <v>133</v>
      </c>
      <c r="C67" s="1">
        <v>45114.540271990743</v>
      </c>
      <c r="D67" s="1">
        <v>45114.557633101853</v>
      </c>
      <c r="E67" s="1">
        <v>45114.540484791672</v>
      </c>
      <c r="F67" s="1">
        <v>1.714831018518519E-2</v>
      </c>
      <c r="G67" s="1">
        <v>-1.714831018518519E-2</v>
      </c>
      <c r="H67" t="s">
        <v>11</v>
      </c>
      <c r="I67" t="s">
        <v>11</v>
      </c>
      <c r="J67" t="s">
        <v>154</v>
      </c>
      <c r="K67" s="1">
        <v>1.714831018518519E-2</v>
      </c>
      <c r="L67">
        <f t="shared" ref="L67:L76" si="1">IF(K67&gt;K66,1,0)</f>
        <v>0</v>
      </c>
    </row>
    <row r="68" spans="1:12" x14ac:dyDescent="0.25">
      <c r="A68" t="s">
        <v>134</v>
      </c>
      <c r="B68" t="s">
        <v>135</v>
      </c>
      <c r="C68" s="1">
        <v>45114.566375995368</v>
      </c>
      <c r="D68" s="1">
        <v>45114.583737106477</v>
      </c>
      <c r="E68" s="1">
        <v>45114.54052628472</v>
      </c>
      <c r="F68" s="1">
        <v>4.3210821759259263E-2</v>
      </c>
      <c r="G68" s="1">
        <v>-4.3210821759259263E-2</v>
      </c>
      <c r="H68" t="s">
        <v>11</v>
      </c>
      <c r="I68" t="s">
        <v>11</v>
      </c>
      <c r="J68" t="s">
        <v>154</v>
      </c>
      <c r="K68" s="1">
        <v>4.3210821759259263E-2</v>
      </c>
      <c r="L68">
        <f t="shared" si="1"/>
        <v>1</v>
      </c>
    </row>
    <row r="69" spans="1:12" x14ac:dyDescent="0.25">
      <c r="A69" t="s">
        <v>136</v>
      </c>
      <c r="B69" t="s">
        <v>137</v>
      </c>
      <c r="C69" s="1">
        <v>45114.571324895827</v>
      </c>
      <c r="D69" s="1">
        <v>45114.57826934028</v>
      </c>
      <c r="E69" s="1">
        <v>45114.555959826394</v>
      </c>
      <c r="F69" s="1">
        <v>2.2309513888888889E-2</v>
      </c>
      <c r="G69" s="1">
        <v>-2.2309513888888889E-2</v>
      </c>
      <c r="H69" t="s">
        <v>11</v>
      </c>
      <c r="I69" t="s">
        <v>11</v>
      </c>
      <c r="J69" t="s">
        <v>154</v>
      </c>
      <c r="K69" s="1">
        <v>2.2309513888888889E-2</v>
      </c>
      <c r="L69">
        <f t="shared" si="1"/>
        <v>0</v>
      </c>
    </row>
    <row r="70" spans="1:12" x14ac:dyDescent="0.25">
      <c r="A70" t="s">
        <v>138</v>
      </c>
      <c r="B70" t="s">
        <v>139</v>
      </c>
      <c r="C70" s="1">
        <v>45114.59195519676</v>
      </c>
      <c r="D70" s="1">
        <v>45114.602371863417</v>
      </c>
      <c r="E70" s="1">
        <v>45114.642156585651</v>
      </c>
      <c r="F70" s="1">
        <v>-3.9784722222222221E-2</v>
      </c>
      <c r="G70" s="1">
        <v>3.9784722222222221E-2</v>
      </c>
      <c r="H70" t="s">
        <v>11</v>
      </c>
      <c r="I70" t="s">
        <v>11</v>
      </c>
      <c r="J70" t="s">
        <v>154</v>
      </c>
      <c r="K70" s="1">
        <v>3.9784722222222221E-2</v>
      </c>
      <c r="L70">
        <f t="shared" si="1"/>
        <v>1</v>
      </c>
    </row>
    <row r="71" spans="1:12" x14ac:dyDescent="0.25">
      <c r="A71" t="s">
        <v>140</v>
      </c>
      <c r="B71" t="s">
        <v>141</v>
      </c>
      <c r="C71" s="1">
        <v>45114.686612604157</v>
      </c>
      <c r="D71" s="1">
        <v>45114.717862604157</v>
      </c>
      <c r="E71" s="1">
        <v>45114.642209351849</v>
      </c>
      <c r="F71" s="1">
        <v>7.5653240740740729E-2</v>
      </c>
      <c r="G71" s="1">
        <v>-7.5653240740740729E-2</v>
      </c>
      <c r="H71" t="s">
        <v>11</v>
      </c>
      <c r="I71" t="s">
        <v>11</v>
      </c>
      <c r="J71" t="s">
        <v>154</v>
      </c>
      <c r="K71" s="1">
        <v>7.5653240740740729E-2</v>
      </c>
      <c r="L71">
        <f t="shared" si="1"/>
        <v>1</v>
      </c>
    </row>
    <row r="72" spans="1:12" x14ac:dyDescent="0.25">
      <c r="A72" t="s">
        <v>142</v>
      </c>
      <c r="B72" t="s">
        <v>143</v>
      </c>
      <c r="C72" s="1">
        <v>45114.690808888889</v>
      </c>
      <c r="D72" s="1">
        <v>45114.697753333327</v>
      </c>
      <c r="E72" s="1">
        <v>45114.802704259258</v>
      </c>
      <c r="F72" s="1">
        <v>-0.1049509143518518</v>
      </c>
      <c r="G72" s="1">
        <v>0.1049509143518518</v>
      </c>
      <c r="H72" t="s">
        <v>11</v>
      </c>
      <c r="I72" t="s">
        <v>11</v>
      </c>
      <c r="J72" t="s">
        <v>154</v>
      </c>
      <c r="K72" s="1">
        <v>0.1049509143518518</v>
      </c>
      <c r="L72">
        <f t="shared" si="1"/>
        <v>1</v>
      </c>
    </row>
    <row r="73" spans="1:12" x14ac:dyDescent="0.25">
      <c r="A73" t="s">
        <v>144</v>
      </c>
      <c r="B73" t="s">
        <v>145</v>
      </c>
      <c r="C73" s="1">
        <v>45114.853375555547</v>
      </c>
      <c r="D73" s="1">
        <v>45114.863792222219</v>
      </c>
      <c r="E73" s="1">
        <v>45114.802776099539</v>
      </c>
      <c r="F73" s="1">
        <v>6.1016111111111118E-2</v>
      </c>
      <c r="G73" s="1">
        <v>-6.1016111111111118E-2</v>
      </c>
      <c r="H73" t="s">
        <v>11</v>
      </c>
      <c r="I73" t="s">
        <v>11</v>
      </c>
      <c r="J73" t="s">
        <v>154</v>
      </c>
      <c r="K73" s="1">
        <v>6.1016111111111118E-2</v>
      </c>
      <c r="L73">
        <f t="shared" si="1"/>
        <v>0</v>
      </c>
    </row>
    <row r="74" spans="1:12" x14ac:dyDescent="0.25">
      <c r="A74" t="s">
        <v>9</v>
      </c>
      <c r="B74" t="s">
        <v>146</v>
      </c>
      <c r="C74" s="1">
        <v>45114.865496296297</v>
      </c>
      <c r="D74" s="1">
        <v>45114.872440740743</v>
      </c>
      <c r="E74" s="1">
        <v>45114.836809062501</v>
      </c>
      <c r="F74" s="1">
        <v>3.5631678240740747E-2</v>
      </c>
      <c r="G74" s="1">
        <v>-3.5631678240740747E-2</v>
      </c>
      <c r="H74" t="s">
        <v>11</v>
      </c>
      <c r="I74" t="s">
        <v>11</v>
      </c>
      <c r="J74" t="s">
        <v>154</v>
      </c>
      <c r="K74" s="1">
        <v>3.5631678240740747E-2</v>
      </c>
      <c r="L74">
        <f t="shared" si="1"/>
        <v>0</v>
      </c>
    </row>
    <row r="75" spans="1:12" x14ac:dyDescent="0.25">
      <c r="A75" t="s">
        <v>9</v>
      </c>
      <c r="B75" t="s">
        <v>147</v>
      </c>
      <c r="C75" s="1">
        <v>45114.871307118046</v>
      </c>
      <c r="D75" s="1">
        <v>45114.878251562499</v>
      </c>
      <c r="E75" s="1">
        <v>45114.802926851851</v>
      </c>
      <c r="F75" s="1">
        <v>7.5324722222222223E-2</v>
      </c>
      <c r="G75" s="1">
        <v>-7.5324722222222223E-2</v>
      </c>
      <c r="H75" t="s">
        <v>11</v>
      </c>
      <c r="I75" t="s">
        <v>11</v>
      </c>
      <c r="J75" t="s">
        <v>154</v>
      </c>
      <c r="K75" s="1">
        <v>7.5324722222222223E-2</v>
      </c>
      <c r="L75">
        <f t="shared" si="1"/>
        <v>1</v>
      </c>
    </row>
    <row r="76" spans="1:12" x14ac:dyDescent="0.25">
      <c r="A76" t="s">
        <v>9</v>
      </c>
      <c r="B76" t="s">
        <v>148</v>
      </c>
      <c r="C76" s="1">
        <v>45114.875727488426</v>
      </c>
      <c r="D76" s="1">
        <v>45114.882671932872</v>
      </c>
      <c r="E76" s="1">
        <v>45114.802834895832</v>
      </c>
      <c r="F76" s="1">
        <v>7.983703703703704E-2</v>
      </c>
      <c r="G76" s="1">
        <v>-7.983703703703704E-2</v>
      </c>
      <c r="H76" t="s">
        <v>11</v>
      </c>
      <c r="I76" t="s">
        <v>11</v>
      </c>
      <c r="J76" t="s">
        <v>154</v>
      </c>
      <c r="K76" s="1">
        <v>7.983703703703704E-2</v>
      </c>
      <c r="L76">
        <f t="shared" si="1"/>
        <v>1</v>
      </c>
    </row>
  </sheetData>
  <conditionalFormatting sqref="F1:G1048576">
    <cfRule type="cellIs" dxfId="10" priority="11" operator="greaterThan">
      <formula>0.0409722222222222</formula>
    </cfRule>
  </conditionalFormatting>
  <conditionalFormatting sqref="K2">
    <cfRule type="cellIs" dxfId="9" priority="10" operator="greaterThan">
      <formula>0.0409722222222222</formula>
    </cfRule>
  </conditionalFormatting>
  <conditionalFormatting sqref="K3:K18">
    <cfRule type="cellIs" dxfId="8" priority="9" operator="greaterThan">
      <formula>0.0409722222222222</formula>
    </cfRule>
  </conditionalFormatting>
  <conditionalFormatting sqref="K19">
    <cfRule type="cellIs" dxfId="7" priority="8" operator="greaterThan">
      <formula>0.0409722222222222</formula>
    </cfRule>
  </conditionalFormatting>
  <conditionalFormatting sqref="K20:K62">
    <cfRule type="cellIs" dxfId="6" priority="7" operator="greaterThan">
      <formula>0.0409722222222222</formula>
    </cfRule>
  </conditionalFormatting>
  <conditionalFormatting sqref="K63">
    <cfRule type="cellIs" dxfId="5" priority="6" operator="greaterThan">
      <formula>0.0409722222222222</formula>
    </cfRule>
  </conditionalFormatting>
  <conditionalFormatting sqref="K64:K69">
    <cfRule type="cellIs" dxfId="4" priority="5" operator="greaterThan">
      <formula>0.0409722222222222</formula>
    </cfRule>
  </conditionalFormatting>
  <conditionalFormatting sqref="K70">
    <cfRule type="cellIs" dxfId="3" priority="4" operator="greaterThan">
      <formula>0.0409722222222222</formula>
    </cfRule>
  </conditionalFormatting>
  <conditionalFormatting sqref="K71">
    <cfRule type="cellIs" dxfId="2" priority="3" operator="greaterThan">
      <formula>0.0409722222222222</formula>
    </cfRule>
  </conditionalFormatting>
  <conditionalFormatting sqref="K72">
    <cfRule type="cellIs" dxfId="1" priority="2" operator="greaterThan">
      <formula>0.0409722222222222</formula>
    </cfRule>
  </conditionalFormatting>
  <conditionalFormatting sqref="K73:K76">
    <cfRule type="cellIs" dxfId="0" priority="1" operator="greaterThan">
      <formula>0.0409722222222222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N11" sqref="N11"/>
    </sheetView>
  </sheetViews>
  <sheetFormatPr defaultRowHeight="15" x14ac:dyDescent="0.25"/>
  <cols>
    <col min="1" max="1" width="12.85546875" customWidth="1"/>
    <col min="2" max="2" width="15.5703125" customWidth="1"/>
    <col min="3" max="3" width="24.140625" customWidth="1"/>
    <col min="4" max="4" width="42.42578125" customWidth="1"/>
    <col min="5" max="5" width="27" bestFit="1" customWidth="1"/>
    <col min="6" max="6" width="8" bestFit="1" customWidth="1"/>
    <col min="7" max="7" width="7" bestFit="1" customWidth="1"/>
    <col min="8" max="8" width="8" bestFit="1" customWidth="1"/>
    <col min="9" max="9" width="37" bestFit="1" customWidth="1"/>
  </cols>
  <sheetData>
    <row r="1" spans="1:7" x14ac:dyDescent="0.25">
      <c r="B1" t="s">
        <v>155</v>
      </c>
      <c r="C1" t="s">
        <v>156</v>
      </c>
      <c r="D1" t="s">
        <v>157</v>
      </c>
      <c r="F1" s="1"/>
      <c r="G1" s="1"/>
    </row>
    <row r="2" spans="1:7" x14ac:dyDescent="0.25">
      <c r="A2" t="s">
        <v>150</v>
      </c>
      <c r="B2">
        <f>COUNTIF(инфо!J:J,графики!A2)</f>
        <v>15</v>
      </c>
      <c r="C2">
        <f>SUMIF(инфо!J2:J76,графики!A2,инфо!L2:L76)</f>
        <v>9</v>
      </c>
      <c r="D2" s="2">
        <f>C2/B2</f>
        <v>0.6</v>
      </c>
      <c r="F2" s="1"/>
      <c r="G2" s="1"/>
    </row>
    <row r="3" spans="1:7" x14ac:dyDescent="0.25">
      <c r="A3" t="s">
        <v>151</v>
      </c>
      <c r="B3">
        <f>COUNTIF(инфо!J:J,графики!A3)</f>
        <v>17</v>
      </c>
      <c r="C3">
        <f>SUMIF(инфо!J3:J77,графики!A3,инфо!L3:L77)</f>
        <v>8</v>
      </c>
      <c r="D3" s="2">
        <f t="shared" ref="D3:D6" si="0">C3/B3</f>
        <v>0.47058823529411764</v>
      </c>
      <c r="F3" s="1"/>
      <c r="G3" s="1"/>
    </row>
    <row r="4" spans="1:7" x14ac:dyDescent="0.25">
      <c r="A4" t="s">
        <v>152</v>
      </c>
      <c r="B4">
        <f>COUNTIF(инфо!J:J,графики!A4)</f>
        <v>19</v>
      </c>
      <c r="C4">
        <f>SUMIF(инфо!J4:J78,графики!A4,инфо!L4:L78)</f>
        <v>10</v>
      </c>
      <c r="D4" s="2">
        <f t="shared" si="0"/>
        <v>0.52631578947368418</v>
      </c>
      <c r="F4" s="1"/>
      <c r="G4" s="1"/>
    </row>
    <row r="5" spans="1:7" x14ac:dyDescent="0.25">
      <c r="A5" t="s">
        <v>153</v>
      </c>
      <c r="B5">
        <f>COUNTIF(инфо!J:J,графики!A5)</f>
        <v>11</v>
      </c>
      <c r="C5">
        <f>SUMIF(инфо!J5:J79,графики!A5,инфо!L5:L79)</f>
        <v>7</v>
      </c>
      <c r="D5" s="2">
        <f t="shared" si="0"/>
        <v>0.63636363636363635</v>
      </c>
      <c r="E5" s="1"/>
      <c r="F5" s="1"/>
      <c r="G5" s="1"/>
    </row>
    <row r="6" spans="1:7" x14ac:dyDescent="0.25">
      <c r="A6" t="s">
        <v>154</v>
      </c>
      <c r="B6">
        <f>COUNTIF(инфо!J:J,графики!A6)</f>
        <v>13</v>
      </c>
      <c r="C6">
        <f>SUMIF(инфо!J6:J80,графики!A6,инфо!L6:L80)</f>
        <v>7</v>
      </c>
      <c r="D6" s="2">
        <f t="shared" si="0"/>
        <v>0.53846153846153844</v>
      </c>
      <c r="E6" s="1"/>
      <c r="F6" s="1"/>
      <c r="G6" s="1"/>
    </row>
    <row r="7" spans="1:7" x14ac:dyDescent="0.25">
      <c r="C7" s="1"/>
      <c r="D7" s="1"/>
      <c r="E7" s="1"/>
      <c r="F7" s="1"/>
      <c r="G7" s="1"/>
    </row>
    <row r="8" spans="1:7" x14ac:dyDescent="0.25">
      <c r="C8" s="1"/>
      <c r="D8" s="1"/>
      <c r="E8" s="1"/>
      <c r="F8" s="1"/>
      <c r="G8" s="1"/>
    </row>
    <row r="9" spans="1:7" x14ac:dyDescent="0.25">
      <c r="C9" s="1"/>
      <c r="D9" s="1"/>
      <c r="E9" s="1"/>
      <c r="F9" s="1"/>
      <c r="G9" s="1"/>
    </row>
    <row r="10" spans="1:7" x14ac:dyDescent="0.25">
      <c r="C10" s="1"/>
      <c r="D10" s="1"/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  <row r="15" spans="1:7" x14ac:dyDescent="0.25"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</vt:lpstr>
      <vt:lpstr>графики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2023-07-07T12:00:03Z</dcterms:created>
  <dcterms:modified xsi:type="dcterms:W3CDTF">2023-07-07T15:25:02Z</dcterms:modified>
</cp:coreProperties>
</file>