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3.11.2023 &amp; 14.11.2023\"/>
    </mc:Choice>
  </mc:AlternateContent>
  <xr:revisionPtr revIDLastSave="0" documentId="13_ncr:1_{B938238A-6ED5-4806-B19F-D7F4F6176381}" xr6:coauthVersionLast="47" xr6:coauthVersionMax="47" xr10:uidLastSave="{00000000-0000-0000-0000-000000000000}"/>
  <bookViews>
    <workbookView xWindow="0" yWindow="0" windowWidth="11025" windowHeight="10920" xr2:uid="{D99A57AB-6EBC-46E7-996C-3D799F238467}"/>
  </bookViews>
  <sheets>
    <sheet name="книжарница" sheetId="8" r:id="rId1"/>
  </sheets>
  <definedNames>
    <definedName name="_xlnm._FilterDatabase" localSheetId="0" hidden="1">книжарница!$B$1:$F$74</definedName>
    <definedName name="_xlnm.Database">книжарница!$A$1:$G$74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8" l="1"/>
  <c r="H92" i="8"/>
  <c r="H90" i="8"/>
  <c r="H88" i="8"/>
  <c r="H86" i="8"/>
  <c r="H84" i="8"/>
  <c r="H82" i="8"/>
  <c r="H79" i="8"/>
  <c r="H76" i="8"/>
  <c r="H72" i="8"/>
  <c r="H68" i="8"/>
  <c r="H65" i="8"/>
  <c r="H63" i="8"/>
  <c r="H61" i="8"/>
  <c r="H59" i="8"/>
  <c r="H57" i="8"/>
  <c r="H55" i="8"/>
  <c r="H53" i="8"/>
  <c r="H51" i="8"/>
  <c r="H49" i="8"/>
  <c r="H47" i="8"/>
  <c r="H45" i="8"/>
  <c r="H43" i="8"/>
  <c r="H41" i="8"/>
  <c r="H37" i="8"/>
  <c r="H33" i="8"/>
  <c r="H29" i="8"/>
  <c r="H23" i="8"/>
  <c r="H27" i="8"/>
  <c r="H25" i="8"/>
  <c r="H21" i="8"/>
  <c r="H19" i="8"/>
  <c r="H17" i="8"/>
  <c r="H15" i="8"/>
  <c r="H13" i="8"/>
  <c r="H11" i="8"/>
  <c r="H7" i="8"/>
  <c r="H9" i="8"/>
  <c r="H5" i="8"/>
  <c r="H3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2" i="8"/>
</calcChain>
</file>

<file path=xl/sharedStrings.xml><?xml version="1.0" encoding="utf-8"?>
<sst xmlns="http://schemas.openxmlformats.org/spreadsheetml/2006/main" count="589" uniqueCount="61">
  <si>
    <t>Стока</t>
  </si>
  <si>
    <t>Цена</t>
  </si>
  <si>
    <t>Количество</t>
  </si>
  <si>
    <t>Месец</t>
  </si>
  <si>
    <t>Обект</t>
  </si>
  <si>
    <t>Молив</t>
  </si>
  <si>
    <t>Химикал</t>
  </si>
  <si>
    <t>Тетрадка</t>
  </si>
  <si>
    <t>Тефтер</t>
  </si>
  <si>
    <t>Януари</t>
  </si>
  <si>
    <t>Февруари</t>
  </si>
  <si>
    <t>Март</t>
  </si>
  <si>
    <t>Април</t>
  </si>
  <si>
    <t>Магазин_1</t>
  </si>
  <si>
    <t>Магазин_2</t>
  </si>
  <si>
    <t>Магазин_3</t>
  </si>
  <si>
    <t>Магазин_4</t>
  </si>
  <si>
    <t>№ Продажба</t>
  </si>
  <si>
    <t>Продажба (лв.)</t>
  </si>
  <si>
    <t>Сума от всички продажби</t>
  </si>
  <si>
    <t>Сума от моливи</t>
  </si>
  <si>
    <t>СУма от химикали</t>
  </si>
  <si>
    <t>Сума от тефтер</t>
  </si>
  <si>
    <t>Сума от тетрадка</t>
  </si>
  <si>
    <t>&gt;30</t>
  </si>
  <si>
    <t>Сума от януари</t>
  </si>
  <si>
    <t>Сума от февруари</t>
  </si>
  <si>
    <t>Сума от март</t>
  </si>
  <si>
    <t>Сума от Април</t>
  </si>
  <si>
    <t>Сума за Магазин_1</t>
  </si>
  <si>
    <t>Сума за Магазин_2</t>
  </si>
  <si>
    <t>Сума за Магазин_3</t>
  </si>
  <si>
    <t>Сума за Магазин_4</t>
  </si>
  <si>
    <t>Брой моливи от Магазин_1 през януари</t>
  </si>
  <si>
    <t>Брой химикали от Магазин_2 през март и април</t>
  </si>
  <si>
    <t>Брой химикали от Магазин_3 през март и април</t>
  </si>
  <si>
    <t>Брой тетрадки и тефтери от Магазин_4 през февруари</t>
  </si>
  <si>
    <t>Брой продадени стоки за Магазин_1</t>
  </si>
  <si>
    <t>Брой продадени стоки за Магазин_2</t>
  </si>
  <si>
    <t>Брой продадени стоки за Магазин_3</t>
  </si>
  <si>
    <t>Брой продадени стоки за Магазин_4</t>
  </si>
  <si>
    <t>Брой продадени стоки за януари</t>
  </si>
  <si>
    <t>Брой продадени стоки за февруари</t>
  </si>
  <si>
    <t>Брой продадени стоки за март</t>
  </si>
  <si>
    <t>Брой продадени стоки за април</t>
  </si>
  <si>
    <t>Брой продадени моливи</t>
  </si>
  <si>
    <t>Брой продадени химикал</t>
  </si>
  <si>
    <t>Брой продадени тефтери</t>
  </si>
  <si>
    <t>Брой продадени тетрадки</t>
  </si>
  <si>
    <t xml:space="preserve">Брой продажби от Магазин_2 със стойност над 30лв. </t>
  </si>
  <si>
    <t>Брой продажби от Магазин_1 и Магазин_3 през март</t>
  </si>
  <si>
    <t>Брой продажби от Магазин_4 на химикали и моливи</t>
  </si>
  <si>
    <t>Средните продажби в лв. от всеки магазин</t>
  </si>
  <si>
    <t>Средните продажби в лв. от всяка магазин</t>
  </si>
  <si>
    <t>Средното продажби в лв. за Магазин_1</t>
  </si>
  <si>
    <t>Средното продажби в лв. за Магазин_2</t>
  </si>
  <si>
    <t>Средното продажби в лв. за Магазин_3</t>
  </si>
  <si>
    <t>Средното продажби в лв. за Магазин_4</t>
  </si>
  <si>
    <t>Средното продадено количество моливи за януари</t>
  </si>
  <si>
    <t>Средното продадено количество химикали за февруари от Магазин_2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</si>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</sst>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\ &quot;лв.&quot;_-;\-* #,##0.00\ &quot;лв.&quot;_-;_-* &quot;-&quot;??\ &quot;лв.&quot;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1" applyFont="1"/>
    <xf numFmtId="0" fontId="1" fillId="0" borderId="0" xfId="0" applyFont="1" applyAlignment="1">
      <alignment horizontal="center" vertical="center"/>
    </xf>
    <xf numFmtId="43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10" xfId="0" applyNumberFormat="1" applyBorder="1" applyAlignment="1">
      <alignment horizontal="center"/>
    </xf>
    <xf numFmtId="43" fontId="0" fillId="0" borderId="11" xfId="0" applyNumberForma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0E0F-A1E9-4DCF-9E3E-073897D38422}">
  <dimension ref="A1:P94"/>
  <sheetViews>
    <sheetView tabSelected="1" topLeftCell="E34" zoomScale="70" zoomScaleNormal="70" workbookViewId="0">
      <selection activeCell="O42" sqref="O42"/>
    </sheetView>
  </sheetViews>
  <sheetFormatPr defaultRowHeight="15" x14ac:dyDescent="0.25"/>
  <cols>
    <col min="1" max="1" width="12" customWidth="1"/>
    <col min="2" max="2" width="10.7109375" customWidth="1"/>
    <col min="3" max="3" width="10.42578125" customWidth="1"/>
    <col min="4" max="4" width="9.7109375" customWidth="1"/>
    <col min="5" max="5" width="11.42578125" customWidth="1"/>
    <col min="6" max="6" width="10.28515625" customWidth="1"/>
    <col min="7" max="7" width="10.7109375" customWidth="1"/>
    <col min="8" max="8" width="19.5703125" customWidth="1"/>
    <col min="9" max="9" width="13.28515625" customWidth="1"/>
    <col min="10" max="10" width="10.7109375" bestFit="1" customWidth="1"/>
    <col min="11" max="11" width="10.7109375" customWidth="1"/>
    <col min="12" max="12" width="11" bestFit="1" customWidth="1"/>
    <col min="14" max="14" width="11.5703125" bestFit="1" customWidth="1"/>
    <col min="15" max="15" width="11.140625" bestFit="1" customWidth="1"/>
    <col min="16" max="16" width="11.28515625" customWidth="1"/>
  </cols>
  <sheetData>
    <row r="1" spans="1:16" ht="30" x14ac:dyDescent="0.25">
      <c r="A1" s="1" t="s">
        <v>17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1" t="s">
        <v>18</v>
      </c>
      <c r="H1" s="31" t="s">
        <v>19</v>
      </c>
      <c r="I1" s="32"/>
      <c r="J1" s="8"/>
      <c r="K1" s="9"/>
      <c r="L1" s="9"/>
      <c r="M1" s="9"/>
      <c r="N1" s="9"/>
      <c r="O1" s="9"/>
      <c r="P1" s="10"/>
    </row>
    <row r="2" spans="1:16" x14ac:dyDescent="0.25">
      <c r="A2">
        <v>1</v>
      </c>
      <c r="B2" t="s">
        <v>13</v>
      </c>
      <c r="C2" t="s">
        <v>5</v>
      </c>
      <c r="D2" s="2">
        <v>0.8</v>
      </c>
      <c r="E2">
        <v>10</v>
      </c>
      <c r="F2" t="s">
        <v>9</v>
      </c>
      <c r="G2" s="4">
        <f>E2*D2</f>
        <v>8</v>
      </c>
      <c r="H2" s="33"/>
      <c r="I2" s="34"/>
      <c r="J2" s="11"/>
      <c r="K2" s="5"/>
      <c r="L2" s="5"/>
      <c r="M2" s="5"/>
      <c r="N2" s="5"/>
      <c r="O2" s="5"/>
      <c r="P2" s="12"/>
    </row>
    <row r="3" spans="1:16" x14ac:dyDescent="0.25">
      <c r="A3">
        <v>2</v>
      </c>
      <c r="B3" t="s">
        <v>14</v>
      </c>
      <c r="C3" t="s">
        <v>6</v>
      </c>
      <c r="D3" s="2">
        <v>1.4</v>
      </c>
      <c r="E3">
        <v>30</v>
      </c>
      <c r="F3" t="s">
        <v>11</v>
      </c>
      <c r="G3" s="4">
        <f t="shared" ref="G3:G66" si="0">E3*D3</f>
        <v>42</v>
      </c>
      <c r="H3" s="25">
        <f>SUM(G2:G74)</f>
        <v>2012</v>
      </c>
      <c r="I3" s="26"/>
      <c r="J3" s="11"/>
      <c r="K3" s="5"/>
      <c r="L3" s="5"/>
      <c r="M3" s="5"/>
      <c r="N3" s="5"/>
      <c r="O3" s="5"/>
      <c r="P3" s="12"/>
    </row>
    <row r="4" spans="1:16" ht="30" x14ac:dyDescent="0.25">
      <c r="A4">
        <v>3</v>
      </c>
      <c r="B4" t="s">
        <v>13</v>
      </c>
      <c r="C4" t="s">
        <v>7</v>
      </c>
      <c r="D4" s="2">
        <v>1.2</v>
      </c>
      <c r="E4">
        <v>20</v>
      </c>
      <c r="F4" t="s">
        <v>10</v>
      </c>
      <c r="G4" s="4">
        <f t="shared" si="0"/>
        <v>24</v>
      </c>
      <c r="H4" s="27" t="s">
        <v>20</v>
      </c>
      <c r="I4" s="28"/>
      <c r="J4" s="13" t="s">
        <v>17</v>
      </c>
      <c r="K4" s="6" t="s">
        <v>4</v>
      </c>
      <c r="L4" s="6" t="s">
        <v>0</v>
      </c>
      <c r="M4" s="6" t="s">
        <v>1</v>
      </c>
      <c r="N4" s="6" t="s">
        <v>2</v>
      </c>
      <c r="O4" s="6" t="s">
        <v>3</v>
      </c>
      <c r="P4" s="14" t="s">
        <v>18</v>
      </c>
    </row>
    <row r="5" spans="1:16" x14ac:dyDescent="0.25">
      <c r="A5">
        <v>4</v>
      </c>
      <c r="B5" t="s">
        <v>15</v>
      </c>
      <c r="C5" t="s">
        <v>5</v>
      </c>
      <c r="D5" s="2">
        <v>0.8</v>
      </c>
      <c r="E5">
        <v>10</v>
      </c>
      <c r="F5" t="s">
        <v>12</v>
      </c>
      <c r="G5" s="4">
        <f t="shared" si="0"/>
        <v>8</v>
      </c>
      <c r="H5" s="19">
        <f>DSUM(_xlnm.Database,7,J4:P5)</f>
        <v>356</v>
      </c>
      <c r="I5" s="20"/>
      <c r="J5" s="11"/>
      <c r="K5" s="5"/>
      <c r="L5" s="5" t="s">
        <v>5</v>
      </c>
      <c r="M5" s="5"/>
      <c r="N5" s="5"/>
      <c r="O5" s="5"/>
      <c r="P5" s="12"/>
    </row>
    <row r="6" spans="1:16" ht="30" x14ac:dyDescent="0.25">
      <c r="A6">
        <v>5</v>
      </c>
      <c r="B6" t="s">
        <v>16</v>
      </c>
      <c r="C6" t="s">
        <v>8</v>
      </c>
      <c r="D6" s="2">
        <v>1.5</v>
      </c>
      <c r="E6">
        <v>15</v>
      </c>
      <c r="F6" t="s">
        <v>11</v>
      </c>
      <c r="G6" s="4">
        <f t="shared" si="0"/>
        <v>22.5</v>
      </c>
      <c r="H6" s="27" t="s">
        <v>21</v>
      </c>
      <c r="I6" s="28"/>
      <c r="J6" s="13" t="s">
        <v>17</v>
      </c>
      <c r="K6" s="6" t="s">
        <v>4</v>
      </c>
      <c r="L6" s="6" t="s">
        <v>0</v>
      </c>
      <c r="M6" s="6" t="s">
        <v>1</v>
      </c>
      <c r="N6" s="6" t="s">
        <v>2</v>
      </c>
      <c r="O6" s="6" t="s">
        <v>3</v>
      </c>
      <c r="P6" s="14" t="s">
        <v>18</v>
      </c>
    </row>
    <row r="7" spans="1:16" x14ac:dyDescent="0.25">
      <c r="A7">
        <v>6</v>
      </c>
      <c r="B7" t="s">
        <v>13</v>
      </c>
      <c r="C7" t="s">
        <v>6</v>
      </c>
      <c r="D7" s="2">
        <v>1.4</v>
      </c>
      <c r="E7">
        <v>25</v>
      </c>
      <c r="F7" t="s">
        <v>10</v>
      </c>
      <c r="G7" s="4">
        <f t="shared" si="0"/>
        <v>35</v>
      </c>
      <c r="H7" s="19">
        <f>DSUM(_xlnm.Database,7,J6:P7)</f>
        <v>630</v>
      </c>
      <c r="I7" s="20"/>
      <c r="J7" s="11"/>
      <c r="K7" s="5"/>
      <c r="L7" s="5" t="s">
        <v>6</v>
      </c>
      <c r="M7" s="5"/>
      <c r="N7" s="5"/>
      <c r="O7" s="5"/>
      <c r="P7" s="12"/>
    </row>
    <row r="8" spans="1:16" ht="30" x14ac:dyDescent="0.25">
      <c r="A8">
        <v>7</v>
      </c>
      <c r="B8" t="s">
        <v>14</v>
      </c>
      <c r="C8" t="s">
        <v>7</v>
      </c>
      <c r="D8" s="2">
        <v>1.2</v>
      </c>
      <c r="E8">
        <v>20</v>
      </c>
      <c r="F8" t="s">
        <v>9</v>
      </c>
      <c r="G8" s="4">
        <f t="shared" si="0"/>
        <v>24</v>
      </c>
      <c r="H8" s="27" t="s">
        <v>22</v>
      </c>
      <c r="I8" s="28"/>
      <c r="J8" s="13" t="s">
        <v>17</v>
      </c>
      <c r="K8" s="6" t="s">
        <v>4</v>
      </c>
      <c r="L8" s="6" t="s">
        <v>0</v>
      </c>
      <c r="M8" s="6" t="s">
        <v>1</v>
      </c>
      <c r="N8" s="6" t="s">
        <v>2</v>
      </c>
      <c r="O8" s="6" t="s">
        <v>3</v>
      </c>
      <c r="P8" s="14" t="s">
        <v>18</v>
      </c>
    </row>
    <row r="9" spans="1:16" x14ac:dyDescent="0.25">
      <c r="A9">
        <v>8</v>
      </c>
      <c r="B9" t="s">
        <v>16</v>
      </c>
      <c r="C9" t="s">
        <v>5</v>
      </c>
      <c r="D9" s="2">
        <v>0.8</v>
      </c>
      <c r="E9">
        <v>10</v>
      </c>
      <c r="F9" t="s">
        <v>12</v>
      </c>
      <c r="G9" s="4">
        <f t="shared" si="0"/>
        <v>8</v>
      </c>
      <c r="H9" s="19">
        <f>DSUM(_xlnm.Database,7,J8:P9)</f>
        <v>570</v>
      </c>
      <c r="I9" s="20"/>
      <c r="J9" s="11"/>
      <c r="K9" s="5"/>
      <c r="L9" s="5" t="s">
        <v>8</v>
      </c>
      <c r="M9" s="5"/>
      <c r="N9" s="5"/>
      <c r="O9" s="5"/>
      <c r="P9" s="12"/>
    </row>
    <row r="10" spans="1:16" ht="30" x14ac:dyDescent="0.25">
      <c r="A10">
        <v>9</v>
      </c>
      <c r="B10" t="s">
        <v>13</v>
      </c>
      <c r="C10" t="s">
        <v>8</v>
      </c>
      <c r="D10" s="2">
        <v>1.5</v>
      </c>
      <c r="E10">
        <v>35</v>
      </c>
      <c r="F10" t="s">
        <v>10</v>
      </c>
      <c r="G10" s="4">
        <f t="shared" si="0"/>
        <v>52.5</v>
      </c>
      <c r="H10" s="27" t="s">
        <v>23</v>
      </c>
      <c r="I10" s="28"/>
      <c r="J10" s="13" t="s">
        <v>17</v>
      </c>
      <c r="K10" s="6" t="s">
        <v>4</v>
      </c>
      <c r="L10" s="6" t="s">
        <v>0</v>
      </c>
      <c r="M10" s="6" t="s">
        <v>1</v>
      </c>
      <c r="N10" s="6" t="s">
        <v>2</v>
      </c>
      <c r="O10" s="6" t="s">
        <v>3</v>
      </c>
      <c r="P10" s="14" t="s">
        <v>18</v>
      </c>
    </row>
    <row r="11" spans="1:16" x14ac:dyDescent="0.25">
      <c r="A11">
        <v>10</v>
      </c>
      <c r="B11" t="s">
        <v>16</v>
      </c>
      <c r="C11" t="s">
        <v>6</v>
      </c>
      <c r="D11" s="2">
        <v>1.4</v>
      </c>
      <c r="E11">
        <v>30</v>
      </c>
      <c r="F11" t="s">
        <v>11</v>
      </c>
      <c r="G11" s="4">
        <f t="shared" si="0"/>
        <v>42</v>
      </c>
      <c r="H11" s="19">
        <f>DSUM(_xlnm.Database,7,J10:P11)</f>
        <v>456</v>
      </c>
      <c r="I11" s="20"/>
      <c r="J11" s="11"/>
      <c r="K11" s="5"/>
      <c r="L11" s="5" t="s">
        <v>7</v>
      </c>
      <c r="M11" s="5"/>
      <c r="N11" s="5"/>
      <c r="O11" s="5"/>
      <c r="P11" s="12"/>
    </row>
    <row r="12" spans="1:16" ht="30" x14ac:dyDescent="0.25">
      <c r="A12">
        <v>11</v>
      </c>
      <c r="B12" t="s">
        <v>15</v>
      </c>
      <c r="C12" t="s">
        <v>5</v>
      </c>
      <c r="D12" s="2">
        <v>0.8</v>
      </c>
      <c r="E12">
        <v>15</v>
      </c>
      <c r="F12" t="s">
        <v>9</v>
      </c>
      <c r="G12" s="4">
        <f t="shared" si="0"/>
        <v>12</v>
      </c>
      <c r="H12" s="27" t="s">
        <v>25</v>
      </c>
      <c r="I12" s="28"/>
      <c r="J12" s="13" t="s">
        <v>17</v>
      </c>
      <c r="K12" s="6" t="s">
        <v>4</v>
      </c>
      <c r="L12" s="6" t="s">
        <v>0</v>
      </c>
      <c r="M12" s="6" t="s">
        <v>1</v>
      </c>
      <c r="N12" s="6" t="s">
        <v>2</v>
      </c>
      <c r="O12" s="6" t="s">
        <v>3</v>
      </c>
      <c r="P12" s="14" t="s">
        <v>18</v>
      </c>
    </row>
    <row r="13" spans="1:16" x14ac:dyDescent="0.25">
      <c r="A13">
        <v>12</v>
      </c>
      <c r="B13" t="s">
        <v>14</v>
      </c>
      <c r="C13" t="s">
        <v>7</v>
      </c>
      <c r="D13" s="2">
        <v>1.2</v>
      </c>
      <c r="E13">
        <v>35</v>
      </c>
      <c r="F13" t="s">
        <v>12</v>
      </c>
      <c r="G13" s="4">
        <f t="shared" si="0"/>
        <v>42</v>
      </c>
      <c r="H13" s="19">
        <f>DSUM(_xlnm.Database,7,J12:P13)</f>
        <v>458</v>
      </c>
      <c r="I13" s="20"/>
      <c r="J13" s="11"/>
      <c r="K13" s="5"/>
      <c r="L13" s="5"/>
      <c r="M13" s="5"/>
      <c r="N13" s="5"/>
      <c r="O13" s="5" t="s">
        <v>9</v>
      </c>
      <c r="P13" s="12"/>
    </row>
    <row r="14" spans="1:16" ht="30" x14ac:dyDescent="0.25">
      <c r="A14">
        <v>13</v>
      </c>
      <c r="B14" t="s">
        <v>16</v>
      </c>
      <c r="C14" t="s">
        <v>8</v>
      </c>
      <c r="D14" s="2">
        <v>1.5</v>
      </c>
      <c r="E14">
        <v>20</v>
      </c>
      <c r="F14" t="s">
        <v>11</v>
      </c>
      <c r="G14" s="4">
        <f t="shared" si="0"/>
        <v>30</v>
      </c>
      <c r="H14" s="27" t="s">
        <v>26</v>
      </c>
      <c r="I14" s="28"/>
      <c r="J14" s="13" t="s">
        <v>17</v>
      </c>
      <c r="K14" s="6" t="s">
        <v>4</v>
      </c>
      <c r="L14" s="6" t="s">
        <v>0</v>
      </c>
      <c r="M14" s="6" t="s">
        <v>1</v>
      </c>
      <c r="N14" s="6" t="s">
        <v>2</v>
      </c>
      <c r="O14" s="6" t="s">
        <v>3</v>
      </c>
      <c r="P14" s="14" t="s">
        <v>18</v>
      </c>
    </row>
    <row r="15" spans="1:16" x14ac:dyDescent="0.25">
      <c r="A15">
        <v>14</v>
      </c>
      <c r="B15" t="s">
        <v>13</v>
      </c>
      <c r="C15" t="s">
        <v>5</v>
      </c>
      <c r="D15" s="2">
        <v>0.8</v>
      </c>
      <c r="E15">
        <v>10</v>
      </c>
      <c r="F15" t="s">
        <v>10</v>
      </c>
      <c r="G15" s="4">
        <f t="shared" si="0"/>
        <v>8</v>
      </c>
      <c r="H15" s="19">
        <f>DSUM(_xlnm.Database,7,J14:P15)</f>
        <v>538.5</v>
      </c>
      <c r="I15" s="20"/>
      <c r="J15" s="11"/>
      <c r="K15" s="5"/>
      <c r="L15" s="5"/>
      <c r="M15" s="5"/>
      <c r="N15" s="5"/>
      <c r="O15" s="5" t="s">
        <v>10</v>
      </c>
      <c r="P15" s="12"/>
    </row>
    <row r="16" spans="1:16" ht="30" x14ac:dyDescent="0.25">
      <c r="A16">
        <v>15</v>
      </c>
      <c r="B16" t="s">
        <v>16</v>
      </c>
      <c r="C16" t="s">
        <v>6</v>
      </c>
      <c r="D16" s="2">
        <v>1.4</v>
      </c>
      <c r="E16">
        <v>30</v>
      </c>
      <c r="F16" t="s">
        <v>12</v>
      </c>
      <c r="G16" s="4">
        <f t="shared" si="0"/>
        <v>42</v>
      </c>
      <c r="H16" s="27" t="s">
        <v>27</v>
      </c>
      <c r="I16" s="28"/>
      <c r="J16" s="13" t="s">
        <v>17</v>
      </c>
      <c r="K16" s="6" t="s">
        <v>4</v>
      </c>
      <c r="L16" s="6" t="s">
        <v>0</v>
      </c>
      <c r="M16" s="6" t="s">
        <v>1</v>
      </c>
      <c r="N16" s="6" t="s">
        <v>2</v>
      </c>
      <c r="O16" s="6" t="s">
        <v>3</v>
      </c>
      <c r="P16" s="14" t="s">
        <v>18</v>
      </c>
    </row>
    <row r="17" spans="1:16" x14ac:dyDescent="0.25">
      <c r="A17">
        <v>16</v>
      </c>
      <c r="B17" t="s">
        <v>15</v>
      </c>
      <c r="C17" t="s">
        <v>7</v>
      </c>
      <c r="D17" s="2">
        <v>1.2</v>
      </c>
      <c r="E17">
        <v>15</v>
      </c>
      <c r="F17" t="s">
        <v>11</v>
      </c>
      <c r="G17" s="4">
        <f t="shared" si="0"/>
        <v>18</v>
      </c>
      <c r="H17" s="19">
        <f>DSUM(_xlnm.Database,7,J16:P17)</f>
        <v>504.5</v>
      </c>
      <c r="I17" s="20"/>
      <c r="J17" s="11"/>
      <c r="K17" s="5"/>
      <c r="L17" s="5"/>
      <c r="M17" s="5"/>
      <c r="N17" s="5"/>
      <c r="O17" s="5" t="s">
        <v>11</v>
      </c>
      <c r="P17" s="12"/>
    </row>
    <row r="18" spans="1:16" ht="30" x14ac:dyDescent="0.25">
      <c r="A18">
        <v>17</v>
      </c>
      <c r="B18" t="s">
        <v>13</v>
      </c>
      <c r="C18" t="s">
        <v>5</v>
      </c>
      <c r="D18" s="2">
        <v>0.8</v>
      </c>
      <c r="E18">
        <v>20</v>
      </c>
      <c r="F18" t="s">
        <v>9</v>
      </c>
      <c r="G18" s="4">
        <f t="shared" si="0"/>
        <v>16</v>
      </c>
      <c r="H18" s="27" t="s">
        <v>28</v>
      </c>
      <c r="I18" s="28"/>
      <c r="J18" s="13" t="s">
        <v>17</v>
      </c>
      <c r="K18" s="6" t="s">
        <v>4</v>
      </c>
      <c r="L18" s="6" t="s">
        <v>0</v>
      </c>
      <c r="M18" s="6" t="s">
        <v>1</v>
      </c>
      <c r="N18" s="6" t="s">
        <v>2</v>
      </c>
      <c r="O18" s="6" t="s">
        <v>3</v>
      </c>
      <c r="P18" s="14" t="s">
        <v>18</v>
      </c>
    </row>
    <row r="19" spans="1:16" x14ac:dyDescent="0.25">
      <c r="A19">
        <v>18</v>
      </c>
      <c r="B19" t="s">
        <v>16</v>
      </c>
      <c r="C19" t="s">
        <v>7</v>
      </c>
      <c r="D19" s="2">
        <v>1.2</v>
      </c>
      <c r="E19">
        <v>30</v>
      </c>
      <c r="F19" t="s">
        <v>12</v>
      </c>
      <c r="G19" s="4">
        <f t="shared" si="0"/>
        <v>36</v>
      </c>
      <c r="H19" s="19">
        <f>DSUM(_xlnm.Database,7,J18:P19)</f>
        <v>511</v>
      </c>
      <c r="I19" s="20"/>
      <c r="J19" s="11"/>
      <c r="K19" s="5"/>
      <c r="L19" s="5"/>
      <c r="M19" s="5"/>
      <c r="N19" s="5"/>
      <c r="O19" s="5" t="s">
        <v>12</v>
      </c>
      <c r="P19" s="12"/>
    </row>
    <row r="20" spans="1:16" ht="30" x14ac:dyDescent="0.25">
      <c r="A20">
        <v>19</v>
      </c>
      <c r="B20" t="s">
        <v>14</v>
      </c>
      <c r="C20" t="s">
        <v>8</v>
      </c>
      <c r="D20" s="2">
        <v>1.5</v>
      </c>
      <c r="E20">
        <v>25</v>
      </c>
      <c r="F20" t="s">
        <v>12</v>
      </c>
      <c r="G20" s="4">
        <f t="shared" si="0"/>
        <v>37.5</v>
      </c>
      <c r="H20" s="27" t="s">
        <v>29</v>
      </c>
      <c r="I20" s="28"/>
      <c r="J20" s="13" t="s">
        <v>17</v>
      </c>
      <c r="K20" s="6" t="s">
        <v>4</v>
      </c>
      <c r="L20" s="6" t="s">
        <v>0</v>
      </c>
      <c r="M20" s="6" t="s">
        <v>1</v>
      </c>
      <c r="N20" s="6" t="s">
        <v>2</v>
      </c>
      <c r="O20" s="6" t="s">
        <v>3</v>
      </c>
      <c r="P20" s="14" t="s">
        <v>18</v>
      </c>
    </row>
    <row r="21" spans="1:16" x14ac:dyDescent="0.25">
      <c r="A21">
        <v>20</v>
      </c>
      <c r="B21" t="s">
        <v>13</v>
      </c>
      <c r="C21" t="s">
        <v>7</v>
      </c>
      <c r="D21" s="2">
        <v>1.2</v>
      </c>
      <c r="E21">
        <v>10</v>
      </c>
      <c r="F21" t="s">
        <v>10</v>
      </c>
      <c r="G21" s="4">
        <f t="shared" si="0"/>
        <v>12</v>
      </c>
      <c r="H21" s="19">
        <f>DSUM(_xlnm.Database,7,J20:P21)</f>
        <v>584.5</v>
      </c>
      <c r="I21" s="20"/>
      <c r="J21" s="11"/>
      <c r="K21" s="5" t="s">
        <v>13</v>
      </c>
      <c r="L21" s="5"/>
      <c r="M21" s="5"/>
      <c r="N21" s="5"/>
      <c r="O21" s="5"/>
      <c r="P21" s="12"/>
    </row>
    <row r="22" spans="1:16" ht="30" x14ac:dyDescent="0.25">
      <c r="A22">
        <v>21</v>
      </c>
      <c r="B22" t="s">
        <v>16</v>
      </c>
      <c r="C22" t="s">
        <v>5</v>
      </c>
      <c r="D22" s="2">
        <v>0.8</v>
      </c>
      <c r="E22">
        <v>35</v>
      </c>
      <c r="F22" t="s">
        <v>11</v>
      </c>
      <c r="G22" s="4">
        <f t="shared" si="0"/>
        <v>28</v>
      </c>
      <c r="H22" s="27" t="s">
        <v>30</v>
      </c>
      <c r="I22" s="28"/>
      <c r="J22" s="13" t="s">
        <v>17</v>
      </c>
      <c r="K22" s="6" t="s">
        <v>4</v>
      </c>
      <c r="L22" s="6" t="s">
        <v>0</v>
      </c>
      <c r="M22" s="6" t="s">
        <v>1</v>
      </c>
      <c r="N22" s="6" t="s">
        <v>2</v>
      </c>
      <c r="O22" s="6" t="s">
        <v>3</v>
      </c>
      <c r="P22" s="14" t="s">
        <v>18</v>
      </c>
    </row>
    <row r="23" spans="1:16" x14ac:dyDescent="0.25">
      <c r="A23">
        <v>22</v>
      </c>
      <c r="B23" t="s">
        <v>15</v>
      </c>
      <c r="C23" t="s">
        <v>8</v>
      </c>
      <c r="D23" s="2">
        <v>1.5</v>
      </c>
      <c r="E23">
        <v>15</v>
      </c>
      <c r="F23" t="s">
        <v>11</v>
      </c>
      <c r="G23" s="4">
        <f t="shared" si="0"/>
        <v>22.5</v>
      </c>
      <c r="H23" s="19">
        <f>DSUM(_xlnm.Database,7,J22:P23)</f>
        <v>513.5</v>
      </c>
      <c r="I23" s="20"/>
      <c r="J23" s="11"/>
      <c r="K23" s="5" t="s">
        <v>14</v>
      </c>
      <c r="L23" s="5"/>
      <c r="M23" s="5"/>
      <c r="N23" s="5"/>
      <c r="O23" s="5"/>
      <c r="P23" s="12"/>
    </row>
    <row r="24" spans="1:16" ht="30" x14ac:dyDescent="0.25">
      <c r="A24">
        <v>23</v>
      </c>
      <c r="B24" t="s">
        <v>13</v>
      </c>
      <c r="C24" t="s">
        <v>6</v>
      </c>
      <c r="D24" s="2">
        <v>1.4</v>
      </c>
      <c r="E24">
        <v>20</v>
      </c>
      <c r="F24" t="s">
        <v>9</v>
      </c>
      <c r="G24" s="4">
        <f t="shared" si="0"/>
        <v>28</v>
      </c>
      <c r="H24" s="27" t="s">
        <v>31</v>
      </c>
      <c r="I24" s="28"/>
      <c r="J24" s="13" t="s">
        <v>17</v>
      </c>
      <c r="K24" s="6" t="s">
        <v>4</v>
      </c>
      <c r="L24" s="6" t="s">
        <v>0</v>
      </c>
      <c r="M24" s="6" t="s">
        <v>1</v>
      </c>
      <c r="N24" s="6" t="s">
        <v>2</v>
      </c>
      <c r="O24" s="6" t="s">
        <v>3</v>
      </c>
      <c r="P24" s="14" t="s">
        <v>18</v>
      </c>
    </row>
    <row r="25" spans="1:16" x14ac:dyDescent="0.25">
      <c r="A25">
        <v>24</v>
      </c>
      <c r="B25" t="s">
        <v>16</v>
      </c>
      <c r="C25" t="s">
        <v>8</v>
      </c>
      <c r="D25" s="2">
        <v>1.5</v>
      </c>
      <c r="E25">
        <v>25</v>
      </c>
      <c r="F25" t="s">
        <v>12</v>
      </c>
      <c r="G25" s="4">
        <f t="shared" si="0"/>
        <v>37.5</v>
      </c>
      <c r="H25" s="19">
        <f>DSUM(_xlnm.Database,7,J24:P25)</f>
        <v>317</v>
      </c>
      <c r="I25" s="20"/>
      <c r="J25" s="11"/>
      <c r="K25" s="5" t="s">
        <v>15</v>
      </c>
      <c r="L25" s="5"/>
      <c r="M25" s="5"/>
      <c r="N25" s="5"/>
      <c r="O25" s="5"/>
      <c r="P25" s="12"/>
    </row>
    <row r="26" spans="1:16" ht="30" x14ac:dyDescent="0.25">
      <c r="A26">
        <v>25</v>
      </c>
      <c r="B26" t="s">
        <v>15</v>
      </c>
      <c r="C26" t="s">
        <v>5</v>
      </c>
      <c r="D26" s="2">
        <v>0.8</v>
      </c>
      <c r="E26">
        <v>10</v>
      </c>
      <c r="F26" t="s">
        <v>10</v>
      </c>
      <c r="G26" s="4">
        <f t="shared" si="0"/>
        <v>8</v>
      </c>
      <c r="H26" s="27" t="s">
        <v>32</v>
      </c>
      <c r="I26" s="28"/>
      <c r="J26" s="13" t="s">
        <v>17</v>
      </c>
      <c r="K26" s="6" t="s">
        <v>4</v>
      </c>
      <c r="L26" s="6" t="s">
        <v>0</v>
      </c>
      <c r="M26" s="6" t="s">
        <v>1</v>
      </c>
      <c r="N26" s="6" t="s">
        <v>2</v>
      </c>
      <c r="O26" s="6" t="s">
        <v>3</v>
      </c>
      <c r="P26" s="14" t="s">
        <v>18</v>
      </c>
    </row>
    <row r="27" spans="1:16" x14ac:dyDescent="0.25">
      <c r="A27">
        <v>26</v>
      </c>
      <c r="B27" t="s">
        <v>14</v>
      </c>
      <c r="C27" t="s">
        <v>7</v>
      </c>
      <c r="D27" s="2">
        <v>1.2</v>
      </c>
      <c r="E27">
        <v>30</v>
      </c>
      <c r="F27" t="s">
        <v>11</v>
      </c>
      <c r="G27" s="4">
        <f t="shared" si="0"/>
        <v>36</v>
      </c>
      <c r="H27" s="19">
        <f>DSUM(_xlnm.Database,7,J26:P27)</f>
        <v>597</v>
      </c>
      <c r="I27" s="20"/>
      <c r="J27" s="11"/>
      <c r="K27" s="5" t="s">
        <v>16</v>
      </c>
      <c r="L27" s="5"/>
      <c r="M27" s="5"/>
      <c r="N27" s="5"/>
      <c r="O27" s="5"/>
      <c r="P27" s="12"/>
    </row>
    <row r="28" spans="1:16" ht="30" x14ac:dyDescent="0.25">
      <c r="A28">
        <v>27</v>
      </c>
      <c r="B28" t="s">
        <v>13</v>
      </c>
      <c r="C28" t="s">
        <v>8</v>
      </c>
      <c r="D28" s="2">
        <v>1.5</v>
      </c>
      <c r="E28">
        <v>15</v>
      </c>
      <c r="F28" t="s">
        <v>12</v>
      </c>
      <c r="G28" s="4">
        <f t="shared" si="0"/>
        <v>22.5</v>
      </c>
      <c r="H28" s="27" t="s">
        <v>33</v>
      </c>
      <c r="I28" s="28"/>
      <c r="J28" s="13" t="s">
        <v>17</v>
      </c>
      <c r="K28" s="6" t="s">
        <v>4</v>
      </c>
      <c r="L28" s="6" t="s">
        <v>0</v>
      </c>
      <c r="M28" s="6" t="s">
        <v>1</v>
      </c>
      <c r="N28" s="6" t="s">
        <v>2</v>
      </c>
      <c r="O28" s="6" t="s">
        <v>3</v>
      </c>
      <c r="P28" s="14" t="s">
        <v>18</v>
      </c>
    </row>
    <row r="29" spans="1:16" x14ac:dyDescent="0.25">
      <c r="A29">
        <v>28</v>
      </c>
      <c r="B29" t="s">
        <v>16</v>
      </c>
      <c r="C29" t="s">
        <v>6</v>
      </c>
      <c r="D29" s="2">
        <v>1.4</v>
      </c>
      <c r="E29">
        <v>35</v>
      </c>
      <c r="F29" t="s">
        <v>9</v>
      </c>
      <c r="G29" s="4">
        <f t="shared" si="0"/>
        <v>49</v>
      </c>
      <c r="H29" s="19">
        <f>DSUM(_xlnm.Database,5,J28:P29)</f>
        <v>30</v>
      </c>
      <c r="I29" s="20"/>
      <c r="J29" s="11"/>
      <c r="K29" s="5" t="s">
        <v>13</v>
      </c>
      <c r="L29" s="5" t="s">
        <v>5</v>
      </c>
      <c r="M29" s="5"/>
      <c r="N29" s="5"/>
      <c r="O29" s="5" t="s">
        <v>9</v>
      </c>
      <c r="P29" s="12"/>
    </row>
    <row r="30" spans="1:16" ht="30" x14ac:dyDescent="0.25">
      <c r="A30">
        <v>29</v>
      </c>
      <c r="B30" t="s">
        <v>15</v>
      </c>
      <c r="C30" t="s">
        <v>8</v>
      </c>
      <c r="D30" s="2">
        <v>1.5</v>
      </c>
      <c r="E30">
        <v>20</v>
      </c>
      <c r="F30" t="s">
        <v>11</v>
      </c>
      <c r="G30" s="4">
        <f t="shared" si="0"/>
        <v>30</v>
      </c>
      <c r="H30" s="27" t="s">
        <v>34</v>
      </c>
      <c r="I30" s="28"/>
      <c r="J30" s="13" t="s">
        <v>17</v>
      </c>
      <c r="K30" s="6" t="s">
        <v>4</v>
      </c>
      <c r="L30" s="6" t="s">
        <v>0</v>
      </c>
      <c r="M30" s="6" t="s">
        <v>1</v>
      </c>
      <c r="N30" s="6" t="s">
        <v>2</v>
      </c>
      <c r="O30" s="6" t="s">
        <v>3</v>
      </c>
      <c r="P30" s="14" t="s">
        <v>18</v>
      </c>
    </row>
    <row r="31" spans="1:16" x14ac:dyDescent="0.25">
      <c r="A31">
        <v>30</v>
      </c>
      <c r="B31" t="s">
        <v>14</v>
      </c>
      <c r="C31" t="s">
        <v>5</v>
      </c>
      <c r="D31" s="2">
        <v>0.8</v>
      </c>
      <c r="E31">
        <v>25</v>
      </c>
      <c r="F31" t="s">
        <v>10</v>
      </c>
      <c r="G31" s="4">
        <f t="shared" si="0"/>
        <v>20</v>
      </c>
      <c r="H31" s="27"/>
      <c r="I31" s="28"/>
      <c r="J31" s="11"/>
      <c r="K31" s="5" t="s">
        <v>14</v>
      </c>
      <c r="L31" s="5" t="s">
        <v>6</v>
      </c>
      <c r="M31" s="5"/>
      <c r="N31" s="5"/>
      <c r="O31" s="5" t="s">
        <v>11</v>
      </c>
      <c r="P31" s="12"/>
    </row>
    <row r="32" spans="1:16" x14ac:dyDescent="0.25">
      <c r="A32">
        <v>31</v>
      </c>
      <c r="B32" t="s">
        <v>16</v>
      </c>
      <c r="C32" t="s">
        <v>8</v>
      </c>
      <c r="D32" s="2">
        <v>1.5</v>
      </c>
      <c r="E32">
        <v>10</v>
      </c>
      <c r="F32" t="s">
        <v>12</v>
      </c>
      <c r="G32" s="4">
        <f t="shared" si="0"/>
        <v>15</v>
      </c>
      <c r="H32" s="27"/>
      <c r="I32" s="28"/>
      <c r="J32" s="11"/>
      <c r="K32" s="7" t="s">
        <v>14</v>
      </c>
      <c r="L32" s="7" t="s">
        <v>6</v>
      </c>
      <c r="M32" s="5"/>
      <c r="N32" s="5"/>
      <c r="O32" s="7" t="s">
        <v>12</v>
      </c>
      <c r="P32" s="12"/>
    </row>
    <row r="33" spans="1:16" x14ac:dyDescent="0.25">
      <c r="A33">
        <v>32</v>
      </c>
      <c r="B33" t="s">
        <v>13</v>
      </c>
      <c r="C33" t="s">
        <v>7</v>
      </c>
      <c r="D33" s="2">
        <v>1.2</v>
      </c>
      <c r="E33">
        <v>30</v>
      </c>
      <c r="F33" t="s">
        <v>11</v>
      </c>
      <c r="G33" s="4">
        <f t="shared" si="0"/>
        <v>36</v>
      </c>
      <c r="H33" s="19">
        <f>DSUM(_xlnm.Database,5,J30:P32)</f>
        <v>40</v>
      </c>
      <c r="I33" s="20"/>
      <c r="J33" s="11"/>
      <c r="K33" s="5"/>
      <c r="L33" s="5"/>
      <c r="M33" s="5"/>
      <c r="N33" s="5"/>
      <c r="O33" s="5"/>
      <c r="P33" s="12"/>
    </row>
    <row r="34" spans="1:16" ht="30" x14ac:dyDescent="0.25">
      <c r="A34">
        <v>33</v>
      </c>
      <c r="B34" t="s">
        <v>15</v>
      </c>
      <c r="C34" t="s">
        <v>5</v>
      </c>
      <c r="D34" s="2">
        <v>0.8</v>
      </c>
      <c r="E34">
        <v>25</v>
      </c>
      <c r="F34" t="s">
        <v>9</v>
      </c>
      <c r="G34" s="4">
        <f t="shared" si="0"/>
        <v>20</v>
      </c>
      <c r="H34" s="27" t="s">
        <v>35</v>
      </c>
      <c r="I34" s="28"/>
      <c r="J34" s="13" t="s">
        <v>17</v>
      </c>
      <c r="K34" s="6" t="s">
        <v>4</v>
      </c>
      <c r="L34" s="6" t="s">
        <v>0</v>
      </c>
      <c r="M34" s="6" t="s">
        <v>1</v>
      </c>
      <c r="N34" s="6" t="s">
        <v>2</v>
      </c>
      <c r="O34" s="6" t="s">
        <v>3</v>
      </c>
      <c r="P34" s="14" t="s">
        <v>18</v>
      </c>
    </row>
    <row r="35" spans="1:16" x14ac:dyDescent="0.25">
      <c r="A35">
        <v>34</v>
      </c>
      <c r="B35" t="s">
        <v>14</v>
      </c>
      <c r="C35" t="s">
        <v>8</v>
      </c>
      <c r="D35" s="2">
        <v>1.5</v>
      </c>
      <c r="E35">
        <v>15</v>
      </c>
      <c r="F35" t="s">
        <v>12</v>
      </c>
      <c r="G35" s="4">
        <f t="shared" si="0"/>
        <v>22.5</v>
      </c>
      <c r="H35" s="27"/>
      <c r="I35" s="28"/>
      <c r="J35" s="11"/>
      <c r="K35" s="5" t="s">
        <v>15</v>
      </c>
      <c r="L35" s="5" t="s">
        <v>6</v>
      </c>
      <c r="M35" s="5"/>
      <c r="N35" s="5"/>
      <c r="O35" s="5" t="s">
        <v>11</v>
      </c>
      <c r="P35" s="12"/>
    </row>
    <row r="36" spans="1:16" x14ac:dyDescent="0.25">
      <c r="A36">
        <v>35</v>
      </c>
      <c r="B36" t="s">
        <v>16</v>
      </c>
      <c r="C36" t="s">
        <v>7</v>
      </c>
      <c r="D36" s="2">
        <v>1.2</v>
      </c>
      <c r="E36">
        <v>35</v>
      </c>
      <c r="F36" t="s">
        <v>11</v>
      </c>
      <c r="G36" s="4">
        <f t="shared" si="0"/>
        <v>42</v>
      </c>
      <c r="H36" s="27"/>
      <c r="I36" s="28"/>
      <c r="J36" s="11"/>
      <c r="K36" s="7" t="s">
        <v>15</v>
      </c>
      <c r="L36" s="7" t="s">
        <v>6</v>
      </c>
      <c r="M36" s="5"/>
      <c r="N36" s="5"/>
      <c r="O36" s="7" t="s">
        <v>12</v>
      </c>
      <c r="P36" s="12"/>
    </row>
    <row r="37" spans="1:16" x14ac:dyDescent="0.25">
      <c r="A37">
        <v>36</v>
      </c>
      <c r="B37" t="s">
        <v>15</v>
      </c>
      <c r="C37" t="s">
        <v>5</v>
      </c>
      <c r="D37" s="2">
        <v>0.8</v>
      </c>
      <c r="E37">
        <v>20</v>
      </c>
      <c r="F37" t="s">
        <v>10</v>
      </c>
      <c r="G37" s="4">
        <f t="shared" si="0"/>
        <v>16</v>
      </c>
      <c r="H37" s="19">
        <f>DSUM(_xlnm.Database,5,J34:P36)</f>
        <v>45</v>
      </c>
      <c r="I37" s="20"/>
      <c r="J37" s="11"/>
      <c r="K37" s="5"/>
      <c r="L37" s="5"/>
      <c r="M37" s="5"/>
      <c r="N37" s="5"/>
      <c r="O37" s="5"/>
      <c r="P37" s="12"/>
    </row>
    <row r="38" spans="1:16" ht="30" x14ac:dyDescent="0.25">
      <c r="A38">
        <v>37</v>
      </c>
      <c r="B38" t="s">
        <v>14</v>
      </c>
      <c r="C38" t="s">
        <v>8</v>
      </c>
      <c r="D38" s="2">
        <v>1.5</v>
      </c>
      <c r="E38">
        <v>10</v>
      </c>
      <c r="F38" t="s">
        <v>9</v>
      </c>
      <c r="G38" s="4">
        <f t="shared" si="0"/>
        <v>15</v>
      </c>
      <c r="H38" s="27" t="s">
        <v>36</v>
      </c>
      <c r="I38" s="28"/>
      <c r="J38" s="13" t="s">
        <v>17</v>
      </c>
      <c r="K38" s="6" t="s">
        <v>4</v>
      </c>
      <c r="L38" s="6" t="s">
        <v>0</v>
      </c>
      <c r="M38" s="6" t="s">
        <v>1</v>
      </c>
      <c r="N38" s="6" t="s">
        <v>2</v>
      </c>
      <c r="O38" s="6" t="s">
        <v>3</v>
      </c>
      <c r="P38" s="14" t="s">
        <v>18</v>
      </c>
    </row>
    <row r="39" spans="1:16" x14ac:dyDescent="0.25">
      <c r="A39">
        <v>38</v>
      </c>
      <c r="B39" t="s">
        <v>13</v>
      </c>
      <c r="C39" t="s">
        <v>7</v>
      </c>
      <c r="D39" s="2">
        <v>1.2</v>
      </c>
      <c r="E39">
        <v>35</v>
      </c>
      <c r="F39" t="s">
        <v>12</v>
      </c>
      <c r="G39" s="4">
        <f t="shared" si="0"/>
        <v>42</v>
      </c>
      <c r="H39" s="27"/>
      <c r="I39" s="28"/>
      <c r="J39" s="11"/>
      <c r="K39" s="5" t="s">
        <v>16</v>
      </c>
      <c r="L39" s="5" t="s">
        <v>7</v>
      </c>
      <c r="M39" s="5"/>
      <c r="N39" s="5"/>
      <c r="O39" s="5" t="s">
        <v>10</v>
      </c>
      <c r="P39" s="12"/>
    </row>
    <row r="40" spans="1:16" x14ac:dyDescent="0.25">
      <c r="A40">
        <v>39</v>
      </c>
      <c r="B40" t="s">
        <v>14</v>
      </c>
      <c r="C40" t="s">
        <v>5</v>
      </c>
      <c r="D40" s="2">
        <v>0.8</v>
      </c>
      <c r="E40">
        <v>15</v>
      </c>
      <c r="F40" t="s">
        <v>12</v>
      </c>
      <c r="G40" s="4">
        <f t="shared" si="0"/>
        <v>12</v>
      </c>
      <c r="H40" s="27"/>
      <c r="I40" s="28"/>
      <c r="J40" s="11"/>
      <c r="K40" s="7" t="s">
        <v>16</v>
      </c>
      <c r="L40" s="7" t="s">
        <v>8</v>
      </c>
      <c r="M40" s="5"/>
      <c r="N40" s="5"/>
      <c r="O40" s="7" t="s">
        <v>10</v>
      </c>
      <c r="P40" s="12"/>
    </row>
    <row r="41" spans="1:16" x14ac:dyDescent="0.25">
      <c r="A41">
        <v>40</v>
      </c>
      <c r="B41" t="s">
        <v>14</v>
      </c>
      <c r="C41" t="s">
        <v>8</v>
      </c>
      <c r="D41" s="2">
        <v>1.5</v>
      </c>
      <c r="E41">
        <v>25</v>
      </c>
      <c r="F41" t="s">
        <v>9</v>
      </c>
      <c r="G41" s="4">
        <f t="shared" si="0"/>
        <v>37.5</v>
      </c>
      <c r="H41" s="19">
        <f>DSUM(_xlnm.Database,5,J38:P40)</f>
        <v>15</v>
      </c>
      <c r="I41" s="20"/>
      <c r="J41" s="11"/>
      <c r="K41" s="5"/>
      <c r="L41" s="5"/>
      <c r="M41" s="5"/>
      <c r="N41" s="5"/>
      <c r="O41" s="5"/>
      <c r="P41" s="12"/>
    </row>
    <row r="42" spans="1:16" ht="30" x14ac:dyDescent="0.25">
      <c r="A42">
        <v>41</v>
      </c>
      <c r="B42" t="s">
        <v>13</v>
      </c>
      <c r="C42" t="s">
        <v>6</v>
      </c>
      <c r="D42" s="2">
        <v>1.4</v>
      </c>
      <c r="E42">
        <v>20</v>
      </c>
      <c r="F42" t="s">
        <v>11</v>
      </c>
      <c r="G42" s="4">
        <f t="shared" si="0"/>
        <v>28</v>
      </c>
      <c r="H42" s="27" t="s">
        <v>37</v>
      </c>
      <c r="I42" s="28"/>
      <c r="J42" s="13" t="s">
        <v>17</v>
      </c>
      <c r="K42" s="6" t="s">
        <v>4</v>
      </c>
      <c r="L42" s="6" t="s">
        <v>0</v>
      </c>
      <c r="M42" s="6" t="s">
        <v>1</v>
      </c>
      <c r="N42" s="6" t="s">
        <v>2</v>
      </c>
      <c r="O42" s="6" t="s">
        <v>60</v>
      </c>
      <c r="P42" s="14" t="s">
        <v>18</v>
      </c>
    </row>
    <row r="43" spans="1:16" x14ac:dyDescent="0.25">
      <c r="A43">
        <v>42</v>
      </c>
      <c r="B43" t="s">
        <v>16</v>
      </c>
      <c r="C43" t="s">
        <v>5</v>
      </c>
      <c r="D43" s="2">
        <v>0.8</v>
      </c>
      <c r="E43">
        <v>30</v>
      </c>
      <c r="F43" t="s">
        <v>10</v>
      </c>
      <c r="G43" s="4">
        <f t="shared" si="0"/>
        <v>24</v>
      </c>
      <c r="H43" s="19">
        <f>DSUM(_xlnm.Database,5,J42:P43)</f>
        <v>470</v>
      </c>
      <c r="I43" s="20"/>
      <c r="J43" s="11"/>
      <c r="K43" s="5" t="s">
        <v>13</v>
      </c>
      <c r="L43" s="5"/>
      <c r="M43" s="5"/>
      <c r="N43" s="5"/>
      <c r="O43" s="5"/>
      <c r="P43" s="12"/>
    </row>
    <row r="44" spans="1:16" ht="30" x14ac:dyDescent="0.25">
      <c r="A44">
        <v>43</v>
      </c>
      <c r="B44" t="s">
        <v>15</v>
      </c>
      <c r="C44" t="s">
        <v>7</v>
      </c>
      <c r="D44" s="2">
        <v>1.2</v>
      </c>
      <c r="E44">
        <v>10</v>
      </c>
      <c r="F44" t="s">
        <v>12</v>
      </c>
      <c r="G44" s="4">
        <f t="shared" si="0"/>
        <v>12</v>
      </c>
      <c r="H44" s="27" t="s">
        <v>38</v>
      </c>
      <c r="I44" s="28"/>
      <c r="J44" s="13" t="s">
        <v>17</v>
      </c>
      <c r="K44" s="6" t="s">
        <v>4</v>
      </c>
      <c r="L44" s="6" t="s">
        <v>0</v>
      </c>
      <c r="M44" s="6" t="s">
        <v>1</v>
      </c>
      <c r="N44" s="6" t="s">
        <v>2</v>
      </c>
      <c r="O44" s="6" t="s">
        <v>3</v>
      </c>
      <c r="P44" s="14" t="s">
        <v>18</v>
      </c>
    </row>
    <row r="45" spans="1:16" x14ac:dyDescent="0.25">
      <c r="A45">
        <v>44</v>
      </c>
      <c r="B45" t="s">
        <v>14</v>
      </c>
      <c r="C45" t="s">
        <v>5</v>
      </c>
      <c r="D45" s="2">
        <v>0.8</v>
      </c>
      <c r="E45">
        <v>35</v>
      </c>
      <c r="F45" t="s">
        <v>9</v>
      </c>
      <c r="G45" s="4">
        <f t="shared" si="0"/>
        <v>28</v>
      </c>
      <c r="H45" s="19">
        <f>DSUM(_xlnm.Database,5,J44:P45)</f>
        <v>430</v>
      </c>
      <c r="I45" s="20"/>
      <c r="J45" s="11"/>
      <c r="K45" s="5" t="s">
        <v>14</v>
      </c>
      <c r="L45" s="5"/>
      <c r="M45" s="5"/>
      <c r="N45" s="5"/>
      <c r="O45" s="5"/>
      <c r="P45" s="12"/>
    </row>
    <row r="46" spans="1:16" ht="30" x14ac:dyDescent="0.25">
      <c r="A46">
        <v>45</v>
      </c>
      <c r="B46" t="s">
        <v>13</v>
      </c>
      <c r="C46" t="s">
        <v>8</v>
      </c>
      <c r="D46" s="2">
        <v>1.5</v>
      </c>
      <c r="E46">
        <v>25</v>
      </c>
      <c r="F46" t="s">
        <v>12</v>
      </c>
      <c r="G46" s="4">
        <f t="shared" si="0"/>
        <v>37.5</v>
      </c>
      <c r="H46" s="27" t="s">
        <v>39</v>
      </c>
      <c r="I46" s="28"/>
      <c r="J46" s="13" t="s">
        <v>17</v>
      </c>
      <c r="K46" s="6" t="s">
        <v>4</v>
      </c>
      <c r="L46" s="6" t="s">
        <v>0</v>
      </c>
      <c r="M46" s="6" t="s">
        <v>1</v>
      </c>
      <c r="N46" s="6" t="s">
        <v>2</v>
      </c>
      <c r="O46" s="6" t="s">
        <v>3</v>
      </c>
      <c r="P46" s="14" t="s">
        <v>18</v>
      </c>
    </row>
    <row r="47" spans="1:16" x14ac:dyDescent="0.25">
      <c r="A47">
        <v>46</v>
      </c>
      <c r="B47" t="s">
        <v>16</v>
      </c>
      <c r="C47" t="s">
        <v>7</v>
      </c>
      <c r="D47" s="2">
        <v>1.2</v>
      </c>
      <c r="E47">
        <v>15</v>
      </c>
      <c r="F47" t="s">
        <v>10</v>
      </c>
      <c r="G47" s="4">
        <f t="shared" si="0"/>
        <v>18</v>
      </c>
      <c r="H47" s="19">
        <f>DSUM(_xlnm.Database,5,J46:P47)</f>
        <v>260</v>
      </c>
      <c r="I47" s="20"/>
      <c r="J47" s="11"/>
      <c r="K47" s="5" t="s">
        <v>15</v>
      </c>
      <c r="L47" s="5"/>
      <c r="M47" s="5"/>
      <c r="N47" s="5"/>
      <c r="O47" s="5"/>
      <c r="P47" s="12"/>
    </row>
    <row r="48" spans="1:16" ht="30" x14ac:dyDescent="0.25">
      <c r="A48">
        <v>47</v>
      </c>
      <c r="B48" t="s">
        <v>15</v>
      </c>
      <c r="C48" t="s">
        <v>6</v>
      </c>
      <c r="D48" s="2">
        <v>1.4</v>
      </c>
      <c r="E48">
        <v>20</v>
      </c>
      <c r="F48" t="s">
        <v>11</v>
      </c>
      <c r="G48" s="4">
        <f t="shared" si="0"/>
        <v>28</v>
      </c>
      <c r="H48" s="27" t="s">
        <v>40</v>
      </c>
      <c r="I48" s="28"/>
      <c r="J48" s="13" t="s">
        <v>17</v>
      </c>
      <c r="K48" s="6" t="s">
        <v>4</v>
      </c>
      <c r="L48" s="6" t="s">
        <v>0</v>
      </c>
      <c r="M48" s="6" t="s">
        <v>1</v>
      </c>
      <c r="N48" s="6" t="s">
        <v>2</v>
      </c>
      <c r="O48" s="6" t="s">
        <v>3</v>
      </c>
      <c r="P48" s="14" t="s">
        <v>18</v>
      </c>
    </row>
    <row r="49" spans="1:16" x14ac:dyDescent="0.25">
      <c r="A49">
        <v>48</v>
      </c>
      <c r="B49" t="s">
        <v>14</v>
      </c>
      <c r="C49" t="s">
        <v>8</v>
      </c>
      <c r="D49" s="2">
        <v>1.5</v>
      </c>
      <c r="E49">
        <v>30</v>
      </c>
      <c r="F49" t="s">
        <v>9</v>
      </c>
      <c r="G49" s="4">
        <f t="shared" si="0"/>
        <v>45</v>
      </c>
      <c r="H49" s="19">
        <f>DSUM(_xlnm.Database,5,J48:P49)</f>
        <v>495</v>
      </c>
      <c r="I49" s="20"/>
      <c r="J49" s="11"/>
      <c r="K49" s="5" t="s">
        <v>16</v>
      </c>
      <c r="L49" s="5"/>
      <c r="M49" s="5"/>
      <c r="N49" s="5"/>
      <c r="O49" s="5"/>
      <c r="P49" s="12"/>
    </row>
    <row r="50" spans="1:16" ht="30" x14ac:dyDescent="0.25">
      <c r="A50">
        <v>49</v>
      </c>
      <c r="B50" t="s">
        <v>13</v>
      </c>
      <c r="C50" t="s">
        <v>5</v>
      </c>
      <c r="D50" s="2">
        <v>0.8</v>
      </c>
      <c r="E50">
        <v>10</v>
      </c>
      <c r="F50" t="s">
        <v>10</v>
      </c>
      <c r="G50" s="4">
        <f t="shared" si="0"/>
        <v>8</v>
      </c>
      <c r="H50" s="27" t="s">
        <v>41</v>
      </c>
      <c r="I50" s="28"/>
      <c r="J50" s="13" t="s">
        <v>17</v>
      </c>
      <c r="K50" s="6" t="s">
        <v>4</v>
      </c>
      <c r="L50" s="6" t="s">
        <v>0</v>
      </c>
      <c r="M50" s="6" t="s">
        <v>1</v>
      </c>
      <c r="N50" s="6" t="s">
        <v>2</v>
      </c>
      <c r="O50" s="6" t="s">
        <v>3</v>
      </c>
      <c r="P50" s="14" t="s">
        <v>18</v>
      </c>
    </row>
    <row r="51" spans="1:16" x14ac:dyDescent="0.25">
      <c r="A51">
        <v>50</v>
      </c>
      <c r="B51" t="s">
        <v>16</v>
      </c>
      <c r="C51" t="s">
        <v>7</v>
      </c>
      <c r="D51" s="2">
        <v>1.2</v>
      </c>
      <c r="E51">
        <v>25</v>
      </c>
      <c r="F51" t="s">
        <v>12</v>
      </c>
      <c r="G51" s="4">
        <f t="shared" si="0"/>
        <v>30</v>
      </c>
      <c r="H51" s="19">
        <f>DSUM(_xlnm.Database,5,J50:P51)</f>
        <v>400</v>
      </c>
      <c r="I51" s="20"/>
      <c r="J51" s="11"/>
      <c r="K51" s="5"/>
      <c r="L51" s="5"/>
      <c r="M51" s="5"/>
      <c r="N51" s="5"/>
      <c r="O51" s="5" t="s">
        <v>9</v>
      </c>
      <c r="P51" s="12"/>
    </row>
    <row r="52" spans="1:16" ht="30" x14ac:dyDescent="0.25">
      <c r="A52">
        <v>51</v>
      </c>
      <c r="B52" t="s">
        <v>14</v>
      </c>
      <c r="C52" t="s">
        <v>5</v>
      </c>
      <c r="D52" s="2">
        <v>0.8</v>
      </c>
      <c r="E52">
        <v>15</v>
      </c>
      <c r="F52" t="s">
        <v>9</v>
      </c>
      <c r="G52" s="4">
        <f t="shared" si="0"/>
        <v>12</v>
      </c>
      <c r="H52" s="27" t="s">
        <v>42</v>
      </c>
      <c r="I52" s="28"/>
      <c r="J52" s="13" t="s">
        <v>17</v>
      </c>
      <c r="K52" s="6" t="s">
        <v>4</v>
      </c>
      <c r="L52" s="6" t="s">
        <v>0</v>
      </c>
      <c r="M52" s="6" t="s">
        <v>1</v>
      </c>
      <c r="N52" s="6" t="s">
        <v>2</v>
      </c>
      <c r="O52" s="6" t="s">
        <v>3</v>
      </c>
      <c r="P52" s="14" t="s">
        <v>18</v>
      </c>
    </row>
    <row r="53" spans="1:16" x14ac:dyDescent="0.25">
      <c r="A53">
        <v>52</v>
      </c>
      <c r="B53" t="s">
        <v>16</v>
      </c>
      <c r="C53" t="s">
        <v>6</v>
      </c>
      <c r="D53" s="2">
        <v>1.4</v>
      </c>
      <c r="E53">
        <v>20</v>
      </c>
      <c r="F53" t="s">
        <v>11</v>
      </c>
      <c r="G53" s="4">
        <f t="shared" si="0"/>
        <v>28</v>
      </c>
      <c r="H53" s="19">
        <f>DSUM(_xlnm.Database,5,J52:P53)</f>
        <v>460</v>
      </c>
      <c r="I53" s="20"/>
      <c r="J53" s="11"/>
      <c r="K53" s="5"/>
      <c r="L53" s="5"/>
      <c r="M53" s="5"/>
      <c r="N53" s="5"/>
      <c r="O53" s="5" t="s">
        <v>10</v>
      </c>
      <c r="P53" s="12"/>
    </row>
    <row r="54" spans="1:16" ht="30" x14ac:dyDescent="0.25">
      <c r="A54">
        <v>53</v>
      </c>
      <c r="B54" t="s">
        <v>15</v>
      </c>
      <c r="C54" t="s">
        <v>8</v>
      </c>
      <c r="D54" s="2">
        <v>1.5</v>
      </c>
      <c r="E54">
        <v>10</v>
      </c>
      <c r="F54" t="s">
        <v>10</v>
      </c>
      <c r="G54" s="4">
        <f t="shared" si="0"/>
        <v>15</v>
      </c>
      <c r="H54" s="27" t="s">
        <v>43</v>
      </c>
      <c r="I54" s="28"/>
      <c r="J54" s="13" t="s">
        <v>17</v>
      </c>
      <c r="K54" s="6" t="s">
        <v>4</v>
      </c>
      <c r="L54" s="6" t="s">
        <v>0</v>
      </c>
      <c r="M54" s="6" t="s">
        <v>1</v>
      </c>
      <c r="N54" s="6" t="s">
        <v>2</v>
      </c>
      <c r="O54" s="6" t="s">
        <v>3</v>
      </c>
      <c r="P54" s="14" t="s">
        <v>18</v>
      </c>
    </row>
    <row r="55" spans="1:16" x14ac:dyDescent="0.25">
      <c r="A55">
        <v>54</v>
      </c>
      <c r="B55" t="s">
        <v>16</v>
      </c>
      <c r="C55" t="s">
        <v>5</v>
      </c>
      <c r="D55" s="2">
        <v>0.8</v>
      </c>
      <c r="E55">
        <v>25</v>
      </c>
      <c r="F55" t="s">
        <v>12</v>
      </c>
      <c r="G55" s="4">
        <f t="shared" si="0"/>
        <v>20</v>
      </c>
      <c r="H55" s="19">
        <f>DSUM(_xlnm.Database,5,J54:P55)</f>
        <v>395</v>
      </c>
      <c r="I55" s="20"/>
      <c r="J55" s="11"/>
      <c r="K55" s="5"/>
      <c r="L55" s="5"/>
      <c r="M55" s="5"/>
      <c r="N55" s="5"/>
      <c r="O55" s="5" t="s">
        <v>11</v>
      </c>
      <c r="P55" s="12"/>
    </row>
    <row r="56" spans="1:16" ht="30" x14ac:dyDescent="0.25">
      <c r="A56">
        <v>55</v>
      </c>
      <c r="B56" t="s">
        <v>15</v>
      </c>
      <c r="C56" t="s">
        <v>8</v>
      </c>
      <c r="D56" s="2">
        <v>1.5</v>
      </c>
      <c r="E56">
        <v>15</v>
      </c>
      <c r="F56" t="s">
        <v>9</v>
      </c>
      <c r="G56" s="4">
        <f t="shared" si="0"/>
        <v>22.5</v>
      </c>
      <c r="H56" s="27" t="s">
        <v>44</v>
      </c>
      <c r="I56" s="28"/>
      <c r="J56" s="13" t="s">
        <v>17</v>
      </c>
      <c r="K56" s="6" t="s">
        <v>4</v>
      </c>
      <c r="L56" s="6" t="s">
        <v>0</v>
      </c>
      <c r="M56" s="6" t="s">
        <v>1</v>
      </c>
      <c r="N56" s="6" t="s">
        <v>2</v>
      </c>
      <c r="O56" s="6" t="s">
        <v>3</v>
      </c>
      <c r="P56" s="14" t="s">
        <v>18</v>
      </c>
    </row>
    <row r="57" spans="1:16" x14ac:dyDescent="0.25">
      <c r="A57">
        <v>56</v>
      </c>
      <c r="B57" t="s">
        <v>14</v>
      </c>
      <c r="C57" t="s">
        <v>6</v>
      </c>
      <c r="D57" s="2">
        <v>1.4</v>
      </c>
      <c r="E57">
        <v>10</v>
      </c>
      <c r="F57" t="s">
        <v>11</v>
      </c>
      <c r="G57" s="4">
        <f t="shared" si="0"/>
        <v>14</v>
      </c>
      <c r="H57" s="19">
        <f>DSUM(_xlnm.Database,5,J56:P57)</f>
        <v>400</v>
      </c>
      <c r="I57" s="20"/>
      <c r="J57" s="11"/>
      <c r="K57" s="5"/>
      <c r="L57" s="5"/>
      <c r="M57" s="5"/>
      <c r="N57" s="5"/>
      <c r="O57" s="5" t="s">
        <v>12</v>
      </c>
      <c r="P57" s="12"/>
    </row>
    <row r="58" spans="1:16" ht="30" x14ac:dyDescent="0.25">
      <c r="A58">
        <v>57</v>
      </c>
      <c r="B58" t="s">
        <v>16</v>
      </c>
      <c r="C58" t="s">
        <v>5</v>
      </c>
      <c r="D58" s="2">
        <v>0.8</v>
      </c>
      <c r="E58">
        <v>20</v>
      </c>
      <c r="F58" t="s">
        <v>9</v>
      </c>
      <c r="G58" s="4">
        <f t="shared" si="0"/>
        <v>16</v>
      </c>
      <c r="H58" s="27" t="s">
        <v>45</v>
      </c>
      <c r="I58" s="28"/>
      <c r="J58" s="13" t="s">
        <v>17</v>
      </c>
      <c r="K58" s="6" t="s">
        <v>4</v>
      </c>
      <c r="L58" s="6" t="s">
        <v>0</v>
      </c>
      <c r="M58" s="6" t="s">
        <v>1</v>
      </c>
      <c r="N58" s="6" t="s">
        <v>2</v>
      </c>
      <c r="O58" s="6" t="s">
        <v>3</v>
      </c>
      <c r="P58" s="14" t="s">
        <v>18</v>
      </c>
    </row>
    <row r="59" spans="1:16" x14ac:dyDescent="0.25">
      <c r="A59">
        <v>58</v>
      </c>
      <c r="B59" t="s">
        <v>13</v>
      </c>
      <c r="C59" t="s">
        <v>6</v>
      </c>
      <c r="D59" s="2">
        <v>1.4</v>
      </c>
      <c r="E59">
        <v>35</v>
      </c>
      <c r="F59" t="s">
        <v>10</v>
      </c>
      <c r="G59" s="4">
        <f t="shared" si="0"/>
        <v>49</v>
      </c>
      <c r="H59" s="19">
        <f>DSUM(_xlnm.Database,5,J58:P59)</f>
        <v>445</v>
      </c>
      <c r="I59" s="20"/>
      <c r="J59" s="11"/>
      <c r="K59" s="5"/>
      <c r="L59" s="5" t="s">
        <v>5</v>
      </c>
      <c r="M59" s="5"/>
      <c r="N59" s="5"/>
      <c r="O59" s="5"/>
      <c r="P59" s="12"/>
    </row>
    <row r="60" spans="1:16" ht="30" x14ac:dyDescent="0.25">
      <c r="A60">
        <v>59</v>
      </c>
      <c r="B60" t="s">
        <v>15</v>
      </c>
      <c r="C60" t="s">
        <v>6</v>
      </c>
      <c r="D60" s="2">
        <v>1.4</v>
      </c>
      <c r="E60">
        <v>25</v>
      </c>
      <c r="F60" t="s">
        <v>9</v>
      </c>
      <c r="G60" s="4">
        <f t="shared" si="0"/>
        <v>35</v>
      </c>
      <c r="H60" s="27" t="s">
        <v>46</v>
      </c>
      <c r="I60" s="28"/>
      <c r="J60" s="13" t="s">
        <v>17</v>
      </c>
      <c r="K60" s="6" t="s">
        <v>4</v>
      </c>
      <c r="L60" s="6" t="s">
        <v>0</v>
      </c>
      <c r="M60" s="6" t="s">
        <v>1</v>
      </c>
      <c r="N60" s="6" t="s">
        <v>2</v>
      </c>
      <c r="O60" s="6" t="s">
        <v>3</v>
      </c>
      <c r="P60" s="14" t="s">
        <v>18</v>
      </c>
    </row>
    <row r="61" spans="1:16" x14ac:dyDescent="0.25">
      <c r="A61">
        <v>60</v>
      </c>
      <c r="B61" t="s">
        <v>16</v>
      </c>
      <c r="C61" t="s">
        <v>6</v>
      </c>
      <c r="D61" s="2">
        <v>1.4</v>
      </c>
      <c r="E61">
        <v>10</v>
      </c>
      <c r="F61" t="s">
        <v>12</v>
      </c>
      <c r="G61" s="4">
        <f t="shared" si="0"/>
        <v>14</v>
      </c>
      <c r="H61" s="19">
        <f>DSUM(_xlnm.Database,5,J60:P61)</f>
        <v>450</v>
      </c>
      <c r="I61" s="20"/>
      <c r="J61" s="11"/>
      <c r="K61" s="5"/>
      <c r="L61" s="5" t="s">
        <v>6</v>
      </c>
      <c r="M61" s="5"/>
      <c r="N61" s="5"/>
      <c r="O61" s="5"/>
      <c r="P61" s="12"/>
    </row>
    <row r="62" spans="1:16" ht="30" x14ac:dyDescent="0.25">
      <c r="A62">
        <v>61</v>
      </c>
      <c r="B62" t="s">
        <v>13</v>
      </c>
      <c r="C62" t="s">
        <v>6</v>
      </c>
      <c r="D62" s="2">
        <v>1.4</v>
      </c>
      <c r="E62">
        <v>35</v>
      </c>
      <c r="F62" t="s">
        <v>10</v>
      </c>
      <c r="G62" s="4">
        <f t="shared" si="0"/>
        <v>49</v>
      </c>
      <c r="H62" s="27" t="s">
        <v>47</v>
      </c>
      <c r="I62" s="28"/>
      <c r="J62" s="13" t="s">
        <v>17</v>
      </c>
      <c r="K62" s="6" t="s">
        <v>4</v>
      </c>
      <c r="L62" s="6" t="s">
        <v>0</v>
      </c>
      <c r="M62" s="6" t="s">
        <v>1</v>
      </c>
      <c r="N62" s="6" t="s">
        <v>2</v>
      </c>
      <c r="O62" s="6" t="s">
        <v>3</v>
      </c>
      <c r="P62" s="14" t="s">
        <v>18</v>
      </c>
    </row>
    <row r="63" spans="1:16" x14ac:dyDescent="0.25">
      <c r="A63">
        <v>62</v>
      </c>
      <c r="B63" t="s">
        <v>15</v>
      </c>
      <c r="C63" t="s">
        <v>6</v>
      </c>
      <c r="D63" s="2">
        <v>1.4</v>
      </c>
      <c r="E63">
        <v>25</v>
      </c>
      <c r="F63" t="s">
        <v>10</v>
      </c>
      <c r="G63" s="4">
        <f t="shared" si="0"/>
        <v>35</v>
      </c>
      <c r="H63" s="19">
        <f>DSUM(_xlnm.Database,5,J62:P63)</f>
        <v>380</v>
      </c>
      <c r="I63" s="20"/>
      <c r="J63" s="11"/>
      <c r="K63" s="5"/>
      <c r="L63" s="5" t="s">
        <v>8</v>
      </c>
      <c r="M63" s="5"/>
      <c r="N63" s="5"/>
      <c r="O63" s="5"/>
      <c r="P63" s="12"/>
    </row>
    <row r="64" spans="1:16" ht="30" x14ac:dyDescent="0.25">
      <c r="A64">
        <v>63</v>
      </c>
      <c r="B64" t="s">
        <v>14</v>
      </c>
      <c r="C64" t="s">
        <v>6</v>
      </c>
      <c r="D64" s="2">
        <v>1.4</v>
      </c>
      <c r="E64">
        <v>20</v>
      </c>
      <c r="F64" t="s">
        <v>9</v>
      </c>
      <c r="G64" s="4">
        <f t="shared" si="0"/>
        <v>28</v>
      </c>
      <c r="H64" s="27" t="s">
        <v>48</v>
      </c>
      <c r="I64" s="28"/>
      <c r="J64" s="13" t="s">
        <v>17</v>
      </c>
      <c r="K64" s="6" t="s">
        <v>4</v>
      </c>
      <c r="L64" s="6" t="s">
        <v>0</v>
      </c>
      <c r="M64" s="6" t="s">
        <v>1</v>
      </c>
      <c r="N64" s="6" t="s">
        <v>2</v>
      </c>
      <c r="O64" s="6" t="s">
        <v>3</v>
      </c>
      <c r="P64" s="14" t="s">
        <v>18</v>
      </c>
    </row>
    <row r="65" spans="1:16" x14ac:dyDescent="0.25">
      <c r="A65">
        <v>64</v>
      </c>
      <c r="B65" t="s">
        <v>13</v>
      </c>
      <c r="C65" t="s">
        <v>6</v>
      </c>
      <c r="D65" s="2">
        <v>1.4</v>
      </c>
      <c r="E65">
        <v>35</v>
      </c>
      <c r="F65" t="s">
        <v>10</v>
      </c>
      <c r="G65" s="4">
        <f t="shared" si="0"/>
        <v>49</v>
      </c>
      <c r="H65" s="19">
        <f>DSUM(_xlnm.Database,5,J64:P65)</f>
        <v>380</v>
      </c>
      <c r="I65" s="20"/>
      <c r="J65" s="11"/>
      <c r="K65" s="5"/>
      <c r="L65" s="5" t="s">
        <v>7</v>
      </c>
      <c r="M65" s="5"/>
      <c r="N65" s="5"/>
      <c r="O65" s="5"/>
      <c r="P65" s="12"/>
    </row>
    <row r="66" spans="1:16" ht="30" x14ac:dyDescent="0.25">
      <c r="A66">
        <v>65</v>
      </c>
      <c r="B66" t="s">
        <v>15</v>
      </c>
      <c r="C66" t="s">
        <v>6</v>
      </c>
      <c r="D66" s="2">
        <v>1.4</v>
      </c>
      <c r="E66">
        <v>25</v>
      </c>
      <c r="F66" t="s">
        <v>12</v>
      </c>
      <c r="G66" s="4">
        <f t="shared" si="0"/>
        <v>35</v>
      </c>
      <c r="H66" s="27" t="s">
        <v>49</v>
      </c>
      <c r="I66" s="28"/>
      <c r="J66" s="13" t="s">
        <v>17</v>
      </c>
      <c r="K66" s="6" t="s">
        <v>4</v>
      </c>
      <c r="L66" s="6" t="s">
        <v>0</v>
      </c>
      <c r="M66" s="6" t="s">
        <v>1</v>
      </c>
      <c r="N66" s="6" t="s">
        <v>2</v>
      </c>
      <c r="O66" s="6" t="s">
        <v>3</v>
      </c>
      <c r="P66" s="14" t="s">
        <v>18</v>
      </c>
    </row>
    <row r="67" spans="1:16" x14ac:dyDescent="0.25">
      <c r="A67">
        <v>66</v>
      </c>
      <c r="B67" t="s">
        <v>14</v>
      </c>
      <c r="C67" t="s">
        <v>5</v>
      </c>
      <c r="D67" s="2">
        <v>0.8</v>
      </c>
      <c r="E67">
        <v>40</v>
      </c>
      <c r="F67" t="s">
        <v>9</v>
      </c>
      <c r="G67" s="4">
        <f t="shared" ref="G67:G74" si="1">E67*D67</f>
        <v>32</v>
      </c>
      <c r="H67" s="27"/>
      <c r="I67" s="28"/>
      <c r="J67" s="11"/>
      <c r="K67" s="5" t="s">
        <v>14</v>
      </c>
      <c r="L67" s="5"/>
      <c r="M67" s="5"/>
      <c r="N67" s="5"/>
      <c r="O67" s="5"/>
      <c r="P67" s="12" t="s">
        <v>24</v>
      </c>
    </row>
    <row r="68" spans="1:16" x14ac:dyDescent="0.25">
      <c r="A68">
        <v>67</v>
      </c>
      <c r="B68" t="s">
        <v>16</v>
      </c>
      <c r="C68" t="s">
        <v>8</v>
      </c>
      <c r="D68" s="2">
        <v>1.5</v>
      </c>
      <c r="E68">
        <v>25</v>
      </c>
      <c r="F68" t="s">
        <v>12</v>
      </c>
      <c r="G68" s="4">
        <f t="shared" si="1"/>
        <v>37.5</v>
      </c>
      <c r="H68" s="19">
        <f>DSUM(_xlnm.Database,5,J66:P67)</f>
        <v>245</v>
      </c>
      <c r="I68" s="20"/>
      <c r="J68" s="11"/>
      <c r="K68" s="5"/>
      <c r="L68" s="5"/>
      <c r="M68" s="5"/>
      <c r="N68" s="5"/>
      <c r="O68" s="5"/>
      <c r="P68" s="12"/>
    </row>
    <row r="69" spans="1:16" ht="30" x14ac:dyDescent="0.25">
      <c r="A69">
        <v>68</v>
      </c>
      <c r="B69" t="s">
        <v>13</v>
      </c>
      <c r="C69" t="s">
        <v>7</v>
      </c>
      <c r="D69" s="2">
        <v>1.2</v>
      </c>
      <c r="E69">
        <v>40</v>
      </c>
      <c r="F69" t="s">
        <v>10</v>
      </c>
      <c r="G69" s="4">
        <f t="shared" si="1"/>
        <v>48</v>
      </c>
      <c r="H69" s="27" t="s">
        <v>50</v>
      </c>
      <c r="I69" s="28"/>
      <c r="J69" s="13" t="s">
        <v>17</v>
      </c>
      <c r="K69" s="6" t="s">
        <v>4</v>
      </c>
      <c r="L69" s="6" t="s">
        <v>0</v>
      </c>
      <c r="M69" s="6" t="s">
        <v>1</v>
      </c>
      <c r="N69" s="6" t="s">
        <v>2</v>
      </c>
      <c r="O69" s="6" t="s">
        <v>3</v>
      </c>
      <c r="P69" s="14" t="s">
        <v>18</v>
      </c>
    </row>
    <row r="70" spans="1:16" x14ac:dyDescent="0.25">
      <c r="A70">
        <v>69</v>
      </c>
      <c r="B70" t="s">
        <v>16</v>
      </c>
      <c r="C70" t="s">
        <v>5</v>
      </c>
      <c r="D70" s="2">
        <v>0.8</v>
      </c>
      <c r="E70">
        <v>25</v>
      </c>
      <c r="F70" t="s">
        <v>11</v>
      </c>
      <c r="G70" s="4">
        <f t="shared" si="1"/>
        <v>20</v>
      </c>
      <c r="H70" s="27"/>
      <c r="I70" s="28"/>
      <c r="J70" s="11"/>
      <c r="K70" s="5" t="s">
        <v>13</v>
      </c>
      <c r="L70" s="5"/>
      <c r="M70" s="5"/>
      <c r="N70" s="5"/>
      <c r="O70" s="5" t="s">
        <v>11</v>
      </c>
      <c r="P70" s="12"/>
    </row>
    <row r="71" spans="1:16" x14ac:dyDescent="0.25">
      <c r="A71">
        <v>70</v>
      </c>
      <c r="B71" t="s">
        <v>14</v>
      </c>
      <c r="C71" t="s">
        <v>8</v>
      </c>
      <c r="D71" s="2">
        <v>1.5</v>
      </c>
      <c r="E71">
        <v>20</v>
      </c>
      <c r="F71" t="s">
        <v>9</v>
      </c>
      <c r="G71" s="4">
        <f t="shared" si="1"/>
        <v>30</v>
      </c>
      <c r="H71" s="27"/>
      <c r="I71" s="28"/>
      <c r="J71" s="11"/>
      <c r="K71" s="7" t="s">
        <v>15</v>
      </c>
      <c r="L71" s="7"/>
      <c r="M71" s="5"/>
      <c r="N71" s="5"/>
      <c r="O71" s="7" t="s">
        <v>11</v>
      </c>
      <c r="P71" s="12"/>
    </row>
    <row r="72" spans="1:16" x14ac:dyDescent="0.25">
      <c r="A72">
        <v>71</v>
      </c>
      <c r="B72" t="s">
        <v>13</v>
      </c>
      <c r="C72" t="s">
        <v>5</v>
      </c>
      <c r="D72" s="2">
        <v>0.8</v>
      </c>
      <c r="E72">
        <v>40</v>
      </c>
      <c r="F72" t="s">
        <v>10</v>
      </c>
      <c r="G72" s="4">
        <f t="shared" si="1"/>
        <v>32</v>
      </c>
      <c r="H72" s="19">
        <f>DSUM(_xlnm.Database,5,J69:P71)</f>
        <v>120</v>
      </c>
      <c r="I72" s="20"/>
      <c r="J72" s="11"/>
      <c r="K72" s="5"/>
      <c r="L72" s="5"/>
      <c r="M72" s="5"/>
      <c r="N72" s="5"/>
      <c r="O72" s="5"/>
      <c r="P72" s="12"/>
    </row>
    <row r="73" spans="1:16" ht="30" x14ac:dyDescent="0.25">
      <c r="A73">
        <v>72</v>
      </c>
      <c r="B73" t="s">
        <v>16</v>
      </c>
      <c r="C73" t="s">
        <v>8</v>
      </c>
      <c r="D73" s="2">
        <v>1.5</v>
      </c>
      <c r="E73">
        <v>25</v>
      </c>
      <c r="F73" t="s">
        <v>11</v>
      </c>
      <c r="G73" s="4">
        <f t="shared" si="1"/>
        <v>37.5</v>
      </c>
      <c r="H73" s="27" t="s">
        <v>51</v>
      </c>
      <c r="I73" s="28"/>
      <c r="J73" s="13" t="s">
        <v>17</v>
      </c>
      <c r="K73" s="6" t="s">
        <v>4</v>
      </c>
      <c r="L73" s="6" t="s">
        <v>0</v>
      </c>
      <c r="M73" s="6" t="s">
        <v>1</v>
      </c>
      <c r="N73" s="6" t="s">
        <v>2</v>
      </c>
      <c r="O73" s="6" t="s">
        <v>3</v>
      </c>
      <c r="P73" s="14" t="s">
        <v>18</v>
      </c>
    </row>
    <row r="74" spans="1:16" x14ac:dyDescent="0.25">
      <c r="A74">
        <v>73</v>
      </c>
      <c r="B74" t="s">
        <v>14</v>
      </c>
      <c r="C74" t="s">
        <v>7</v>
      </c>
      <c r="D74" s="2">
        <v>1.2</v>
      </c>
      <c r="E74">
        <v>30</v>
      </c>
      <c r="F74" t="s">
        <v>10</v>
      </c>
      <c r="G74" s="4">
        <f t="shared" si="1"/>
        <v>36</v>
      </c>
      <c r="H74" s="27"/>
      <c r="I74" s="28"/>
      <c r="J74" s="11"/>
      <c r="K74" s="5" t="s">
        <v>16</v>
      </c>
      <c r="L74" s="5" t="s">
        <v>6</v>
      </c>
      <c r="M74" s="5"/>
      <c r="N74" s="5"/>
      <c r="O74" s="5"/>
      <c r="P74" s="12"/>
    </row>
    <row r="75" spans="1:16" x14ac:dyDescent="0.25">
      <c r="H75" s="27"/>
      <c r="I75" s="28"/>
      <c r="J75" s="11"/>
      <c r="K75" s="7" t="s">
        <v>16</v>
      </c>
      <c r="L75" s="7" t="s">
        <v>5</v>
      </c>
      <c r="M75" s="5"/>
      <c r="N75" s="5"/>
      <c r="O75" s="7"/>
      <c r="P75" s="12"/>
    </row>
    <row r="76" spans="1:16" x14ac:dyDescent="0.25">
      <c r="H76" s="19">
        <f>DSUM(_xlnm.Database,5,J73:P75)</f>
        <v>270</v>
      </c>
      <c r="I76" s="20"/>
      <c r="J76" s="11"/>
      <c r="K76" s="5"/>
      <c r="L76" s="5"/>
      <c r="M76" s="5"/>
      <c r="N76" s="5"/>
      <c r="O76" s="5"/>
      <c r="P76" s="12"/>
    </row>
    <row r="77" spans="1:16" x14ac:dyDescent="0.25">
      <c r="H77" s="27" t="s">
        <v>52</v>
      </c>
      <c r="I77" s="28"/>
      <c r="J77" s="11"/>
      <c r="K77" s="5"/>
      <c r="L77" s="5"/>
      <c r="M77" s="5"/>
      <c r="N77" s="5"/>
      <c r="O77" s="5"/>
      <c r="P77" s="12"/>
    </row>
    <row r="78" spans="1:16" x14ac:dyDescent="0.25">
      <c r="H78" s="27"/>
      <c r="I78" s="28"/>
      <c r="J78" s="11"/>
      <c r="K78" s="5"/>
      <c r="L78" s="5"/>
      <c r="M78" s="5"/>
      <c r="N78" s="5"/>
      <c r="O78" s="5"/>
      <c r="P78" s="12"/>
    </row>
    <row r="79" spans="1:16" x14ac:dyDescent="0.25">
      <c r="H79" s="25">
        <f>AVERAGE(G2:G74)</f>
        <v>27.561643835616437</v>
      </c>
      <c r="I79" s="26"/>
      <c r="J79" s="11"/>
      <c r="K79" s="5"/>
      <c r="L79" s="5"/>
      <c r="M79" s="5"/>
      <c r="N79" s="5"/>
      <c r="O79" s="5"/>
      <c r="P79" s="12"/>
    </row>
    <row r="80" spans="1:16" x14ac:dyDescent="0.25">
      <c r="H80" s="27" t="s">
        <v>53</v>
      </c>
      <c r="I80" s="28"/>
      <c r="J80" s="11"/>
      <c r="K80" s="5"/>
      <c r="L80" s="5"/>
      <c r="M80" s="5"/>
      <c r="N80" s="5"/>
      <c r="O80" s="5"/>
      <c r="P80" s="12"/>
    </row>
    <row r="81" spans="8:16" x14ac:dyDescent="0.25">
      <c r="H81" s="27"/>
      <c r="I81" s="28"/>
      <c r="J81" s="11"/>
      <c r="K81" s="5"/>
      <c r="L81" s="5"/>
      <c r="M81" s="5"/>
      <c r="N81" s="5"/>
      <c r="O81" s="5"/>
      <c r="P81" s="12"/>
    </row>
    <row r="82" spans="8:16" x14ac:dyDescent="0.25">
      <c r="H82" s="23">
        <f>AVERAGE(G2:G74)</f>
        <v>27.561643835616437</v>
      </c>
      <c r="I82" s="24"/>
      <c r="J82" s="11"/>
      <c r="K82" s="5"/>
      <c r="L82" s="5"/>
      <c r="M82" s="5"/>
      <c r="N82" s="5"/>
      <c r="O82" s="5"/>
      <c r="P82" s="12"/>
    </row>
    <row r="83" spans="8:16" ht="30" x14ac:dyDescent="0.25">
      <c r="H83" s="27" t="s">
        <v>54</v>
      </c>
      <c r="I83" s="28"/>
      <c r="J83" s="13" t="s">
        <v>17</v>
      </c>
      <c r="K83" s="6" t="s">
        <v>4</v>
      </c>
      <c r="L83" s="6" t="s">
        <v>0</v>
      </c>
      <c r="M83" s="6" t="s">
        <v>1</v>
      </c>
      <c r="N83" s="6" t="s">
        <v>2</v>
      </c>
      <c r="O83" s="6" t="s">
        <v>3</v>
      </c>
      <c r="P83" s="14" t="s">
        <v>18</v>
      </c>
    </row>
    <row r="84" spans="8:16" x14ac:dyDescent="0.25">
      <c r="H84" s="29">
        <f>DAVERAGE(_xlnm.Database,7,J83:P84)</f>
        <v>30.763157894736842</v>
      </c>
      <c r="I84" s="30"/>
      <c r="J84" s="11"/>
      <c r="K84" s="5" t="s">
        <v>13</v>
      </c>
      <c r="L84" s="5"/>
      <c r="M84" s="5"/>
      <c r="N84" s="5"/>
      <c r="O84" s="5"/>
      <c r="P84" s="12"/>
    </row>
    <row r="85" spans="8:16" ht="30" x14ac:dyDescent="0.25">
      <c r="H85" s="27" t="s">
        <v>55</v>
      </c>
      <c r="I85" s="28"/>
      <c r="J85" s="13" t="s">
        <v>17</v>
      </c>
      <c r="K85" s="6" t="s">
        <v>4</v>
      </c>
      <c r="L85" s="6" t="s">
        <v>0</v>
      </c>
      <c r="M85" s="6" t="s">
        <v>1</v>
      </c>
      <c r="N85" s="6" t="s">
        <v>2</v>
      </c>
      <c r="O85" s="6" t="s">
        <v>3</v>
      </c>
      <c r="P85" s="14" t="s">
        <v>18</v>
      </c>
    </row>
    <row r="86" spans="8:16" x14ac:dyDescent="0.25">
      <c r="H86" s="29">
        <f>DAVERAGE(_xlnm.Database,7,J85:P86)</f>
        <v>28.527777777777779</v>
      </c>
      <c r="I86" s="30"/>
      <c r="J86" s="11"/>
      <c r="K86" s="5" t="s">
        <v>14</v>
      </c>
      <c r="L86" s="5"/>
      <c r="M86" s="5"/>
      <c r="N86" s="5"/>
      <c r="O86" s="5"/>
      <c r="P86" s="12"/>
    </row>
    <row r="87" spans="8:16" ht="30" x14ac:dyDescent="0.25">
      <c r="H87" s="27" t="s">
        <v>56</v>
      </c>
      <c r="I87" s="28"/>
      <c r="J87" s="13" t="s">
        <v>17</v>
      </c>
      <c r="K87" s="6" t="s">
        <v>4</v>
      </c>
      <c r="L87" s="6" t="s">
        <v>0</v>
      </c>
      <c r="M87" s="6" t="s">
        <v>1</v>
      </c>
      <c r="N87" s="6" t="s">
        <v>2</v>
      </c>
      <c r="O87" s="6" t="s">
        <v>3</v>
      </c>
      <c r="P87" s="14" t="s">
        <v>18</v>
      </c>
    </row>
    <row r="88" spans="8:16" x14ac:dyDescent="0.25">
      <c r="H88" s="29">
        <f>DAVERAGE(_xlnm.Database,7,J87:P88)</f>
        <v>21.133333333333333</v>
      </c>
      <c r="I88" s="30"/>
      <c r="J88" s="11"/>
      <c r="K88" s="5" t="s">
        <v>15</v>
      </c>
      <c r="L88" s="5"/>
      <c r="M88" s="5"/>
      <c r="N88" s="5"/>
      <c r="O88" s="5"/>
      <c r="P88" s="12"/>
    </row>
    <row r="89" spans="8:16" ht="30" x14ac:dyDescent="0.25">
      <c r="H89" s="27" t="s">
        <v>57</v>
      </c>
      <c r="I89" s="28"/>
      <c r="J89" s="13" t="s">
        <v>17</v>
      </c>
      <c r="K89" s="6" t="s">
        <v>4</v>
      </c>
      <c r="L89" s="6" t="s">
        <v>0</v>
      </c>
      <c r="M89" s="6" t="s">
        <v>1</v>
      </c>
      <c r="N89" s="6" t="s">
        <v>2</v>
      </c>
      <c r="O89" s="6" t="s">
        <v>3</v>
      </c>
      <c r="P89" s="14" t="s">
        <v>18</v>
      </c>
    </row>
    <row r="90" spans="8:16" x14ac:dyDescent="0.25">
      <c r="H90" s="29">
        <f>DAVERAGE(_xlnm.Database,7,J89:P90)</f>
        <v>28.428571428571427</v>
      </c>
      <c r="I90" s="30"/>
      <c r="J90" s="11"/>
      <c r="K90" s="5" t="s">
        <v>16</v>
      </c>
      <c r="L90" s="5"/>
      <c r="M90" s="5"/>
      <c r="N90" s="5"/>
      <c r="O90" s="5"/>
      <c r="P90" s="12"/>
    </row>
    <row r="91" spans="8:16" ht="30" x14ac:dyDescent="0.25">
      <c r="H91" s="27" t="s">
        <v>58</v>
      </c>
      <c r="I91" s="28"/>
      <c r="J91" s="13" t="s">
        <v>17</v>
      </c>
      <c r="K91" s="6" t="s">
        <v>4</v>
      </c>
      <c r="L91" s="6" t="s">
        <v>0</v>
      </c>
      <c r="M91" s="6" t="s">
        <v>1</v>
      </c>
      <c r="N91" s="6" t="s">
        <v>2</v>
      </c>
      <c r="O91" s="6" t="s">
        <v>3</v>
      </c>
      <c r="P91" s="14" t="s">
        <v>18</v>
      </c>
    </row>
    <row r="92" spans="8:16" x14ac:dyDescent="0.25">
      <c r="H92" s="19">
        <f>DAVERAGE(_xlnm.Database,5,J91:P92)</f>
        <v>22.5</v>
      </c>
      <c r="I92" s="20"/>
      <c r="J92" s="11"/>
      <c r="K92" s="5"/>
      <c r="L92" s="5" t="s">
        <v>5</v>
      </c>
      <c r="M92" s="5"/>
      <c r="N92" s="5"/>
      <c r="O92" s="5" t="s">
        <v>9</v>
      </c>
      <c r="P92" s="12"/>
    </row>
    <row r="93" spans="8:16" ht="30" x14ac:dyDescent="0.25">
      <c r="H93" s="27" t="s">
        <v>59</v>
      </c>
      <c r="I93" s="28"/>
      <c r="J93" s="13" t="s">
        <v>17</v>
      </c>
      <c r="K93" s="6" t="s">
        <v>4</v>
      </c>
      <c r="L93" s="6" t="s">
        <v>0</v>
      </c>
      <c r="M93" s="6" t="s">
        <v>1</v>
      </c>
      <c r="N93" s="6" t="s">
        <v>2</v>
      </c>
      <c r="O93" s="6" t="s">
        <v>3</v>
      </c>
      <c r="P93" s="14" t="s">
        <v>18</v>
      </c>
    </row>
    <row r="94" spans="8:16" ht="15.75" thickBot="1" x14ac:dyDescent="0.3">
      <c r="H94" s="21" t="str">
        <f>IFERROR(DAVERAGE(_xlnm.Database,5,J93:P94),"ERROR")</f>
        <v>ERROR</v>
      </c>
      <c r="I94" s="22"/>
      <c r="J94" s="15"/>
      <c r="K94" s="16" t="s">
        <v>14</v>
      </c>
      <c r="L94" s="17" t="s">
        <v>6</v>
      </c>
      <c r="M94" s="17"/>
      <c r="N94" s="17"/>
      <c r="O94" s="17" t="s">
        <v>10</v>
      </c>
      <c r="P94" s="18"/>
    </row>
  </sheetData>
  <mergeCells count="80">
    <mergeCell ref="H10:I10"/>
    <mergeCell ref="H1:I2"/>
    <mergeCell ref="H3:I3"/>
    <mergeCell ref="H8:I8"/>
    <mergeCell ref="H6:I6"/>
    <mergeCell ref="H4:I4"/>
    <mergeCell ref="H24:I24"/>
    <mergeCell ref="H26:I26"/>
    <mergeCell ref="H42:I42"/>
    <mergeCell ref="H44:I44"/>
    <mergeCell ref="H46:I46"/>
    <mergeCell ref="H29:I29"/>
    <mergeCell ref="H27:I27"/>
    <mergeCell ref="H33:I33"/>
    <mergeCell ref="H37:I37"/>
    <mergeCell ref="H50:I50"/>
    <mergeCell ref="H52:I52"/>
    <mergeCell ref="H54:I54"/>
    <mergeCell ref="H56:I56"/>
    <mergeCell ref="H58:I58"/>
    <mergeCell ref="H91:I91"/>
    <mergeCell ref="H83:I83"/>
    <mergeCell ref="H68:I68"/>
    <mergeCell ref="H65:I65"/>
    <mergeCell ref="H63:I63"/>
    <mergeCell ref="H90:I90"/>
    <mergeCell ref="H62:I62"/>
    <mergeCell ref="H64:I64"/>
    <mergeCell ref="H85:I85"/>
    <mergeCell ref="H87:I87"/>
    <mergeCell ref="H89:I89"/>
    <mergeCell ref="H51:I51"/>
    <mergeCell ref="H92:I92"/>
    <mergeCell ref="H94:I94"/>
    <mergeCell ref="H82:I82"/>
    <mergeCell ref="H79:I79"/>
    <mergeCell ref="H76:I76"/>
    <mergeCell ref="H72:I72"/>
    <mergeCell ref="H93:I93"/>
    <mergeCell ref="H66:I67"/>
    <mergeCell ref="H69:I71"/>
    <mergeCell ref="H73:I75"/>
    <mergeCell ref="H77:I78"/>
    <mergeCell ref="H80:I81"/>
    <mergeCell ref="H84:I84"/>
    <mergeCell ref="H86:I86"/>
    <mergeCell ref="H88:I88"/>
    <mergeCell ref="H61:I61"/>
    <mergeCell ref="H59:I59"/>
    <mergeCell ref="H57:I57"/>
    <mergeCell ref="H55:I55"/>
    <mergeCell ref="H53:I53"/>
    <mergeCell ref="H60:I60"/>
    <mergeCell ref="H25:I25"/>
    <mergeCell ref="H38:I40"/>
    <mergeCell ref="H34:I36"/>
    <mergeCell ref="H30:I32"/>
    <mergeCell ref="H28:I28"/>
    <mergeCell ref="H41:I41"/>
    <mergeCell ref="H43:I43"/>
    <mergeCell ref="H45:I45"/>
    <mergeCell ref="H47:I47"/>
    <mergeCell ref="H49:I49"/>
    <mergeCell ref="H48:I48"/>
    <mergeCell ref="H23:I23"/>
    <mergeCell ref="H21:I21"/>
    <mergeCell ref="H19:I19"/>
    <mergeCell ref="H5:I5"/>
    <mergeCell ref="H7:I7"/>
    <mergeCell ref="H9:I9"/>
    <mergeCell ref="H11:I11"/>
    <mergeCell ref="H13:I13"/>
    <mergeCell ref="H15:I15"/>
    <mergeCell ref="H17:I17"/>
    <mergeCell ref="H12:I12"/>
    <mergeCell ref="H14:I14"/>
    <mergeCell ref="H16:I16"/>
    <mergeCell ref="H18:I18"/>
    <mergeCell ref="H20:I20"/>
    <mergeCell ref="H22:I2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книжарница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2019-10-21T07:07:45Z</dcterms:created>
  <dcterms:modified xsi:type="dcterms:W3CDTF">2023-11-16T09:38:27Z</dcterms:modified>
</cp:coreProperties>
</file>