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21.11.2023\"/>
    </mc:Choice>
  </mc:AlternateContent>
  <xr:revisionPtr revIDLastSave="0" documentId="13_ncr:1_{61EF710D-7472-4511-9192-0C5A38BF79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13" r:id="rId1"/>
    <sheet name="апартаменти" sheetId="11" r:id="rId2"/>
  </sheet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/>
  <c r="L4" i="11"/>
  <c r="L5" i="11"/>
  <c r="L6" i="11"/>
  <c r="L2" i="11"/>
  <c r="K3" i="11"/>
  <c r="K4" i="11"/>
  <c r="K5" i="11"/>
  <c r="K6" i="11"/>
  <c r="K2" i="11"/>
  <c r="G9" i="11"/>
  <c r="G10" i="11"/>
  <c r="G11" i="11" s="1"/>
  <c r="G13" i="11"/>
  <c r="G14" i="11"/>
  <c r="G17" i="11" s="1"/>
  <c r="G15" i="11"/>
  <c r="G18" i="11"/>
  <c r="G19" i="11"/>
  <c r="G20" i="11"/>
  <c r="G23" i="11"/>
  <c r="G24" i="11"/>
  <c r="G27" i="11" s="1"/>
  <c r="G25" i="11"/>
  <c r="G28" i="11"/>
  <c r="G29" i="11"/>
  <c r="G30" i="11"/>
  <c r="G8" i="11"/>
  <c r="F9" i="11"/>
  <c r="H9" i="11" s="1"/>
  <c r="F10" i="11"/>
  <c r="F13" i="11"/>
  <c r="F14" i="11"/>
  <c r="F15" i="11"/>
  <c r="H15" i="11" s="1"/>
  <c r="F18" i="11"/>
  <c r="F19" i="11"/>
  <c r="H19" i="11" s="1"/>
  <c r="F20" i="11"/>
  <c r="F23" i="11"/>
  <c r="F24" i="11"/>
  <c r="F25" i="11"/>
  <c r="H25" i="11" s="1"/>
  <c r="F28" i="11"/>
  <c r="F29" i="11"/>
  <c r="H29" i="11" s="1"/>
  <c r="F30" i="11"/>
  <c r="F8" i="11"/>
  <c r="F11" i="11" s="1"/>
  <c r="E9" i="11"/>
  <c r="E10" i="11"/>
  <c r="H10" i="11" s="1"/>
  <c r="E13" i="11"/>
  <c r="E14" i="11"/>
  <c r="H14" i="11" s="1"/>
  <c r="E15" i="11"/>
  <c r="E18" i="11"/>
  <c r="H18" i="11" s="1"/>
  <c r="E19" i="11"/>
  <c r="E20" i="11"/>
  <c r="H20" i="11" s="1"/>
  <c r="E23" i="11"/>
  <c r="E24" i="11"/>
  <c r="H24" i="11" s="1"/>
  <c r="E25" i="11"/>
  <c r="E28" i="11"/>
  <c r="H28" i="11" s="1"/>
  <c r="E29" i="11"/>
  <c r="E30" i="11"/>
  <c r="H30" i="11" s="1"/>
  <c r="E8" i="11"/>
  <c r="D36" i="11"/>
  <c r="E26" i="11" l="1"/>
  <c r="E16" i="11"/>
  <c r="G26" i="11"/>
  <c r="G16" i="11"/>
  <c r="F27" i="11"/>
  <c r="F17" i="11"/>
  <c r="G33" i="11"/>
  <c r="G22" i="11"/>
  <c r="E11" i="11"/>
  <c r="F16" i="11"/>
  <c r="E21" i="11"/>
  <c r="G21" i="11"/>
  <c r="F26" i="11"/>
  <c r="E31" i="11"/>
  <c r="G31" i="11"/>
  <c r="F33" i="11"/>
  <c r="F22" i="11"/>
  <c r="F21" i="11"/>
  <c r="F31" i="11"/>
  <c r="H33" i="11"/>
  <c r="M6" i="11"/>
  <c r="H22" i="11"/>
  <c r="M4" i="11"/>
  <c r="H8" i="11"/>
  <c r="H23" i="11"/>
  <c r="H13" i="11"/>
  <c r="E12" i="11"/>
  <c r="G12" i="11"/>
  <c r="G34" i="11" s="1"/>
  <c r="E17" i="11"/>
  <c r="E22" i="11"/>
  <c r="E34" i="11" s="1"/>
  <c r="E27" i="11"/>
  <c r="E33" i="11"/>
  <c r="F12" i="11"/>
  <c r="F34" i="11" l="1"/>
  <c r="E32" i="11"/>
  <c r="F32" i="11"/>
  <c r="G32" i="11"/>
  <c r="H27" i="11"/>
  <c r="M5" i="11"/>
  <c r="H17" i="11"/>
  <c r="M3" i="11"/>
  <c r="H12" i="11"/>
  <c r="H34" i="11" s="1"/>
  <c r="M2" i="11"/>
</calcChain>
</file>

<file path=xl/sharedStrings.xml><?xml version="1.0" encoding="utf-8"?>
<sst xmlns="http://schemas.openxmlformats.org/spreadsheetml/2006/main" count="33" uniqueCount="31">
  <si>
    <t>апартамент</t>
  </si>
  <si>
    <t>етаж</t>
  </si>
  <si>
    <t>членове в семейството</t>
  </si>
  <si>
    <t>месечна такса за чистене/човек в апартамент</t>
  </si>
  <si>
    <t>такси:</t>
  </si>
  <si>
    <t>чистене за апартамент</t>
  </si>
  <si>
    <t>такса асансьор за апартамент</t>
  </si>
  <si>
    <t>ток за входа</t>
  </si>
  <si>
    <t>такса асансьор за входа</t>
  </si>
  <si>
    <t>ток за апартамент</t>
  </si>
  <si>
    <t xml:space="preserve">Общо: </t>
  </si>
  <si>
    <t>сума за плащане</t>
  </si>
  <si>
    <t>брой апартаменти</t>
  </si>
  <si>
    <t>общо обитатели</t>
  </si>
  <si>
    <t>обща сума</t>
  </si>
  <si>
    <t>Row Labels</t>
  </si>
  <si>
    <t>Grand Total</t>
  </si>
  <si>
    <t>Sum of такса асансьор за апартамент</t>
  </si>
  <si>
    <t>Sum of ток за апартамент</t>
  </si>
  <si>
    <t>Sum of чистене за апартамент</t>
  </si>
  <si>
    <t>1 Total</t>
  </si>
  <si>
    <t>2 Total</t>
  </si>
  <si>
    <t>3 Total</t>
  </si>
  <si>
    <t>4 Total</t>
  </si>
  <si>
    <t>5 Total</t>
  </si>
  <si>
    <t>1 Average</t>
  </si>
  <si>
    <t>2 Average</t>
  </si>
  <si>
    <t>3 Average</t>
  </si>
  <si>
    <t>4 Average</t>
  </si>
  <si>
    <t>5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</si>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</sst>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лв.-402]_-;\-* #,##0.00\ [$лв.-402]_-;_-* &quot;-&quot;??\ [$лв.-402]_-;_-@_-"/>
    <numFmt numFmtId="165" formatCode="#,##0.00\ [$лв.-402]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F6F6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7">
    <xf numFmtId="0" fontId="0" fillId="0" borderId="0" xfId="0"/>
    <xf numFmtId="0" fontId="0" fillId="0" borderId="1" xfId="0" applyBorder="1"/>
    <xf numFmtId="164" fontId="0" fillId="3" borderId="1" xfId="0" applyNumberFormat="1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164" fontId="0" fillId="2" borderId="0" xfId="0" applyNumberFormat="1" applyFill="1"/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2" fillId="0" borderId="1" xfId="0" applyFont="1" applyBorder="1"/>
    <xf numFmtId="0" fontId="0" fillId="0" borderId="0" xfId="0" applyBorder="1"/>
    <xf numFmtId="164" fontId="0" fillId="0" borderId="0" xfId="0" applyNumberFormat="1" applyBorder="1"/>
    <xf numFmtId="0" fontId="2" fillId="0" borderId="0" xfId="0" applyFont="1" applyBorder="1"/>
  </cellXfs>
  <cellStyles count="2">
    <cellStyle name="Normal" xfId="0" builtinId="0"/>
    <cellStyle name="Normal 2" xfId="1" xr:uid="{3AB8A0ED-D2D9-4184-B9E5-4AA9EFFFA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[Entrance.xlsx]Sheet2!PivotTable2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Сума</a:t>
            </a:r>
            <a:r>
              <a:rPr lang="bg-BG" baseline="0"/>
              <a:t> по етажи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чистене за апартамент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Sheet2!$B$4:$B$9</c:f>
              <c:numCache>
                <c:formatCode>#,##0.00\ [$лв.-402]</c:formatCode>
                <c:ptCount val="5"/>
                <c:pt idx="0">
                  <c:v>24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1-45B6-8717-FFA25977EAC0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такса асансьор за апартамент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Sheet2!$C$4:$C$9</c:f>
              <c:numCache>
                <c:formatCode>#,##0.00\ [$лв.-402]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1-45B6-8717-FFA25977EAC0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ток за апартамент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Sheet2!$D$4:$D$9</c:f>
              <c:numCache>
                <c:formatCode>#,##0.00\ [$лв.-402]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1-45B6-8717-FFA25977E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161183"/>
        <c:axId val="396818991"/>
      </c:barChart>
      <c:catAx>
        <c:axId val="54216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96818991"/>
        <c:crosses val="autoZero"/>
        <c:auto val="1"/>
        <c:lblAlgn val="ctr"/>
        <c:lblOffset val="100"/>
        <c:noMultiLvlLbl val="0"/>
      </c:catAx>
      <c:valAx>
        <c:axId val="3968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[$лв.-402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54216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Данни</a:t>
            </a:r>
            <a:r>
              <a:rPr lang="bg-BG" baseline="0"/>
              <a:t> по етажи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апартаменти!$J$1</c:f>
              <c:strCache>
                <c:ptCount val="1"/>
                <c:pt idx="0">
                  <c:v>етаж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апартаменти!$J$2:$J$6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2-471E-BC0E-4943D192C032}"/>
            </c:ext>
          </c:extLst>
        </c:ser>
        <c:ser>
          <c:idx val="1"/>
          <c:order val="1"/>
          <c:tx>
            <c:strRef>
              <c:f>апартаменти!$K$1</c:f>
              <c:strCache>
                <c:ptCount val="1"/>
                <c:pt idx="0">
                  <c:v>брой апартаменти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апартаменти!$K$2:$K$6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2-471E-BC0E-4943D192C032}"/>
            </c:ext>
          </c:extLst>
        </c:ser>
        <c:ser>
          <c:idx val="2"/>
          <c:order val="2"/>
          <c:tx>
            <c:strRef>
              <c:f>апартаменти!$L$1</c:f>
              <c:strCache>
                <c:ptCount val="1"/>
                <c:pt idx="0">
                  <c:v>общо обитатели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апартаменти!$L$2:$L$6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82-471E-BC0E-4943D192C032}"/>
            </c:ext>
          </c:extLst>
        </c:ser>
        <c:ser>
          <c:idx val="3"/>
          <c:order val="3"/>
          <c:tx>
            <c:strRef>
              <c:f>апартаменти!$M$1</c:f>
              <c:strCache>
                <c:ptCount val="1"/>
                <c:pt idx="0">
                  <c:v>обща сума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апартаменти!$M$2:$M$6</c:f>
              <c:numCache>
                <c:formatCode>_-* #,##0.00\ [$лв.-402]_-;\-* #,##0.00\ [$лв.-402]_-;_-* "-"??\ [$лв.-402]_-;_-@_-</c:formatCode>
                <c:ptCount val="5"/>
                <c:pt idx="0">
                  <c:v>33</c:v>
                </c:pt>
                <c:pt idx="1">
                  <c:v>25</c:v>
                </c:pt>
                <c:pt idx="2">
                  <c:v>29</c:v>
                </c:pt>
                <c:pt idx="3">
                  <c:v>23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82-471E-BC0E-4943D192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524303"/>
        <c:axId val="510584111"/>
      </c:barChart>
      <c:catAx>
        <c:axId val="39952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510584111"/>
        <c:crosses val="autoZero"/>
        <c:auto val="1"/>
        <c:lblAlgn val="ctr"/>
        <c:lblOffset val="100"/>
        <c:noMultiLvlLbl val="0"/>
      </c:catAx>
      <c:valAx>
        <c:axId val="51058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995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176212</xdr:rowOff>
    </xdr:from>
    <xdr:to>
      <xdr:col>6</xdr:col>
      <xdr:colOff>971550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35CC5-1F08-CAE3-7077-64777125E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</xdr:row>
      <xdr:rowOff>4762</xdr:rowOff>
    </xdr:from>
    <xdr:to>
      <xdr:col>15</xdr:col>
      <xdr:colOff>361950</xdr:colOff>
      <xdr:row>29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E1AB-A754-AC78-33B4-B6822E269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51.427454513891" createdVersion="8" refreshedVersion="8" minRefreshableVersion="3" recordCount="15" xr:uid="{4673BC64-9301-4B59-BF40-AD6B12F94603}">
  <cacheSource type="worksheet">
    <worksheetSource ref="B7:H30" sheet="апартаменти"/>
  </cacheSource>
  <cacheFields count="7">
    <cacheField name="апартамент" numFmtId="0">
      <sharedItems containsSemiMixedTypes="0" containsString="0" containsNumber="1" containsInteger="1" minValue="1" maxValue="15"/>
    </cacheField>
    <cacheField name="етаж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членове в семейството" numFmtId="0">
      <sharedItems containsSemiMixedTypes="0" containsString="0" containsNumber="1" containsInteger="1" minValue="1" maxValue="6"/>
    </cacheField>
    <cacheField name="чистене за апартамент" numFmtId="164">
      <sharedItems containsSemiMixedTypes="0" containsString="0" containsNumber="1" containsInteger="1" minValue="2" maxValue="12" count="6">
        <n v="6"/>
        <n v="8"/>
        <n v="10"/>
        <n v="4"/>
        <n v="2"/>
        <n v="12"/>
      </sharedItems>
    </cacheField>
    <cacheField name="такса асансьор за апартамент" numFmtId="164">
      <sharedItems containsSemiMixedTypes="0" containsString="0" containsNumber="1" containsInteger="1" minValue="2" maxValue="2" count="1">
        <n v="2"/>
      </sharedItems>
    </cacheField>
    <cacheField name="ток за апартамент" numFmtId="164">
      <sharedItems containsSemiMixedTypes="0" containsString="0" containsNumber="1" containsInteger="1" minValue="1" maxValue="1" count="1">
        <n v="1"/>
      </sharedItems>
    </cacheField>
    <cacheField name="сума за плащане" numFmtId="164">
      <sharedItems containsSemiMixedTypes="0" containsString="0" containsNumber="1" containsInteger="1" minValue="5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n v="3"/>
    <x v="0"/>
    <x v="0"/>
    <x v="0"/>
    <n v="9"/>
  </r>
  <r>
    <n v="2"/>
    <x v="0"/>
    <n v="4"/>
    <x v="1"/>
    <x v="0"/>
    <x v="0"/>
    <n v="11"/>
  </r>
  <r>
    <n v="3"/>
    <x v="0"/>
    <n v="5"/>
    <x v="2"/>
    <x v="0"/>
    <x v="0"/>
    <n v="13"/>
  </r>
  <r>
    <n v="4"/>
    <x v="1"/>
    <n v="2"/>
    <x v="3"/>
    <x v="0"/>
    <x v="0"/>
    <n v="7"/>
  </r>
  <r>
    <n v="5"/>
    <x v="1"/>
    <n v="5"/>
    <x v="2"/>
    <x v="0"/>
    <x v="0"/>
    <n v="13"/>
  </r>
  <r>
    <n v="6"/>
    <x v="1"/>
    <n v="1"/>
    <x v="4"/>
    <x v="0"/>
    <x v="0"/>
    <n v="5"/>
  </r>
  <r>
    <n v="7"/>
    <x v="2"/>
    <n v="4"/>
    <x v="1"/>
    <x v="0"/>
    <x v="0"/>
    <n v="11"/>
  </r>
  <r>
    <n v="8"/>
    <x v="2"/>
    <n v="4"/>
    <x v="1"/>
    <x v="0"/>
    <x v="0"/>
    <n v="11"/>
  </r>
  <r>
    <n v="9"/>
    <x v="2"/>
    <n v="2"/>
    <x v="3"/>
    <x v="0"/>
    <x v="0"/>
    <n v="7"/>
  </r>
  <r>
    <n v="10"/>
    <x v="3"/>
    <n v="1"/>
    <x v="4"/>
    <x v="0"/>
    <x v="0"/>
    <n v="5"/>
  </r>
  <r>
    <n v="11"/>
    <x v="3"/>
    <n v="1"/>
    <x v="4"/>
    <x v="0"/>
    <x v="0"/>
    <n v="5"/>
  </r>
  <r>
    <n v="12"/>
    <x v="3"/>
    <n v="5"/>
    <x v="2"/>
    <x v="0"/>
    <x v="0"/>
    <n v="13"/>
  </r>
  <r>
    <n v="13"/>
    <x v="4"/>
    <n v="6"/>
    <x v="5"/>
    <x v="0"/>
    <x v="0"/>
    <n v="15"/>
  </r>
  <r>
    <n v="14"/>
    <x v="4"/>
    <n v="3"/>
    <x v="0"/>
    <x v="0"/>
    <x v="0"/>
    <n v="9"/>
  </r>
  <r>
    <n v="15"/>
    <x v="4"/>
    <n v="2"/>
    <x v="3"/>
    <x v="0"/>
    <x v="0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BE7ED-8182-437F-AB29-65F6FFC5D6D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9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164" showAll="0">
      <items count="7">
        <item x="4"/>
        <item x="3"/>
        <item x="0"/>
        <item x="1"/>
        <item x="2"/>
        <item x="5"/>
        <item t="default"/>
      </items>
    </pivotField>
    <pivotField dataField="1" numFmtId="164" showAll="0">
      <items count="2">
        <item x="0"/>
        <item t="default"/>
      </items>
    </pivotField>
    <pivotField dataField="1" numFmtId="164" showAll="0">
      <items count="2">
        <item x="0"/>
        <item t="default"/>
      </items>
    </pivotField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чистене за апартамент" fld="3" baseField="1" baseItem="0" numFmtId="165"/>
    <dataField name="Sum of такса асансьор за апартамент" fld="4" baseField="1" baseItem="0" numFmtId="165"/>
    <dataField name="Sum of ток за апартамент" fld="5" baseField="1" baseItem="0" numFmtId="165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6DFF-2A66-4673-80F5-46AB2EEC59FD}">
  <dimension ref="A3:D9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29" bestFit="1" customWidth="1"/>
    <col min="3" max="3" width="35.28515625" bestFit="1" customWidth="1"/>
    <col min="4" max="5" width="24.5703125" bestFit="1" customWidth="1"/>
    <col min="6" max="6" width="35.28515625" bestFit="1" customWidth="1"/>
    <col min="7" max="7" width="24.5703125" bestFit="1" customWidth="1"/>
    <col min="8" max="8" width="35.28515625" bestFit="1" customWidth="1"/>
    <col min="9" max="9" width="24.5703125" bestFit="1" customWidth="1"/>
    <col min="10" max="10" width="35.28515625" bestFit="1" customWidth="1"/>
    <col min="11" max="11" width="24.5703125" bestFit="1" customWidth="1"/>
    <col min="12" max="12" width="35.28515625" bestFit="1" customWidth="1"/>
    <col min="13" max="13" width="24.5703125" bestFit="1" customWidth="1"/>
    <col min="14" max="14" width="41.7109375" bestFit="1" customWidth="1"/>
    <col min="15" max="15" width="31.140625" bestFit="1" customWidth="1"/>
    <col min="16" max="16" width="16" bestFit="1" customWidth="1"/>
    <col min="17" max="17" width="10.140625" bestFit="1" customWidth="1"/>
    <col min="18" max="18" width="15" bestFit="1" customWidth="1"/>
    <col min="19" max="19" width="16" bestFit="1" customWidth="1"/>
    <col min="20" max="20" width="12.7109375" bestFit="1" customWidth="1"/>
  </cols>
  <sheetData>
    <row r="3" spans="1:4" x14ac:dyDescent="0.25">
      <c r="A3" s="10" t="s">
        <v>15</v>
      </c>
      <c r="B3" t="s">
        <v>19</v>
      </c>
      <c r="C3" t="s">
        <v>17</v>
      </c>
      <c r="D3" t="s">
        <v>18</v>
      </c>
    </row>
    <row r="4" spans="1:4" x14ac:dyDescent="0.25">
      <c r="A4" s="11">
        <v>1</v>
      </c>
      <c r="B4" s="12">
        <v>24</v>
      </c>
      <c r="C4" s="12">
        <v>6</v>
      </c>
      <c r="D4" s="12">
        <v>3</v>
      </c>
    </row>
    <row r="5" spans="1:4" x14ac:dyDescent="0.25">
      <c r="A5" s="11">
        <v>2</v>
      </c>
      <c r="B5" s="12">
        <v>16</v>
      </c>
      <c r="C5" s="12">
        <v>6</v>
      </c>
      <c r="D5" s="12">
        <v>3</v>
      </c>
    </row>
    <row r="6" spans="1:4" x14ac:dyDescent="0.25">
      <c r="A6" s="11">
        <v>3</v>
      </c>
      <c r="B6" s="12">
        <v>20</v>
      </c>
      <c r="C6" s="12">
        <v>6</v>
      </c>
      <c r="D6" s="12">
        <v>3</v>
      </c>
    </row>
    <row r="7" spans="1:4" x14ac:dyDescent="0.25">
      <c r="A7" s="11">
        <v>4</v>
      </c>
      <c r="B7" s="12">
        <v>14</v>
      </c>
      <c r="C7" s="12">
        <v>6</v>
      </c>
      <c r="D7" s="12">
        <v>3</v>
      </c>
    </row>
    <row r="8" spans="1:4" x14ac:dyDescent="0.25">
      <c r="A8" s="11">
        <v>5</v>
      </c>
      <c r="B8" s="12">
        <v>22</v>
      </c>
      <c r="C8" s="12">
        <v>6</v>
      </c>
      <c r="D8" s="12">
        <v>3</v>
      </c>
    </row>
    <row r="9" spans="1:4" x14ac:dyDescent="0.25">
      <c r="A9" s="11" t="s">
        <v>16</v>
      </c>
      <c r="B9" s="12">
        <v>96</v>
      </c>
      <c r="C9" s="12">
        <v>30</v>
      </c>
      <c r="D9" s="12">
        <v>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682A-F172-4612-8B60-3DC96AF5D42C}">
  <dimension ref="B1:M36"/>
  <sheetViews>
    <sheetView tabSelected="1" topLeftCell="B1" workbookViewId="0">
      <selection activeCell="F6" sqref="F6"/>
    </sheetView>
  </sheetViews>
  <sheetFormatPr defaultRowHeight="15" outlineLevelRow="4" x14ac:dyDescent="0.25"/>
  <cols>
    <col min="2" max="2" width="19.5703125" customWidth="1"/>
    <col min="3" max="3" width="10.140625" bestFit="1" customWidth="1"/>
    <col min="4" max="4" width="12.5703125" customWidth="1"/>
    <col min="5" max="5" width="11.7109375" bestFit="1" customWidth="1"/>
    <col min="6" max="6" width="14.7109375" customWidth="1"/>
    <col min="7" max="7" width="12.140625" customWidth="1"/>
    <col min="8" max="8" width="11.140625" bestFit="1" customWidth="1"/>
    <col min="11" max="11" width="14.140625" customWidth="1"/>
    <col min="12" max="12" width="11.5703125" customWidth="1"/>
    <col min="13" max="13" width="10.140625" bestFit="1" customWidth="1"/>
  </cols>
  <sheetData>
    <row r="1" spans="2:13" ht="30" x14ac:dyDescent="0.25">
      <c r="J1" s="6" t="s">
        <v>1</v>
      </c>
      <c r="K1" s="6" t="s">
        <v>12</v>
      </c>
      <c r="L1" s="6" t="s">
        <v>13</v>
      </c>
      <c r="M1" s="6" t="s">
        <v>14</v>
      </c>
    </row>
    <row r="2" spans="2:13" x14ac:dyDescent="0.25">
      <c r="B2" s="8" t="s">
        <v>4</v>
      </c>
      <c r="C2" s="8"/>
      <c r="J2" s="1">
        <v>1</v>
      </c>
      <c r="K2" s="1">
        <f>COUNTIF($C$8:$C$30,J2)</f>
        <v>3</v>
      </c>
      <c r="L2" s="1">
        <f>SUMIF($C$8:$C$30,J2,$D$8:$D$30)</f>
        <v>12</v>
      </c>
      <c r="M2" s="9">
        <f>SUMIF($C$8:$C$30,J2,$H$8:$H$30)</f>
        <v>33</v>
      </c>
    </row>
    <row r="3" spans="2:13" x14ac:dyDescent="0.25">
      <c r="B3" s="7" t="s">
        <v>3</v>
      </c>
      <c r="C3" s="7"/>
      <c r="D3" s="2">
        <v>2</v>
      </c>
      <c r="J3" s="1">
        <v>2</v>
      </c>
      <c r="K3" s="1">
        <f t="shared" ref="K3:K6" si="0">COUNTIF($C$8:$C$30,J3)</f>
        <v>3</v>
      </c>
      <c r="L3" s="1">
        <f t="shared" ref="L3:L6" si="1">SUMIF($C$8:$C$30,J3,$D$8:$D$30)</f>
        <v>8</v>
      </c>
      <c r="M3" s="9">
        <f t="shared" ref="M3:M6" si="2">SUMIF($C$8:$C$30,J3,$H$8:$H$30)</f>
        <v>25</v>
      </c>
    </row>
    <row r="4" spans="2:13" x14ac:dyDescent="0.25">
      <c r="B4" s="7" t="s">
        <v>8</v>
      </c>
      <c r="C4" s="7"/>
      <c r="D4" s="2">
        <v>30</v>
      </c>
      <c r="J4" s="1">
        <v>3</v>
      </c>
      <c r="K4" s="1">
        <f t="shared" si="0"/>
        <v>3</v>
      </c>
      <c r="L4" s="1">
        <f t="shared" si="1"/>
        <v>10</v>
      </c>
      <c r="M4" s="9">
        <f t="shared" si="2"/>
        <v>29</v>
      </c>
    </row>
    <row r="5" spans="2:13" x14ac:dyDescent="0.25">
      <c r="B5" s="7" t="s">
        <v>7</v>
      </c>
      <c r="C5" s="7"/>
      <c r="D5" s="2">
        <v>15</v>
      </c>
      <c r="J5" s="1">
        <v>4</v>
      </c>
      <c r="K5" s="1">
        <f t="shared" si="0"/>
        <v>3</v>
      </c>
      <c r="L5" s="1">
        <f t="shared" si="1"/>
        <v>7</v>
      </c>
      <c r="M5" s="9">
        <f t="shared" si="2"/>
        <v>23</v>
      </c>
    </row>
    <row r="6" spans="2:13" x14ac:dyDescent="0.25">
      <c r="J6" s="1">
        <v>5</v>
      </c>
      <c r="K6" s="1">
        <f t="shared" si="0"/>
        <v>3</v>
      </c>
      <c r="L6" s="1">
        <f t="shared" si="1"/>
        <v>11</v>
      </c>
      <c r="M6" s="9">
        <f t="shared" si="2"/>
        <v>31</v>
      </c>
    </row>
    <row r="7" spans="2:13" ht="30" x14ac:dyDescent="0.25">
      <c r="B7" s="3" t="s">
        <v>0</v>
      </c>
      <c r="C7" s="3" t="s">
        <v>1</v>
      </c>
      <c r="D7" s="3" t="s">
        <v>2</v>
      </c>
      <c r="E7" s="3" t="s">
        <v>5</v>
      </c>
      <c r="F7" s="3" t="s">
        <v>6</v>
      </c>
      <c r="G7" s="3" t="s">
        <v>9</v>
      </c>
      <c r="H7" s="3" t="s">
        <v>11</v>
      </c>
    </row>
    <row r="8" spans="2:13" outlineLevel="4" x14ac:dyDescent="0.25">
      <c r="B8" s="1">
        <v>1</v>
      </c>
      <c r="C8" s="1">
        <v>1</v>
      </c>
      <c r="D8" s="1">
        <v>3</v>
      </c>
      <c r="E8" s="9">
        <f>$D$3*D8</f>
        <v>6</v>
      </c>
      <c r="F8" s="9">
        <f>$D$4/COUNT($B$8:$B$30)</f>
        <v>2</v>
      </c>
      <c r="G8" s="9">
        <f>$D$5/COUNT($B$8:$B$30)</f>
        <v>1</v>
      </c>
      <c r="H8" s="9">
        <f>SUM(E8:G8)</f>
        <v>9</v>
      </c>
    </row>
    <row r="9" spans="2:13" outlineLevel="4" x14ac:dyDescent="0.25">
      <c r="B9" s="1">
        <v>2</v>
      </c>
      <c r="C9" s="1">
        <v>1</v>
      </c>
      <c r="D9" s="1">
        <v>4</v>
      </c>
      <c r="E9" s="9">
        <f t="shared" ref="E9:E30" si="3">$D$3*D9</f>
        <v>8</v>
      </c>
      <c r="F9" s="9">
        <f t="shared" ref="F9:F30" si="4">$D$4/COUNT($B$8:$B$30)</f>
        <v>2</v>
      </c>
      <c r="G9" s="9">
        <f t="shared" ref="G9:G30" si="5">$D$5/COUNT($B$8:$B$30)</f>
        <v>1</v>
      </c>
      <c r="H9" s="9">
        <f t="shared" ref="H9:H30" si="6">SUM(E9:G9)</f>
        <v>11</v>
      </c>
    </row>
    <row r="10" spans="2:13" outlineLevel="4" x14ac:dyDescent="0.25">
      <c r="B10" s="1">
        <v>3</v>
      </c>
      <c r="C10" s="1">
        <v>1</v>
      </c>
      <c r="D10" s="1">
        <v>5</v>
      </c>
      <c r="E10" s="9">
        <f t="shared" si="3"/>
        <v>10</v>
      </c>
      <c r="F10" s="9">
        <f t="shared" si="4"/>
        <v>2</v>
      </c>
      <c r="G10" s="9">
        <f t="shared" si="5"/>
        <v>1</v>
      </c>
      <c r="H10" s="9">
        <f t="shared" si="6"/>
        <v>13</v>
      </c>
    </row>
    <row r="11" spans="2:13" outlineLevel="3" x14ac:dyDescent="0.25">
      <c r="B11" s="1"/>
      <c r="C11" s="13" t="s">
        <v>25</v>
      </c>
      <c r="D11" s="1"/>
      <c r="E11" s="9">
        <f>SUBTOTAL(1,E8:E10)</f>
        <v>8</v>
      </c>
      <c r="F11" s="9">
        <f>SUBTOTAL(1,F8:F10)</f>
        <v>2</v>
      </c>
      <c r="G11" s="9">
        <f>SUBTOTAL(1,G8:G10)</f>
        <v>1</v>
      </c>
      <c r="H11" s="9"/>
    </row>
    <row r="12" spans="2:13" outlineLevel="2" x14ac:dyDescent="0.25">
      <c r="B12" s="1"/>
      <c r="C12" s="13" t="s">
        <v>20</v>
      </c>
      <c r="D12" s="1"/>
      <c r="E12" s="9">
        <f>SUBTOTAL(9,E8:E10)</f>
        <v>24</v>
      </c>
      <c r="F12" s="9">
        <f>SUBTOTAL(9,F8:F10)</f>
        <v>6</v>
      </c>
      <c r="G12" s="9">
        <f>SUBTOTAL(9,G8:G10)</f>
        <v>3</v>
      </c>
      <c r="H12" s="9">
        <f>SUBTOTAL(9,H8:H10)</f>
        <v>33</v>
      </c>
    </row>
    <row r="13" spans="2:13" outlineLevel="4" x14ac:dyDescent="0.25">
      <c r="B13" s="1">
        <v>4</v>
      </c>
      <c r="C13" s="1">
        <v>2</v>
      </c>
      <c r="D13" s="1">
        <v>2</v>
      </c>
      <c r="E13" s="9">
        <f t="shared" si="3"/>
        <v>4</v>
      </c>
      <c r="F13" s="9">
        <f t="shared" si="4"/>
        <v>2</v>
      </c>
      <c r="G13" s="9">
        <f t="shared" si="5"/>
        <v>1</v>
      </c>
      <c r="H13" s="9">
        <f t="shared" si="6"/>
        <v>7</v>
      </c>
    </row>
    <row r="14" spans="2:13" outlineLevel="4" x14ac:dyDescent="0.25">
      <c r="B14" s="1">
        <v>5</v>
      </c>
      <c r="C14" s="1">
        <v>2</v>
      </c>
      <c r="D14" s="1">
        <v>5</v>
      </c>
      <c r="E14" s="9">
        <f t="shared" si="3"/>
        <v>10</v>
      </c>
      <c r="F14" s="9">
        <f t="shared" si="4"/>
        <v>2</v>
      </c>
      <c r="G14" s="9">
        <f t="shared" si="5"/>
        <v>1</v>
      </c>
      <c r="H14" s="9">
        <f t="shared" si="6"/>
        <v>13</v>
      </c>
    </row>
    <row r="15" spans="2:13" outlineLevel="4" x14ac:dyDescent="0.25">
      <c r="B15" s="1">
        <v>6</v>
      </c>
      <c r="C15" s="1">
        <v>2</v>
      </c>
      <c r="D15" s="1">
        <v>1</v>
      </c>
      <c r="E15" s="9">
        <f t="shared" si="3"/>
        <v>2</v>
      </c>
      <c r="F15" s="9">
        <f t="shared" si="4"/>
        <v>2</v>
      </c>
      <c r="G15" s="9">
        <f t="shared" si="5"/>
        <v>1</v>
      </c>
      <c r="H15" s="9">
        <f t="shared" si="6"/>
        <v>5</v>
      </c>
    </row>
    <row r="16" spans="2:13" outlineLevel="3" x14ac:dyDescent="0.25">
      <c r="B16" s="1"/>
      <c r="C16" s="13" t="s">
        <v>26</v>
      </c>
      <c r="D16" s="1"/>
      <c r="E16" s="9">
        <f>SUBTOTAL(1,E13:E15)</f>
        <v>5.333333333333333</v>
      </c>
      <c r="F16" s="9">
        <f>SUBTOTAL(1,F13:F15)</f>
        <v>2</v>
      </c>
      <c r="G16" s="9">
        <f>SUBTOTAL(1,G13:G15)</f>
        <v>1</v>
      </c>
      <c r="H16" s="9"/>
    </row>
    <row r="17" spans="2:8" outlineLevel="2" x14ac:dyDescent="0.25">
      <c r="B17" s="1"/>
      <c r="C17" s="13" t="s">
        <v>21</v>
      </c>
      <c r="D17" s="1"/>
      <c r="E17" s="9">
        <f>SUBTOTAL(9,E13:E15)</f>
        <v>16</v>
      </c>
      <c r="F17" s="9">
        <f>SUBTOTAL(9,F13:F15)</f>
        <v>6</v>
      </c>
      <c r="G17" s="9">
        <f>SUBTOTAL(9,G13:G15)</f>
        <v>3</v>
      </c>
      <c r="H17" s="9">
        <f>SUBTOTAL(9,H13:H15)</f>
        <v>25</v>
      </c>
    </row>
    <row r="18" spans="2:8" outlineLevel="4" x14ac:dyDescent="0.25">
      <c r="B18" s="1">
        <v>7</v>
      </c>
      <c r="C18" s="1">
        <v>3</v>
      </c>
      <c r="D18" s="1">
        <v>4</v>
      </c>
      <c r="E18" s="9">
        <f t="shared" si="3"/>
        <v>8</v>
      </c>
      <c r="F18" s="9">
        <f t="shared" si="4"/>
        <v>2</v>
      </c>
      <c r="G18" s="9">
        <f t="shared" si="5"/>
        <v>1</v>
      </c>
      <c r="H18" s="9">
        <f t="shared" si="6"/>
        <v>11</v>
      </c>
    </row>
    <row r="19" spans="2:8" outlineLevel="4" x14ac:dyDescent="0.25">
      <c r="B19" s="1">
        <v>8</v>
      </c>
      <c r="C19" s="1">
        <v>3</v>
      </c>
      <c r="D19" s="1">
        <v>4</v>
      </c>
      <c r="E19" s="9">
        <f t="shared" si="3"/>
        <v>8</v>
      </c>
      <c r="F19" s="9">
        <f t="shared" si="4"/>
        <v>2</v>
      </c>
      <c r="G19" s="9">
        <f t="shared" si="5"/>
        <v>1</v>
      </c>
      <c r="H19" s="9">
        <f t="shared" si="6"/>
        <v>11</v>
      </c>
    </row>
    <row r="20" spans="2:8" outlineLevel="4" x14ac:dyDescent="0.25">
      <c r="B20" s="1">
        <v>9</v>
      </c>
      <c r="C20" s="1">
        <v>3</v>
      </c>
      <c r="D20" s="1">
        <v>2</v>
      </c>
      <c r="E20" s="9">
        <f t="shared" si="3"/>
        <v>4</v>
      </c>
      <c r="F20" s="9">
        <f t="shared" si="4"/>
        <v>2</v>
      </c>
      <c r="G20" s="9">
        <f t="shared" si="5"/>
        <v>1</v>
      </c>
      <c r="H20" s="9">
        <f t="shared" si="6"/>
        <v>7</v>
      </c>
    </row>
    <row r="21" spans="2:8" outlineLevel="3" x14ac:dyDescent="0.25">
      <c r="B21" s="1"/>
      <c r="C21" s="13" t="s">
        <v>27</v>
      </c>
      <c r="D21" s="1"/>
      <c r="E21" s="9">
        <f>SUBTOTAL(1,E18:E20)</f>
        <v>6.666666666666667</v>
      </c>
      <c r="F21" s="9">
        <f>SUBTOTAL(1,F18:F20)</f>
        <v>2</v>
      </c>
      <c r="G21" s="9">
        <f>SUBTOTAL(1,G18:G20)</f>
        <v>1</v>
      </c>
      <c r="H21" s="9"/>
    </row>
    <row r="22" spans="2:8" outlineLevel="2" x14ac:dyDescent="0.25">
      <c r="B22" s="1"/>
      <c r="C22" s="13" t="s">
        <v>22</v>
      </c>
      <c r="D22" s="1"/>
      <c r="E22" s="9">
        <f>SUBTOTAL(9,E18:E20)</f>
        <v>20</v>
      </c>
      <c r="F22" s="9">
        <f>SUBTOTAL(9,F18:F20)</f>
        <v>6</v>
      </c>
      <c r="G22" s="9">
        <f>SUBTOTAL(9,G18:G20)</f>
        <v>3</v>
      </c>
      <c r="H22" s="9">
        <f>SUBTOTAL(9,H18:H20)</f>
        <v>29</v>
      </c>
    </row>
    <row r="23" spans="2:8" outlineLevel="4" x14ac:dyDescent="0.25">
      <c r="B23" s="1">
        <v>10</v>
      </c>
      <c r="C23" s="1">
        <v>4</v>
      </c>
      <c r="D23" s="1">
        <v>1</v>
      </c>
      <c r="E23" s="9">
        <f t="shared" si="3"/>
        <v>2</v>
      </c>
      <c r="F23" s="9">
        <f t="shared" si="4"/>
        <v>2</v>
      </c>
      <c r="G23" s="9">
        <f t="shared" si="5"/>
        <v>1</v>
      </c>
      <c r="H23" s="9">
        <f t="shared" si="6"/>
        <v>5</v>
      </c>
    </row>
    <row r="24" spans="2:8" outlineLevel="4" x14ac:dyDescent="0.25">
      <c r="B24" s="1">
        <v>11</v>
      </c>
      <c r="C24" s="1">
        <v>4</v>
      </c>
      <c r="D24" s="1">
        <v>1</v>
      </c>
      <c r="E24" s="9">
        <f t="shared" si="3"/>
        <v>2</v>
      </c>
      <c r="F24" s="9">
        <f t="shared" si="4"/>
        <v>2</v>
      </c>
      <c r="G24" s="9">
        <f t="shared" si="5"/>
        <v>1</v>
      </c>
      <c r="H24" s="9">
        <f t="shared" si="6"/>
        <v>5</v>
      </c>
    </row>
    <row r="25" spans="2:8" outlineLevel="4" x14ac:dyDescent="0.25">
      <c r="B25" s="1">
        <v>12</v>
      </c>
      <c r="C25" s="1">
        <v>4</v>
      </c>
      <c r="D25" s="1">
        <v>5</v>
      </c>
      <c r="E25" s="9">
        <f t="shared" si="3"/>
        <v>10</v>
      </c>
      <c r="F25" s="9">
        <f t="shared" si="4"/>
        <v>2</v>
      </c>
      <c r="G25" s="9">
        <f t="shared" si="5"/>
        <v>1</v>
      </c>
      <c r="H25" s="9">
        <f t="shared" si="6"/>
        <v>13</v>
      </c>
    </row>
    <row r="26" spans="2:8" outlineLevel="3" x14ac:dyDescent="0.25">
      <c r="B26" s="1"/>
      <c r="C26" s="13" t="s">
        <v>28</v>
      </c>
      <c r="D26" s="1"/>
      <c r="E26" s="9">
        <f>SUBTOTAL(1,E23:E25)</f>
        <v>4.666666666666667</v>
      </c>
      <c r="F26" s="9">
        <f>SUBTOTAL(1,F23:F25)</f>
        <v>2</v>
      </c>
      <c r="G26" s="9">
        <f>SUBTOTAL(1,G23:G25)</f>
        <v>1</v>
      </c>
      <c r="H26" s="9"/>
    </row>
    <row r="27" spans="2:8" outlineLevel="2" x14ac:dyDescent="0.25">
      <c r="B27" s="1"/>
      <c r="C27" s="13" t="s">
        <v>23</v>
      </c>
      <c r="D27" s="1"/>
      <c r="E27" s="9">
        <f>SUBTOTAL(9,E23:E25)</f>
        <v>14</v>
      </c>
      <c r="F27" s="9">
        <f>SUBTOTAL(9,F23:F25)</f>
        <v>6</v>
      </c>
      <c r="G27" s="9">
        <f>SUBTOTAL(9,G23:G25)</f>
        <v>3</v>
      </c>
      <c r="H27" s="9">
        <f>SUBTOTAL(9,H23:H25)</f>
        <v>23</v>
      </c>
    </row>
    <row r="28" spans="2:8" outlineLevel="4" x14ac:dyDescent="0.25">
      <c r="B28" s="1">
        <v>13</v>
      </c>
      <c r="C28" s="1">
        <v>5</v>
      </c>
      <c r="D28" s="1">
        <v>6</v>
      </c>
      <c r="E28" s="9">
        <f t="shared" si="3"/>
        <v>12</v>
      </c>
      <c r="F28" s="9">
        <f t="shared" si="4"/>
        <v>2</v>
      </c>
      <c r="G28" s="9">
        <f t="shared" si="5"/>
        <v>1</v>
      </c>
      <c r="H28" s="9">
        <f t="shared" si="6"/>
        <v>15</v>
      </c>
    </row>
    <row r="29" spans="2:8" outlineLevel="4" x14ac:dyDescent="0.25">
      <c r="B29" s="1">
        <v>14</v>
      </c>
      <c r="C29" s="1">
        <v>5</v>
      </c>
      <c r="D29" s="1">
        <v>3</v>
      </c>
      <c r="E29" s="9">
        <f t="shared" si="3"/>
        <v>6</v>
      </c>
      <c r="F29" s="9">
        <f t="shared" si="4"/>
        <v>2</v>
      </c>
      <c r="G29" s="9">
        <f t="shared" si="5"/>
        <v>1</v>
      </c>
      <c r="H29" s="9">
        <f t="shared" si="6"/>
        <v>9</v>
      </c>
    </row>
    <row r="30" spans="2:8" outlineLevel="4" x14ac:dyDescent="0.25">
      <c r="B30" s="1">
        <v>15</v>
      </c>
      <c r="C30" s="1">
        <v>5</v>
      </c>
      <c r="D30" s="1">
        <v>2</v>
      </c>
      <c r="E30" s="9">
        <f t="shared" si="3"/>
        <v>4</v>
      </c>
      <c r="F30" s="9">
        <f t="shared" si="4"/>
        <v>2</v>
      </c>
      <c r="G30" s="9">
        <f t="shared" si="5"/>
        <v>1</v>
      </c>
      <c r="H30" s="9">
        <f t="shared" si="6"/>
        <v>7</v>
      </c>
    </row>
    <row r="31" spans="2:8" outlineLevel="3" x14ac:dyDescent="0.25">
      <c r="B31" s="14"/>
      <c r="C31" s="16" t="s">
        <v>29</v>
      </c>
      <c r="D31" s="14"/>
      <c r="E31" s="15">
        <f>SUBTOTAL(1,E28:E30)</f>
        <v>7.333333333333333</v>
      </c>
      <c r="F31" s="15">
        <f>SUBTOTAL(1,F28:F30)</f>
        <v>2</v>
      </c>
      <c r="G31" s="15">
        <f>SUBTOTAL(1,G28:G30)</f>
        <v>1</v>
      </c>
      <c r="H31" s="15"/>
    </row>
    <row r="32" spans="2:8" outlineLevel="2" x14ac:dyDescent="0.25">
      <c r="B32" s="14"/>
      <c r="C32" s="16" t="s">
        <v>30</v>
      </c>
      <c r="D32" s="14"/>
      <c r="E32" s="15">
        <f>SUBTOTAL(1,E8:E30)</f>
        <v>6.4</v>
      </c>
      <c r="F32" s="15">
        <f>SUBTOTAL(1,F8:F30)</f>
        <v>2</v>
      </c>
      <c r="G32" s="15">
        <f>SUBTOTAL(1,G8:G30)</f>
        <v>1</v>
      </c>
      <c r="H32" s="15"/>
    </row>
    <row r="33" spans="2:8" outlineLevel="1" x14ac:dyDescent="0.25">
      <c r="B33" s="14"/>
      <c r="C33" s="16" t="s">
        <v>24</v>
      </c>
      <c r="D33" s="14"/>
      <c r="E33" s="15">
        <f>SUBTOTAL(9,E28:E30)</f>
        <v>22</v>
      </c>
      <c r="F33" s="15">
        <f>SUBTOTAL(9,F28:F30)</f>
        <v>6</v>
      </c>
      <c r="G33" s="15">
        <f>SUBTOTAL(9,G28:G30)</f>
        <v>3</v>
      </c>
      <c r="H33" s="15">
        <f>SUBTOTAL(9,H28:H30)</f>
        <v>31</v>
      </c>
    </row>
    <row r="34" spans="2:8" x14ac:dyDescent="0.25">
      <c r="B34" s="14"/>
      <c r="C34" s="16" t="s">
        <v>16</v>
      </c>
      <c r="D34" s="14"/>
      <c r="E34" s="15">
        <f>SUBTOTAL(9,E8:E30)</f>
        <v>96</v>
      </c>
      <c r="F34" s="15">
        <f>SUBTOTAL(9,F8:F30)</f>
        <v>30</v>
      </c>
      <c r="G34" s="15">
        <f>SUBTOTAL(9,G8:G30)</f>
        <v>15</v>
      </c>
      <c r="H34" s="15">
        <f>SUBTOTAL(9,H8:H30)</f>
        <v>141</v>
      </c>
    </row>
    <row r="36" spans="2:8" x14ac:dyDescent="0.25">
      <c r="C36" s="4" t="s">
        <v>10</v>
      </c>
      <c r="D36" s="4">
        <f>SUM(D8:D30)</f>
        <v>48</v>
      </c>
      <c r="E36" s="5"/>
    </row>
  </sheetData>
  <mergeCells count="4">
    <mergeCell ref="B3:C3"/>
    <mergeCell ref="B4:C4"/>
    <mergeCell ref="B5:C5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апартаменти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Николай Табальов 06</cp:lastModifiedBy>
  <dcterms:created xsi:type="dcterms:W3CDTF">2023-01-07T09:21:56Z</dcterms:created>
  <dcterms:modified xsi:type="dcterms:W3CDTF">2023-11-21T09:04:26Z</dcterms:modified>
</cp:coreProperties>
</file>