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7.11.2023\"/>
    </mc:Choice>
  </mc:AlternateContent>
  <xr:revisionPtr revIDLastSave="0" documentId="13_ncr:1_{0CF49CCA-2BF0-4AE5-A934-3771E3844386}" xr6:coauthVersionLast="47" xr6:coauthVersionMax="47" xr10:uidLastSave="{00000000-0000-0000-0000-000000000000}"/>
  <bookViews>
    <workbookView xWindow="-120" yWindow="-120" windowWidth="20730" windowHeight="11160" activeTab="1" xr2:uid="{73854341-F3B9-4CFD-AF45-0B8274B7BFB7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G8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<sst xmlns="http://schemas.openxmlformats.org/spreadsheetml/2006/main" count="52" uniqueCount="29">
  <si>
    <t>Зрител</t>
  </si>
  <si>
    <t>Тарифа</t>
  </si>
  <si>
    <t>Вид прожекция</t>
  </si>
  <si>
    <t>Брой билети</t>
  </si>
  <si>
    <t>Сметка</t>
  </si>
  <si>
    <t>цена на билет (редовна цена)</t>
  </si>
  <si>
    <t>цена на билет (намаление)</t>
  </si>
  <si>
    <t>редовен билет</t>
  </si>
  <si>
    <t>намаление</t>
  </si>
  <si>
    <t>премиера</t>
  </si>
  <si>
    <t>дневна прожекция</t>
  </si>
  <si>
    <t>нощна прожекция</t>
  </si>
  <si>
    <t>тарифа</t>
  </si>
  <si>
    <t>вид прожекция</t>
  </si>
  <si>
    <t>Анна</t>
  </si>
  <si>
    <t>Александър</t>
  </si>
  <si>
    <t>Айлин</t>
  </si>
  <si>
    <t>Божидар</t>
  </si>
  <si>
    <t>Петър</t>
  </si>
  <si>
    <t>Георги</t>
  </si>
  <si>
    <t>Гошо</t>
  </si>
  <si>
    <t>Пешо</t>
  </si>
  <si>
    <t>Даниел</t>
  </si>
  <si>
    <t>Николай</t>
  </si>
  <si>
    <t>Брой продадени билети с намаление</t>
  </si>
  <si>
    <t>Grand Total</t>
  </si>
  <si>
    <t>Row Labels</t>
  </si>
  <si>
    <t>Average of Сметка</t>
  </si>
  <si>
    <t>Обща сметка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</si>
</sst>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лв.-402]_-;\-* #,##0.00\ [$лв.-402]_-;_-* &quot;-&quot;??\ [$лв.-402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3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9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57.588073842591" createdVersion="8" refreshedVersion="8" minRefreshableVersion="3" recordCount="10" xr:uid="{CC81C957-F454-453C-974D-3424451E0BC9}">
  <cacheSource type="worksheet">
    <worksheetSource ref="A1:E11" sheet="Sheet1"/>
  </cacheSource>
  <cacheFields count="5">
    <cacheField name="Зрител" numFmtId="0">
      <sharedItems/>
    </cacheField>
    <cacheField name="Тарифа" numFmtId="0">
      <sharedItems/>
    </cacheField>
    <cacheField name="Вид прожекция" numFmtId="0">
      <sharedItems count="3">
        <s v="премиера"/>
        <s v="дневна прожекция"/>
        <s v="нощна прожекция"/>
      </sharedItems>
    </cacheField>
    <cacheField name="Брой билети" numFmtId="0">
      <sharedItems containsSemiMixedTypes="0" containsString="0" containsNumber="1" containsInteger="1" minValue="1" maxValue="3"/>
    </cacheField>
    <cacheField name="Сметка" numFmtId="164">
      <sharedItems containsSemiMixedTypes="0" containsString="0" containsNumber="1" containsInteger="1" minValue="8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Анна"/>
    <s v="намаление"/>
    <x v="0"/>
    <n v="1"/>
    <n v="12"/>
  </r>
  <r>
    <s v="Александър"/>
    <s v="редовен билет"/>
    <x v="0"/>
    <n v="1"/>
    <n v="15"/>
  </r>
  <r>
    <s v="Айлин"/>
    <s v="намаление"/>
    <x v="1"/>
    <n v="2"/>
    <n v="12"/>
  </r>
  <r>
    <s v="Божидар"/>
    <s v="намаление"/>
    <x v="2"/>
    <n v="3"/>
    <n v="24"/>
  </r>
  <r>
    <s v="Петър"/>
    <s v="редовен билет"/>
    <x v="1"/>
    <n v="1"/>
    <n v="8"/>
  </r>
  <r>
    <s v="Георги"/>
    <s v="редовен билет"/>
    <x v="0"/>
    <n v="2"/>
    <n v="30"/>
  </r>
  <r>
    <s v="Гошо"/>
    <s v="редовен билет"/>
    <x v="0"/>
    <n v="3"/>
    <n v="45"/>
  </r>
  <r>
    <s v="Пешо"/>
    <s v="намаление"/>
    <x v="2"/>
    <n v="2"/>
    <n v="16"/>
  </r>
  <r>
    <s v="Даниел"/>
    <s v="редовен билет"/>
    <x v="2"/>
    <n v="1"/>
    <n v="10"/>
  </r>
  <r>
    <s v="Николай"/>
    <s v="редовен билет"/>
    <x v="0"/>
    <n v="3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5C529-3465-413B-9758-32F34D6CDF8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5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Сметка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9845-9DBD-474D-ABD0-E2D0C34795E9}">
  <dimension ref="A3:B7"/>
  <sheetViews>
    <sheetView workbookViewId="0">
      <selection activeCell="B7" sqref="B7"/>
    </sheetView>
  </sheetViews>
  <sheetFormatPr defaultRowHeight="15" x14ac:dyDescent="0.25"/>
  <cols>
    <col min="1" max="1" width="18.5703125" bestFit="1" customWidth="1"/>
    <col min="2" max="2" width="18" bestFit="1" customWidth="1"/>
    <col min="3" max="3" width="18.85546875" bestFit="1" customWidth="1"/>
    <col min="4" max="4" width="11.28515625" bestFit="1" customWidth="1"/>
  </cols>
  <sheetData>
    <row r="3" spans="1:2" x14ac:dyDescent="0.25">
      <c r="A3" s="13" t="s">
        <v>26</v>
      </c>
      <c r="B3" t="s">
        <v>27</v>
      </c>
    </row>
    <row r="4" spans="1:2" x14ac:dyDescent="0.25">
      <c r="A4" s="14" t="s">
        <v>10</v>
      </c>
      <c r="B4" s="15">
        <v>10</v>
      </c>
    </row>
    <row r="5" spans="1:2" x14ac:dyDescent="0.25">
      <c r="A5" s="14" t="s">
        <v>11</v>
      </c>
      <c r="B5" s="15">
        <v>16.666666666666668</v>
      </c>
    </row>
    <row r="6" spans="1:2" x14ac:dyDescent="0.25">
      <c r="A6" s="14" t="s">
        <v>9</v>
      </c>
      <c r="B6" s="15">
        <v>29.4</v>
      </c>
    </row>
    <row r="7" spans="1:2" x14ac:dyDescent="0.25">
      <c r="A7" s="14" t="s">
        <v>25</v>
      </c>
      <c r="B7" s="15">
        <v>21.7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B2127-8FAB-4D36-AE12-0A939AD5CF68}">
  <dimension ref="A1:K13"/>
  <sheetViews>
    <sheetView tabSelected="1" workbookViewId="0">
      <selection activeCell="H9" sqref="H9"/>
    </sheetView>
  </sheetViews>
  <sheetFormatPr defaultRowHeight="15" x14ac:dyDescent="0.25"/>
  <cols>
    <col min="1" max="1" width="15.140625" customWidth="1"/>
    <col min="2" max="2" width="15.42578125" customWidth="1"/>
    <col min="3" max="3" width="18.5703125" bestFit="1" customWidth="1"/>
    <col min="4" max="4" width="15.42578125" customWidth="1"/>
    <col min="5" max="5" width="14.85546875" customWidth="1"/>
    <col min="7" max="7" width="16.85546875" customWidth="1"/>
    <col min="8" max="8" width="21" customWidth="1"/>
    <col min="9" max="9" width="18.140625" customWidth="1"/>
    <col min="10" max="10" width="18.28515625" customWidth="1"/>
  </cols>
  <sheetData>
    <row r="1" spans="1:11" ht="39" customHeight="1" thickBot="1" x14ac:dyDescent="0.3">
      <c r="A1" s="6" t="s">
        <v>0</v>
      </c>
      <c r="B1" s="7" t="s">
        <v>1</v>
      </c>
      <c r="C1" s="9" t="s">
        <v>2</v>
      </c>
      <c r="D1" s="7" t="s">
        <v>3</v>
      </c>
      <c r="E1" s="8" t="s">
        <v>4</v>
      </c>
      <c r="F1" s="1"/>
      <c r="G1" s="6" t="s">
        <v>12</v>
      </c>
      <c r="H1" s="7" t="s">
        <v>13</v>
      </c>
      <c r="I1" s="7" t="s">
        <v>5</v>
      </c>
      <c r="J1" s="8" t="s">
        <v>6</v>
      </c>
      <c r="K1" s="1"/>
    </row>
    <row r="2" spans="1:11" x14ac:dyDescent="0.25">
      <c r="A2" s="3" t="s">
        <v>14</v>
      </c>
      <c r="B2" s="3" t="s">
        <v>8</v>
      </c>
      <c r="C2" s="3" t="s">
        <v>9</v>
      </c>
      <c r="D2" s="3">
        <v>1</v>
      </c>
      <c r="E2" s="5">
        <f>VLOOKUP(C2,$H$2:$J$4,IF(B2="намаление",3,2),FALSE)*D2</f>
        <v>12</v>
      </c>
      <c r="G2" s="3" t="s">
        <v>7</v>
      </c>
      <c r="H2" s="3" t="s">
        <v>9</v>
      </c>
      <c r="I2" s="5">
        <v>15</v>
      </c>
      <c r="J2" s="5">
        <v>12</v>
      </c>
    </row>
    <row r="3" spans="1:11" x14ac:dyDescent="0.25">
      <c r="A3" s="2" t="s">
        <v>15</v>
      </c>
      <c r="B3" s="3" t="s">
        <v>7</v>
      </c>
      <c r="C3" s="3" t="s">
        <v>9</v>
      </c>
      <c r="D3" s="2">
        <v>1</v>
      </c>
      <c r="E3" s="5">
        <f t="shared" ref="E3:E11" si="0">VLOOKUP(C3,$H$2:$J$4,IF(B3="намаление",3,2),FALSE)*D3</f>
        <v>15</v>
      </c>
      <c r="G3" s="2" t="s">
        <v>8</v>
      </c>
      <c r="H3" s="2" t="s">
        <v>10</v>
      </c>
      <c r="I3" s="4">
        <v>8</v>
      </c>
      <c r="J3" s="4">
        <v>6</v>
      </c>
    </row>
    <row r="4" spans="1:11" x14ac:dyDescent="0.25">
      <c r="A4" s="2" t="s">
        <v>16</v>
      </c>
      <c r="B4" s="3" t="s">
        <v>8</v>
      </c>
      <c r="C4" s="3" t="s">
        <v>10</v>
      </c>
      <c r="D4" s="2">
        <v>2</v>
      </c>
      <c r="E4" s="5">
        <f t="shared" si="0"/>
        <v>12</v>
      </c>
      <c r="H4" s="2" t="s">
        <v>11</v>
      </c>
      <c r="I4" s="4">
        <v>10</v>
      </c>
      <c r="J4" s="4">
        <v>8</v>
      </c>
    </row>
    <row r="5" spans="1:11" x14ac:dyDescent="0.25">
      <c r="A5" s="2" t="s">
        <v>17</v>
      </c>
      <c r="B5" s="3" t="s">
        <v>8</v>
      </c>
      <c r="C5" s="3" t="s">
        <v>11</v>
      </c>
      <c r="D5" s="2">
        <v>3</v>
      </c>
      <c r="E5" s="5">
        <f t="shared" si="0"/>
        <v>24</v>
      </c>
    </row>
    <row r="6" spans="1:11" ht="15.75" thickBot="1" x14ac:dyDescent="0.3">
      <c r="A6" s="2" t="s">
        <v>18</v>
      </c>
      <c r="B6" s="3" t="s">
        <v>7</v>
      </c>
      <c r="C6" s="3" t="s">
        <v>10</v>
      </c>
      <c r="D6" s="2">
        <v>1</v>
      </c>
      <c r="E6" s="5">
        <f t="shared" si="0"/>
        <v>8</v>
      </c>
    </row>
    <row r="7" spans="1:11" ht="15.75" thickBot="1" x14ac:dyDescent="0.3">
      <c r="A7" s="2" t="s">
        <v>19</v>
      </c>
      <c r="B7" s="3" t="s">
        <v>7</v>
      </c>
      <c r="C7" s="3" t="s">
        <v>9</v>
      </c>
      <c r="D7" s="2">
        <v>2</v>
      </c>
      <c r="E7" s="5">
        <f t="shared" si="0"/>
        <v>30</v>
      </c>
      <c r="G7" s="11" t="s">
        <v>24</v>
      </c>
      <c r="H7" s="12"/>
    </row>
    <row r="8" spans="1:11" x14ac:dyDescent="0.25">
      <c r="A8" s="2" t="s">
        <v>20</v>
      </c>
      <c r="B8" s="3" t="s">
        <v>7</v>
      </c>
      <c r="C8" s="3" t="s">
        <v>9</v>
      </c>
      <c r="D8" s="2">
        <v>3</v>
      </c>
      <c r="E8" s="5">
        <f t="shared" si="0"/>
        <v>45</v>
      </c>
      <c r="G8" s="10">
        <f>COUNTIF(B2:B11,"намаление")</f>
        <v>4</v>
      </c>
      <c r="H8" s="10"/>
    </row>
    <row r="9" spans="1:11" x14ac:dyDescent="0.25">
      <c r="A9" s="2" t="s">
        <v>21</v>
      </c>
      <c r="B9" s="3" t="s">
        <v>8</v>
      </c>
      <c r="C9" s="3" t="s">
        <v>11</v>
      </c>
      <c r="D9" s="2">
        <v>2</v>
      </c>
      <c r="E9" s="5">
        <f t="shared" si="0"/>
        <v>16</v>
      </c>
    </row>
    <row r="10" spans="1:11" x14ac:dyDescent="0.25">
      <c r="A10" s="2" t="s">
        <v>22</v>
      </c>
      <c r="B10" s="3" t="s">
        <v>7</v>
      </c>
      <c r="C10" s="3" t="s">
        <v>11</v>
      </c>
      <c r="D10" s="2">
        <v>1</v>
      </c>
      <c r="E10" s="5">
        <f t="shared" si="0"/>
        <v>10</v>
      </c>
    </row>
    <row r="11" spans="1:11" x14ac:dyDescent="0.25">
      <c r="A11" s="2" t="s">
        <v>23</v>
      </c>
      <c r="B11" s="3" t="s">
        <v>7</v>
      </c>
      <c r="C11" s="3" t="s">
        <v>9</v>
      </c>
      <c r="D11" s="2">
        <v>3</v>
      </c>
      <c r="E11" s="5">
        <f t="shared" si="0"/>
        <v>45</v>
      </c>
    </row>
    <row r="12" spans="1:11" ht="15.75" thickBot="1" x14ac:dyDescent="0.3"/>
    <row r="13" spans="1:11" ht="15.75" thickBot="1" x14ac:dyDescent="0.3">
      <c r="D13" s="17" t="s">
        <v>28</v>
      </c>
      <c r="E13" s="16">
        <f>SUM(E2:E11)</f>
        <v>217</v>
      </c>
    </row>
  </sheetData>
  <mergeCells count="2">
    <mergeCell ref="G7:H7"/>
    <mergeCell ref="G8:H8"/>
  </mergeCells>
  <dataValidations count="3">
    <dataValidation type="list" allowBlank="1" showInputMessage="1" showErrorMessage="1" errorTitle="Грешка!" error="Избери валидна опция за тарифа." promptTitle="Избери опция за тарифа." prompt="Избери опция за тарифа." sqref="B2:B11" xr:uid="{A4BC5CC2-3C7C-4F0E-ACB9-E6B1B4D7DDFE}">
      <formula1>"редовен билет,намаление"</formula1>
    </dataValidation>
    <dataValidation type="list" allowBlank="1" showInputMessage="1" showErrorMessage="1" errorTitle="Грешка!" error="Избери валиден вид прожекция." promptTitle="Избери вид прожекция." prompt="Избери вид прожекция." sqref="C2:C11" xr:uid="{F764BEB4-931C-48F3-8B6B-B794E1C04629}">
      <formula1>"премиера,дневна прожекция,нощна прожекция"</formula1>
    </dataValidation>
    <dataValidation type="whole" operator="greaterThan" allowBlank="1" showInputMessage="1" showErrorMessage="1" errorTitle="Грешка!" error="Избери валиден брой билети." promptTitle="Избери брой билети." prompt="Избери брой билети." sqref="D2:D11" xr:uid="{36A85DDB-D1EF-4173-857D-CDF5CBB551A4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Табальов 06</dc:creator>
  <cp:lastModifiedBy>Николай Табальов 06</cp:lastModifiedBy>
  <dcterms:created xsi:type="dcterms:W3CDTF">2023-11-27T11:46:39Z</dcterms:created>
  <dcterms:modified xsi:type="dcterms:W3CDTF">2023-11-27T12:11:06Z</dcterms:modified>
</cp:coreProperties>
</file>