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8.09.2023\"/>
    </mc:Choice>
  </mc:AlternateContent>
  <xr:revisionPtr revIDLastSave="0" documentId="13_ncr:1_{BFFE1196-745E-44B4-B776-BCAB206683CC}" xr6:coauthVersionLast="47" xr6:coauthVersionMax="47" xr10:uidLastSave="{00000000-0000-0000-0000-000000000000}"/>
  <bookViews>
    <workbookView xWindow="-120" yWindow="-120" windowWidth="20730" windowHeight="11760" xr2:uid="{CF4107F5-DEF6-4912-88D4-57AB15D1224E}"/>
  </bookViews>
  <sheets>
    <sheet name="Бонус" sheetId="1" r:id="rId1"/>
    <sheet name="Заплата &gt; 50 000" sheetId="5" r:id="rId2"/>
    <sheet name="Бонуси Изпълнителни директори" sheetId="6" r:id="rId3"/>
    <sheet name="Длъжности" sheetId="4" r:id="rId4"/>
    <sheet name="Рейтинг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6" l="1"/>
  <c r="B7" i="1"/>
  <c r="B1" i="5"/>
  <c r="H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<sst xmlns="http://schemas.openxmlformats.org/spreadsheetml/2006/main" count="122" uniqueCount="74">
  <si>
    <t>ID на служител</t>
  </si>
  <si>
    <t>Код длъжност</t>
  </si>
  <si>
    <t>Годишна заплата</t>
  </si>
  <si>
    <t>Рейтинг</t>
  </si>
  <si>
    <t>Годишен бонус</t>
  </si>
  <si>
    <t>#00001</t>
  </si>
  <si>
    <t>#00002</t>
  </si>
  <si>
    <t>#00003</t>
  </si>
  <si>
    <t>#00004</t>
  </si>
  <si>
    <t>#00005</t>
  </si>
  <si>
    <t>#00006</t>
  </si>
  <si>
    <t>#00007</t>
  </si>
  <si>
    <t>#00008</t>
  </si>
  <si>
    <t>#00009</t>
  </si>
  <si>
    <t>#00010</t>
  </si>
  <si>
    <t>#00011</t>
  </si>
  <si>
    <t>#00012</t>
  </si>
  <si>
    <t>#00013</t>
  </si>
  <si>
    <t>#00014</t>
  </si>
  <si>
    <t>#00015</t>
  </si>
  <si>
    <t>#00016</t>
  </si>
  <si>
    <t>#00017</t>
  </si>
  <si>
    <t>#00018</t>
  </si>
  <si>
    <t>#00019</t>
  </si>
  <si>
    <t>#00020</t>
  </si>
  <si>
    <t>#00021</t>
  </si>
  <si>
    <t>#00022</t>
  </si>
  <si>
    <t>#00023</t>
  </si>
  <si>
    <t>#00024</t>
  </si>
  <si>
    <t>#00025</t>
  </si>
  <si>
    <t>#00026</t>
  </si>
  <si>
    <t>#00027</t>
  </si>
  <si>
    <t>#00028</t>
  </si>
  <si>
    <t>#00029</t>
  </si>
  <si>
    <t>#00030</t>
  </si>
  <si>
    <t>#00031</t>
  </si>
  <si>
    <t>#00032</t>
  </si>
  <si>
    <t>#00033</t>
  </si>
  <si>
    <t>#00034</t>
  </si>
  <si>
    <t>#00035</t>
  </si>
  <si>
    <t>#00036</t>
  </si>
  <si>
    <t>#00037</t>
  </si>
  <si>
    <t>#00038</t>
  </si>
  <si>
    <t>#00039</t>
  </si>
  <si>
    <t>#00040</t>
  </si>
  <si>
    <t>#00041</t>
  </si>
  <si>
    <t>#00042</t>
  </si>
  <si>
    <t>#00043</t>
  </si>
  <si>
    <t>#00044</t>
  </si>
  <si>
    <t>#00045</t>
  </si>
  <si>
    <t>#00046</t>
  </si>
  <si>
    <t>Офис</t>
  </si>
  <si>
    <t>София</t>
  </si>
  <si>
    <t>Пловдив</t>
  </si>
  <si>
    <t>Варна</t>
  </si>
  <si>
    <t>Русе</t>
  </si>
  <si>
    <t>#00047</t>
  </si>
  <si>
    <t>#00048</t>
  </si>
  <si>
    <t>#00049</t>
  </si>
  <si>
    <t>#00050</t>
  </si>
  <si>
    <t>%</t>
  </si>
  <si>
    <t>Код</t>
  </si>
  <si>
    <t>Длъжност</t>
  </si>
  <si>
    <t>Java програмист</t>
  </si>
  <si>
    <t>Python програмист</t>
  </si>
  <si>
    <t>Мениджър Продажби</t>
  </si>
  <si>
    <t>Тестер</t>
  </si>
  <si>
    <t>Човешки ресурси</t>
  </si>
  <si>
    <t>Изпълнителен директор</t>
  </si>
  <si>
    <t xml:space="preserve"> </t>
  </si>
  <si>
    <t>UI/UX дизайнер</t>
  </si>
  <si>
    <t>Плакет</t>
  </si>
  <si>
    <t>Брой служители с заплата &gt; 50000</t>
  </si>
  <si>
    <t>Обща сума за бонуси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</si>
</sst>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EC40-9B85-44D4-BCC9-CE22AF08FDFD}">
  <dimension ref="A1:H51"/>
  <sheetViews>
    <sheetView tabSelected="1" workbookViewId="0">
      <selection activeCell="G46" sqref="G46"/>
    </sheetView>
  </sheetViews>
  <sheetFormatPr defaultColWidth="8.85546875" defaultRowHeight="15" x14ac:dyDescent="0.25"/>
  <cols>
    <col min="1" max="1" width="14.85546875" bestFit="1" customWidth="1"/>
    <col min="2" max="2" width="30" customWidth="1"/>
    <col min="3" max="3" width="9.85546875" customWidth="1"/>
    <col min="4" max="4" width="13" bestFit="1" customWidth="1"/>
    <col min="5" max="5" width="15.7109375" bestFit="1" customWidth="1"/>
    <col min="7" max="7" width="14" bestFit="1" customWidth="1"/>
    <col min="8" max="8" width="15.140625" bestFit="1" customWidth="1"/>
  </cols>
  <sheetData>
    <row r="1" spans="1:8" x14ac:dyDescent="0.25">
      <c r="A1" s="3" t="s">
        <v>0</v>
      </c>
      <c r="B1" s="3" t="s">
        <v>62</v>
      </c>
      <c r="C1" s="3" t="s">
        <v>51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71</v>
      </c>
    </row>
    <row r="2" spans="1:8" x14ac:dyDescent="0.25">
      <c r="A2" s="1" t="s">
        <v>5</v>
      </c>
      <c r="B2" s="1" t="str">
        <f>CHOOSE(D2,Длъжности!$B$2,Длъжности!$B$3,Длъжности!$B$4,Длъжности!$B$5,Длъжности!$B$6,Длъжности!$B$7,Длъжности!$B$8)</f>
        <v>Java програмист</v>
      </c>
      <c r="C2" s="1" t="s">
        <v>52</v>
      </c>
      <c r="D2" s="1">
        <v>1</v>
      </c>
      <c r="E2" s="1">
        <v>48000</v>
      </c>
      <c r="F2" s="1">
        <v>4</v>
      </c>
      <c r="G2" s="1">
        <f>CHOOSE(F2,Рейтинг!B$2,Рейтинг!B$3,Рейтинг!B$4,Рейтинг!B$5)*E2</f>
        <v>4800</v>
      </c>
      <c r="H2" s="1" t="str">
        <f>IF(AND(F2=4,G2&gt;4000),"Плакет","")</f>
        <v>Плакет</v>
      </c>
    </row>
    <row r="3" spans="1:8" x14ac:dyDescent="0.25">
      <c r="A3" s="1" t="s">
        <v>6</v>
      </c>
      <c r="B3" s="1" t="str">
        <f>CHOOSE(D3,Длъжности!$B$2,Длъжности!$B$3,Длъжности!$B$4,Длъжности!$B$5,Длъжности!$B$6,Длъжности!$B$7,Длъжности!$B$8)</f>
        <v>Java програмист</v>
      </c>
      <c r="C3" s="1" t="s">
        <v>53</v>
      </c>
      <c r="D3" s="1">
        <v>1</v>
      </c>
      <c r="E3" s="1">
        <v>42000</v>
      </c>
      <c r="F3" s="1">
        <v>1</v>
      </c>
      <c r="G3" s="1">
        <f>CHOOSE(F3,Рейтинг!B$2,Рейтинг!B$3,Рейтинг!B$4,Рейтинг!B$5)*E3</f>
        <v>1260</v>
      </c>
      <c r="H3" s="1" t="str">
        <f t="shared" ref="H3:H51" si="0">IF(AND(F3=4,G3&gt;4000),"Плакет","")</f>
        <v/>
      </c>
    </row>
    <row r="4" spans="1:8" x14ac:dyDescent="0.25">
      <c r="A4" s="1" t="s">
        <v>7</v>
      </c>
      <c r="B4" s="1" t="str">
        <f>CHOOSE(D4,Длъжности!$B$2,Длъжности!$B$3,Длъжности!$B$4,Длъжности!$B$5,Длъжности!$B$6,Длъжности!$B$7,Длъжности!$B$8)</f>
        <v>Тестер</v>
      </c>
      <c r="C4" s="1" t="s">
        <v>54</v>
      </c>
      <c r="D4" s="1">
        <v>4</v>
      </c>
      <c r="E4" s="1">
        <v>39000</v>
      </c>
      <c r="F4" s="1">
        <v>3</v>
      </c>
      <c r="G4" s="1">
        <f>CHOOSE(F4,Рейтинг!B$2,Рейтинг!B$3,Рейтинг!B$4,Рейтинг!B$5)*E4</f>
        <v>2730.0000000000005</v>
      </c>
      <c r="H4" s="1" t="str">
        <f t="shared" si="0"/>
        <v/>
      </c>
    </row>
    <row r="5" spans="1:8" x14ac:dyDescent="0.25">
      <c r="A5" s="1" t="s">
        <v>8</v>
      </c>
      <c r="B5" s="1" t="str">
        <f>CHOOSE(D5,Длъжности!$B$2,Длъжности!$B$3,Длъжности!$B$4,Длъжности!$B$5,Длъжности!$B$6,Длъжности!$B$7,Длъжности!$B$8)</f>
        <v>Python програмист</v>
      </c>
      <c r="C5" s="1" t="s">
        <v>55</v>
      </c>
      <c r="D5" s="1">
        <v>2</v>
      </c>
      <c r="E5" s="1">
        <v>38000</v>
      </c>
      <c r="F5" s="1">
        <v>2</v>
      </c>
      <c r="G5" s="1">
        <f>CHOOSE(F5,Рейтинг!B$2,Рейтинг!B$3,Рейтинг!B$4,Рейтинг!B$5)*E5</f>
        <v>1900</v>
      </c>
      <c r="H5" s="1" t="str">
        <f t="shared" si="0"/>
        <v/>
      </c>
    </row>
    <row r="6" spans="1:8" x14ac:dyDescent="0.25">
      <c r="A6" s="1" t="s">
        <v>9</v>
      </c>
      <c r="B6" s="1" t="str">
        <f>CHOOSE(D6,Длъжности!$B$2,Длъжности!$B$3,Длъжности!$B$4,Длъжности!$B$5,Длъжности!$B$6,Длъжности!$B$7,Длъжности!$B$8)</f>
        <v>Java програмист</v>
      </c>
      <c r="C6" s="1" t="s">
        <v>55</v>
      </c>
      <c r="D6" s="1">
        <v>1</v>
      </c>
      <c r="E6" s="1">
        <v>45000</v>
      </c>
      <c r="F6" s="1">
        <v>1</v>
      </c>
      <c r="G6" s="1">
        <f>CHOOSE(F6,Рейтинг!B$2,Рейтинг!B$3,Рейтинг!B$4,Рейтинг!B$5)*E6</f>
        <v>1350</v>
      </c>
      <c r="H6" s="1" t="str">
        <f t="shared" si="0"/>
        <v/>
      </c>
    </row>
    <row r="7" spans="1:8" x14ac:dyDescent="0.25">
      <c r="A7" s="1" t="s">
        <v>10</v>
      </c>
      <c r="B7" s="1" t="str">
        <f>CHOOSE(D7,Длъжности!$B$2,Длъжности!$B$3,Длъжности!$B$4,Длъжности!$B$5,Длъжности!$B$6,Длъжности!$B$7,Длъжности!$B$8)</f>
        <v>Изпълнителен директор</v>
      </c>
      <c r="C7" s="1" t="s">
        <v>52</v>
      </c>
      <c r="D7" s="1">
        <v>7</v>
      </c>
      <c r="E7" s="1">
        <v>75000</v>
      </c>
      <c r="F7" s="1">
        <v>3</v>
      </c>
      <c r="G7" s="1">
        <f>CHOOSE(F7,Рейтинг!B$2,Рейтинг!B$3,Рейтинг!B$4,Рейтинг!B$5)*E7</f>
        <v>5250.0000000000009</v>
      </c>
      <c r="H7" s="1" t="str">
        <f t="shared" si="0"/>
        <v/>
      </c>
    </row>
    <row r="8" spans="1:8" x14ac:dyDescent="0.25">
      <c r="A8" s="1" t="s">
        <v>11</v>
      </c>
      <c r="B8" s="1" t="str">
        <f>CHOOSE(D8,Длъжности!$B$2,Длъжности!$B$3,Длъжности!$B$4,Длъжности!$B$5,Длъжности!$B$6,Длъжности!$B$7,Длъжности!$B$8)</f>
        <v>Java програмист</v>
      </c>
      <c r="C8" s="1" t="s">
        <v>52</v>
      </c>
      <c r="D8" s="1">
        <v>1</v>
      </c>
      <c r="E8" s="1">
        <v>40000</v>
      </c>
      <c r="F8" s="1">
        <v>2</v>
      </c>
      <c r="G8" s="1">
        <f>CHOOSE(F8,Рейтинг!B$2,Рейтинг!B$3,Рейтинг!B$4,Рейтинг!B$5)*E8</f>
        <v>2000</v>
      </c>
      <c r="H8" s="1" t="str">
        <f t="shared" si="0"/>
        <v/>
      </c>
    </row>
    <row r="9" spans="1:8" x14ac:dyDescent="0.25">
      <c r="A9" s="1" t="s">
        <v>12</v>
      </c>
      <c r="B9" s="1" t="str">
        <f>CHOOSE(D9,Длъжности!$B$2,Длъжности!$B$3,Длъжности!$B$4,Длъжности!$B$5,Длъжности!$B$6,Длъжности!$B$7,Длъжности!$B$8)</f>
        <v>Java програмист</v>
      </c>
      <c r="C9" s="1" t="s">
        <v>52</v>
      </c>
      <c r="D9" s="1">
        <v>1</v>
      </c>
      <c r="E9" s="1">
        <v>52000</v>
      </c>
      <c r="F9" s="1">
        <v>2</v>
      </c>
      <c r="G9" s="1">
        <f>CHOOSE(F9,Рейтинг!B$2,Рейтинг!B$3,Рейтинг!B$4,Рейтинг!B$5)*E9</f>
        <v>2600</v>
      </c>
      <c r="H9" s="1" t="str">
        <f t="shared" si="0"/>
        <v/>
      </c>
    </row>
    <row r="10" spans="1:8" x14ac:dyDescent="0.25">
      <c r="A10" s="1" t="s">
        <v>13</v>
      </c>
      <c r="B10" s="1" t="str">
        <f>CHOOSE(D10,Длъжности!$B$2,Длъжности!$B$3,Длъжности!$B$4,Длъжности!$B$5,Длъжности!$B$6,Длъжности!$B$7,Длъжности!$B$8)</f>
        <v>Python програмист</v>
      </c>
      <c r="C10" s="1" t="s">
        <v>52</v>
      </c>
      <c r="D10" s="1">
        <v>2</v>
      </c>
      <c r="E10" s="1">
        <v>39000</v>
      </c>
      <c r="F10" s="1">
        <v>2</v>
      </c>
      <c r="G10" s="1">
        <f>CHOOSE(F10,Рейтинг!B$2,Рейтинг!B$3,Рейтинг!B$4,Рейтинг!B$5)*E10</f>
        <v>1950</v>
      </c>
      <c r="H10" s="1" t="str">
        <f t="shared" si="0"/>
        <v/>
      </c>
    </row>
    <row r="11" spans="1:8" x14ac:dyDescent="0.25">
      <c r="A11" s="1" t="s">
        <v>14</v>
      </c>
      <c r="B11" s="1" t="str">
        <f>CHOOSE(D11,Длъжности!$B$2,Длъжности!$B$3,Длъжности!$B$4,Длъжности!$B$5,Длъжности!$B$6,Длъжности!$B$7,Длъжности!$B$8)</f>
        <v>Python програмист</v>
      </c>
      <c r="C11" s="1" t="s">
        <v>53</v>
      </c>
      <c r="D11" s="1">
        <v>2</v>
      </c>
      <c r="E11" s="1">
        <v>42000</v>
      </c>
      <c r="F11" s="1">
        <v>4</v>
      </c>
      <c r="G11" s="1">
        <f>CHOOSE(F11,Рейтинг!B$2,Рейтинг!B$3,Рейтинг!B$4,Рейтинг!B$5)*E11</f>
        <v>4200</v>
      </c>
      <c r="H11" s="1" t="str">
        <f t="shared" si="0"/>
        <v>Плакет</v>
      </c>
    </row>
    <row r="12" spans="1:8" x14ac:dyDescent="0.25">
      <c r="A12" s="1" t="s">
        <v>15</v>
      </c>
      <c r="B12" s="1" t="str">
        <f>CHOOSE(D12,Длъжности!$B$2,Длъжности!$B$3,Длъжности!$B$4,Длъжности!$B$5,Длъжности!$B$6,Длъжности!$B$7,Длъжности!$B$8)</f>
        <v>Python програмист</v>
      </c>
      <c r="C12" s="1" t="s">
        <v>54</v>
      </c>
      <c r="D12" s="1">
        <v>2</v>
      </c>
      <c r="E12" s="1">
        <v>42000</v>
      </c>
      <c r="F12" s="1">
        <v>1</v>
      </c>
      <c r="G12" s="1">
        <f>CHOOSE(F12,Рейтинг!B$2,Рейтинг!B$3,Рейтинг!B$4,Рейтинг!B$5)*E12</f>
        <v>1260</v>
      </c>
      <c r="H12" s="1" t="str">
        <f t="shared" si="0"/>
        <v/>
      </c>
    </row>
    <row r="13" spans="1:8" x14ac:dyDescent="0.25">
      <c r="A13" s="1" t="s">
        <v>16</v>
      </c>
      <c r="B13" s="1" t="str">
        <f>CHOOSE(D13,Длъжности!$B$2,Длъжности!$B$3,Длъжности!$B$4,Длъжности!$B$5,Длъжности!$B$6,Длъжности!$B$7,Длъжности!$B$8)</f>
        <v>Java програмист</v>
      </c>
      <c r="C13" s="1" t="s">
        <v>54</v>
      </c>
      <c r="D13" s="1">
        <v>1</v>
      </c>
      <c r="E13" s="1">
        <v>44000</v>
      </c>
      <c r="F13" s="1">
        <v>4</v>
      </c>
      <c r="G13" s="1">
        <f>CHOOSE(F13,Рейтинг!B$2,Рейтинг!B$3,Рейтинг!B$4,Рейтинг!B$5)*E13</f>
        <v>4400</v>
      </c>
      <c r="H13" s="1" t="str">
        <f t="shared" si="0"/>
        <v>Плакет</v>
      </c>
    </row>
    <row r="14" spans="1:8" x14ac:dyDescent="0.25">
      <c r="A14" s="1" t="s">
        <v>17</v>
      </c>
      <c r="B14" s="1" t="str">
        <f>CHOOSE(D14,Длъжности!$B$2,Длъжности!$B$3,Длъжности!$B$4,Длъжности!$B$5,Длъжности!$B$6,Длъжности!$B$7,Длъжности!$B$8)</f>
        <v>Java програмист</v>
      </c>
      <c r="C14" s="1" t="s">
        <v>53</v>
      </c>
      <c r="D14" s="1">
        <v>1</v>
      </c>
      <c r="E14" s="1">
        <v>55000</v>
      </c>
      <c r="F14" s="1">
        <v>1</v>
      </c>
      <c r="G14" s="1">
        <f>CHOOSE(F14,Рейтинг!B$2,Рейтинг!B$3,Рейтинг!B$4,Рейтинг!B$5)*E14</f>
        <v>1650</v>
      </c>
      <c r="H14" s="1" t="str">
        <f t="shared" si="0"/>
        <v/>
      </c>
    </row>
    <row r="15" spans="1:8" x14ac:dyDescent="0.25">
      <c r="A15" s="1" t="s">
        <v>18</v>
      </c>
      <c r="B15" s="1" t="str">
        <f>CHOOSE(D15,Длъжности!$B$2,Длъжности!$B$3,Длъжности!$B$4,Длъжности!$B$5,Длъжности!$B$6,Длъжности!$B$7,Длъжности!$B$8)</f>
        <v>Java програмист</v>
      </c>
      <c r="C15" s="1" t="s">
        <v>52</v>
      </c>
      <c r="D15" s="1">
        <v>1</v>
      </c>
      <c r="E15" s="1">
        <v>48000</v>
      </c>
      <c r="F15" s="1">
        <v>3</v>
      </c>
      <c r="G15" s="1">
        <f>CHOOSE(F15,Рейтинг!B$2,Рейтинг!B$3,Рейтинг!B$4,Рейтинг!B$5)*E15</f>
        <v>3360.0000000000005</v>
      </c>
      <c r="H15" s="1" t="str">
        <f t="shared" si="0"/>
        <v/>
      </c>
    </row>
    <row r="16" spans="1:8" x14ac:dyDescent="0.25">
      <c r="A16" s="1" t="s">
        <v>19</v>
      </c>
      <c r="B16" s="1" t="str">
        <f>CHOOSE(D16,Длъжности!$B$2,Длъжности!$B$3,Длъжности!$B$4,Длъжности!$B$5,Длъжности!$B$6,Длъжности!$B$7,Длъжности!$B$8)</f>
        <v>Java програмист</v>
      </c>
      <c r="C16" s="1" t="s">
        <v>52</v>
      </c>
      <c r="D16" s="1">
        <v>1</v>
      </c>
      <c r="E16" s="1">
        <v>60000</v>
      </c>
      <c r="F16" s="1">
        <v>4</v>
      </c>
      <c r="G16" s="1">
        <f>CHOOSE(F16,Рейтинг!B$2,Рейтинг!B$3,Рейтинг!B$4,Рейтинг!B$5)*E16</f>
        <v>6000</v>
      </c>
      <c r="H16" s="1" t="str">
        <f t="shared" si="0"/>
        <v>Плакет</v>
      </c>
    </row>
    <row r="17" spans="1:8" x14ac:dyDescent="0.25">
      <c r="A17" s="1" t="s">
        <v>20</v>
      </c>
      <c r="B17" s="1" t="str">
        <f>CHOOSE(D17,Длъжности!$B$2,Длъжности!$B$3,Длъжности!$B$4,Длъжности!$B$5,Длъжности!$B$6,Длъжности!$B$7,Длъжности!$B$8)</f>
        <v>Java програмист</v>
      </c>
      <c r="C17" s="1" t="s">
        <v>52</v>
      </c>
      <c r="D17" s="1">
        <v>1</v>
      </c>
      <c r="E17" s="1">
        <v>39000</v>
      </c>
      <c r="F17" s="1">
        <v>2</v>
      </c>
      <c r="G17" s="1">
        <f>CHOOSE(F17,Рейтинг!B$2,Рейтинг!B$3,Рейтинг!B$4,Рейтинг!B$5)*E17</f>
        <v>1950</v>
      </c>
      <c r="H17" s="1" t="str">
        <f t="shared" si="0"/>
        <v/>
      </c>
    </row>
    <row r="18" spans="1:8" x14ac:dyDescent="0.25">
      <c r="A18" s="1" t="s">
        <v>21</v>
      </c>
      <c r="B18" s="1" t="str">
        <f>CHOOSE(D18,Длъжности!$B$2,Длъжности!$B$3,Длъжности!$B$4,Длъжности!$B$5,Длъжности!$B$6,Длъжности!$B$7,Длъжности!$B$8)</f>
        <v>Java програмист</v>
      </c>
      <c r="C18" s="1" t="s">
        <v>52</v>
      </c>
      <c r="D18" s="1">
        <v>1</v>
      </c>
      <c r="E18" s="1">
        <v>38000</v>
      </c>
      <c r="F18" s="1">
        <v>4</v>
      </c>
      <c r="G18" s="1">
        <f>CHOOSE(F18,Рейтинг!B$2,Рейтинг!B$3,Рейтинг!B$4,Рейтинг!B$5)*E18</f>
        <v>3800</v>
      </c>
      <c r="H18" s="1" t="str">
        <f t="shared" si="0"/>
        <v/>
      </c>
    </row>
    <row r="19" spans="1:8" x14ac:dyDescent="0.25">
      <c r="A19" s="1" t="s">
        <v>22</v>
      </c>
      <c r="B19" s="1" t="str">
        <f>CHOOSE(D19,Длъжности!$B$2,Длъжности!$B$3,Длъжности!$B$4,Длъжности!$B$5,Длъжности!$B$6,Длъжности!$B$7,Длъжности!$B$8)</f>
        <v>Тестер</v>
      </c>
      <c r="C19" s="1" t="s">
        <v>52</v>
      </c>
      <c r="D19" s="1">
        <v>4</v>
      </c>
      <c r="E19" s="1">
        <v>45000</v>
      </c>
      <c r="F19" s="1">
        <v>2</v>
      </c>
      <c r="G19" s="1">
        <f>CHOOSE(F19,Рейтинг!B$2,Рейтинг!B$3,Рейтинг!B$4,Рейтинг!B$5)*E19</f>
        <v>2250</v>
      </c>
      <c r="H19" s="1" t="str">
        <f t="shared" si="0"/>
        <v/>
      </c>
    </row>
    <row r="20" spans="1:8" x14ac:dyDescent="0.25">
      <c r="A20" s="1" t="s">
        <v>23</v>
      </c>
      <c r="B20" s="1" t="str">
        <f>CHOOSE(D20,Длъжности!$B$2,Длъжности!$B$3,Длъжности!$B$4,Длъжности!$B$5,Длъжности!$B$6,Длъжности!$B$7,Длъжности!$B$8)</f>
        <v>Мениджър Продажби</v>
      </c>
      <c r="C20" s="1" t="s">
        <v>52</v>
      </c>
      <c r="D20" s="1">
        <v>5</v>
      </c>
      <c r="E20" s="1">
        <v>40000</v>
      </c>
      <c r="F20" s="1">
        <v>2</v>
      </c>
      <c r="G20" s="1">
        <f>CHOOSE(F20,Рейтинг!B$2,Рейтинг!B$3,Рейтинг!B$4,Рейтинг!B$5)*E20</f>
        <v>2000</v>
      </c>
      <c r="H20" s="1" t="str">
        <f t="shared" si="0"/>
        <v/>
      </c>
    </row>
    <row r="21" spans="1:8" x14ac:dyDescent="0.25">
      <c r="A21" s="1" t="s">
        <v>24</v>
      </c>
      <c r="B21" s="1" t="str">
        <f>CHOOSE(D21,Длъжности!$B$2,Длъжности!$B$3,Длъжности!$B$4,Длъжности!$B$5,Длъжности!$B$6,Длъжности!$B$7,Длъжности!$B$8)</f>
        <v>Тестер</v>
      </c>
      <c r="C21" s="1" t="s">
        <v>52</v>
      </c>
      <c r="D21" s="1">
        <v>4</v>
      </c>
      <c r="E21" s="1">
        <v>39000</v>
      </c>
      <c r="F21" s="1">
        <v>3</v>
      </c>
      <c r="G21" s="1">
        <f>CHOOSE(F21,Рейтинг!B$2,Рейтинг!B$3,Рейтинг!B$4,Рейтинг!B$5)*E21</f>
        <v>2730.0000000000005</v>
      </c>
      <c r="H21" s="1" t="str">
        <f t="shared" si="0"/>
        <v/>
      </c>
    </row>
    <row r="22" spans="1:8" x14ac:dyDescent="0.25">
      <c r="A22" s="1" t="s">
        <v>25</v>
      </c>
      <c r="B22" s="1" t="str">
        <f>CHOOSE(D22,Длъжности!$B$2,Длъжности!$B$3,Длъжности!$B$4,Длъжности!$B$5,Длъжности!$B$6,Длъжности!$B$7,Длъжности!$B$8)</f>
        <v>Python програмист</v>
      </c>
      <c r="C22" s="1" t="s">
        <v>52</v>
      </c>
      <c r="D22" s="1">
        <v>2</v>
      </c>
      <c r="E22" s="1">
        <v>39000</v>
      </c>
      <c r="F22" s="1">
        <v>1</v>
      </c>
      <c r="G22" s="1">
        <f>CHOOSE(F22,Рейтинг!B$2,Рейтинг!B$3,Рейтинг!B$4,Рейтинг!B$5)*E22</f>
        <v>1170</v>
      </c>
      <c r="H22" s="1" t="str">
        <f t="shared" si="0"/>
        <v/>
      </c>
    </row>
    <row r="23" spans="1:8" x14ac:dyDescent="0.25">
      <c r="A23" s="1" t="s">
        <v>26</v>
      </c>
      <c r="B23" s="1" t="str">
        <f>CHOOSE(D23,Длъжности!$B$2,Длъжности!$B$3,Длъжности!$B$4,Длъжности!$B$5,Длъжности!$B$6,Длъжности!$B$7,Длъжности!$B$8)</f>
        <v>Мениджър Продажби</v>
      </c>
      <c r="C23" s="1" t="s">
        <v>52</v>
      </c>
      <c r="D23" s="1">
        <v>5</v>
      </c>
      <c r="E23" s="1">
        <v>42000</v>
      </c>
      <c r="F23" s="1">
        <v>2</v>
      </c>
      <c r="G23" s="1">
        <f>CHOOSE(F23,Рейтинг!B$2,Рейтинг!B$3,Рейтинг!B$4,Рейтинг!B$5)*E23</f>
        <v>2100</v>
      </c>
      <c r="H23" s="1" t="str">
        <f t="shared" si="0"/>
        <v/>
      </c>
    </row>
    <row r="24" spans="1:8" x14ac:dyDescent="0.25">
      <c r="A24" s="1" t="s">
        <v>27</v>
      </c>
      <c r="B24" s="1" t="str">
        <f>CHOOSE(D24,Длъжности!$B$2,Длъжности!$B$3,Длъжности!$B$4,Длъжности!$B$5,Длъжности!$B$6,Длъжности!$B$7,Длъжности!$B$8)</f>
        <v>Java програмист</v>
      </c>
      <c r="C24" s="1" t="s">
        <v>52</v>
      </c>
      <c r="D24" s="1">
        <v>1</v>
      </c>
      <c r="E24" s="1">
        <v>54000</v>
      </c>
      <c r="F24" s="1">
        <v>4</v>
      </c>
      <c r="G24" s="1">
        <f>CHOOSE(F24,Рейтинг!B$2,Рейтинг!B$3,Рейтинг!B$4,Рейтинг!B$5)*E24</f>
        <v>5400</v>
      </c>
      <c r="H24" s="1" t="str">
        <f t="shared" si="0"/>
        <v>Плакет</v>
      </c>
    </row>
    <row r="25" spans="1:8" x14ac:dyDescent="0.25">
      <c r="A25" s="1" t="s">
        <v>28</v>
      </c>
      <c r="B25" s="1" t="str">
        <f>CHOOSE(D25,Длъжности!$B$2,Длъжности!$B$3,Длъжности!$B$4,Длъжности!$B$5,Длъжности!$B$6,Длъжности!$B$7,Длъжности!$B$8)</f>
        <v>UI/UX дизайнер</v>
      </c>
      <c r="C25" s="1" t="s">
        <v>54</v>
      </c>
      <c r="D25" s="1">
        <v>3</v>
      </c>
      <c r="E25" s="1">
        <v>41000</v>
      </c>
      <c r="F25" s="1">
        <v>1</v>
      </c>
      <c r="G25" s="1">
        <f>CHOOSE(F25,Рейтинг!B$2,Рейтинг!B$3,Рейтинг!B$4,Рейтинг!B$5)*E25</f>
        <v>1230</v>
      </c>
      <c r="H25" s="1" t="str">
        <f t="shared" si="0"/>
        <v/>
      </c>
    </row>
    <row r="26" spans="1:8" x14ac:dyDescent="0.25">
      <c r="A26" s="1" t="s">
        <v>29</v>
      </c>
      <c r="B26" s="1" t="str">
        <f>CHOOSE(D26,Длъжности!$B$2,Длъжности!$B$3,Длъжности!$B$4,Длъжности!$B$5,Длъжности!$B$6,Длъжности!$B$7,Длъжности!$B$8)</f>
        <v>Python програмист</v>
      </c>
      <c r="C26" s="1" t="s">
        <v>54</v>
      </c>
      <c r="D26" s="1">
        <v>2</v>
      </c>
      <c r="E26" s="1">
        <v>44000</v>
      </c>
      <c r="F26" s="1">
        <v>3</v>
      </c>
      <c r="G26" s="1">
        <f>CHOOSE(F26,Рейтинг!B$2,Рейтинг!B$3,Рейтинг!B$4,Рейтинг!B$5)*E26</f>
        <v>3080.0000000000005</v>
      </c>
      <c r="H26" s="1" t="str">
        <f t="shared" si="0"/>
        <v/>
      </c>
    </row>
    <row r="27" spans="1:8" x14ac:dyDescent="0.25">
      <c r="A27" s="1" t="s">
        <v>30</v>
      </c>
      <c r="B27" s="1" t="str">
        <f>CHOOSE(D27,Длъжности!$B$2,Длъжности!$B$3,Длъжности!$B$4,Длъжности!$B$5,Длъжности!$B$6,Длъжности!$B$7,Длъжности!$B$8)</f>
        <v>UI/UX дизайнер</v>
      </c>
      <c r="C27" s="1" t="s">
        <v>55</v>
      </c>
      <c r="D27" s="1">
        <v>3</v>
      </c>
      <c r="E27" s="1">
        <v>37000</v>
      </c>
      <c r="F27" s="1">
        <v>2</v>
      </c>
      <c r="G27" s="1">
        <f>CHOOSE(F27,Рейтинг!B$2,Рейтинг!B$3,Рейтинг!B$4,Рейтинг!B$5)*E27</f>
        <v>1850</v>
      </c>
      <c r="H27" s="1" t="str">
        <f t="shared" si="0"/>
        <v/>
      </c>
    </row>
    <row r="28" spans="1:8" x14ac:dyDescent="0.25">
      <c r="A28" s="1" t="s">
        <v>31</v>
      </c>
      <c r="B28" s="1" t="str">
        <f>CHOOSE(D28,Длъжности!$B$2,Длъжности!$B$3,Длъжности!$B$4,Длъжности!$B$5,Длъжности!$B$6,Длъжности!$B$7,Длъжности!$B$8)</f>
        <v>UI/UX дизайнер</v>
      </c>
      <c r="C28" s="1" t="s">
        <v>53</v>
      </c>
      <c r="D28" s="1">
        <v>3</v>
      </c>
      <c r="E28" s="1">
        <v>39000</v>
      </c>
      <c r="F28" s="1">
        <v>4</v>
      </c>
      <c r="G28" s="1">
        <f>CHOOSE(F28,Рейтинг!B$2,Рейтинг!B$3,Рейтинг!B$4,Рейтинг!B$5)*E28</f>
        <v>3900</v>
      </c>
      <c r="H28" s="1" t="str">
        <f t="shared" si="0"/>
        <v/>
      </c>
    </row>
    <row r="29" spans="1:8" x14ac:dyDescent="0.25">
      <c r="A29" s="1" t="s">
        <v>32</v>
      </c>
      <c r="B29" s="1" t="str">
        <f>CHOOSE(D29,Длъжности!$B$2,Длъжности!$B$3,Длъжности!$B$4,Длъжности!$B$5,Длъжности!$B$6,Длъжности!$B$7,Длъжности!$B$8)</f>
        <v>Python програмист</v>
      </c>
      <c r="C29" s="1" t="s">
        <v>55</v>
      </c>
      <c r="D29" s="1">
        <v>2</v>
      </c>
      <c r="E29" s="1">
        <v>39000</v>
      </c>
      <c r="F29" s="1">
        <v>3</v>
      </c>
      <c r="G29" s="1">
        <f>CHOOSE(F29,Рейтинг!B$2,Рейтинг!B$3,Рейтинг!B$4,Рейтинг!B$5)*E29</f>
        <v>2730.0000000000005</v>
      </c>
      <c r="H29" s="1" t="str">
        <f t="shared" si="0"/>
        <v/>
      </c>
    </row>
    <row r="30" spans="1:8" x14ac:dyDescent="0.25">
      <c r="A30" s="1" t="s">
        <v>33</v>
      </c>
      <c r="B30" s="1" t="str">
        <f>CHOOSE(D30,Длъжности!$B$2,Длъжности!$B$3,Длъжности!$B$4,Длъжности!$B$5,Длъжности!$B$6,Длъжности!$B$7,Длъжности!$B$8)</f>
        <v>Изпълнителен директор</v>
      </c>
      <c r="C30" s="1" t="s">
        <v>54</v>
      </c>
      <c r="D30" s="1">
        <v>7</v>
      </c>
      <c r="E30" s="1">
        <v>72000</v>
      </c>
      <c r="F30" s="1">
        <v>1</v>
      </c>
      <c r="G30" s="1">
        <f>CHOOSE(F30,Рейтинг!B$2,Рейтинг!B$3,Рейтинг!B$4,Рейтинг!B$5)*E30</f>
        <v>2160</v>
      </c>
      <c r="H30" s="1" t="str">
        <f t="shared" si="0"/>
        <v/>
      </c>
    </row>
    <row r="31" spans="1:8" x14ac:dyDescent="0.25">
      <c r="A31" s="1" t="s">
        <v>34</v>
      </c>
      <c r="B31" s="1" t="str">
        <f>CHOOSE(D31,Длъжности!$B$2,Длъжности!$B$3,Длъжности!$B$4,Длъжности!$B$5,Длъжности!$B$6,Длъжности!$B$7,Длъжности!$B$8)</f>
        <v>Java програмист</v>
      </c>
      <c r="C31" s="1" t="s">
        <v>53</v>
      </c>
      <c r="D31" s="1">
        <v>1</v>
      </c>
      <c r="E31" s="1">
        <v>51000</v>
      </c>
      <c r="F31" s="1">
        <v>2</v>
      </c>
      <c r="G31" s="1">
        <f>CHOOSE(F31,Рейтинг!B$2,Рейтинг!B$3,Рейтинг!B$4,Рейтинг!B$5)*E31</f>
        <v>2550</v>
      </c>
      <c r="H31" s="1" t="str">
        <f t="shared" si="0"/>
        <v/>
      </c>
    </row>
    <row r="32" spans="1:8" x14ac:dyDescent="0.25">
      <c r="A32" s="1" t="s">
        <v>35</v>
      </c>
      <c r="B32" s="1" t="str">
        <f>CHOOSE(D32,Длъжности!$B$2,Длъжности!$B$3,Длъжности!$B$4,Длъжности!$B$5,Длъжности!$B$6,Длъжности!$B$7,Длъжности!$B$8)</f>
        <v>Java програмист</v>
      </c>
      <c r="C32" s="1" t="s">
        <v>52</v>
      </c>
      <c r="D32" s="1">
        <v>1</v>
      </c>
      <c r="E32" s="1">
        <v>42000</v>
      </c>
      <c r="F32" s="1">
        <v>1</v>
      </c>
      <c r="G32" s="1">
        <f>CHOOSE(F32,Рейтинг!B$2,Рейтинг!B$3,Рейтинг!B$4,Рейтинг!B$5)*E32</f>
        <v>1260</v>
      </c>
      <c r="H32" s="1" t="str">
        <f t="shared" si="0"/>
        <v/>
      </c>
    </row>
    <row r="33" spans="1:8" x14ac:dyDescent="0.25">
      <c r="A33" s="1" t="s">
        <v>36</v>
      </c>
      <c r="B33" s="1" t="str">
        <f>CHOOSE(D33,Длъжности!$B$2,Длъжности!$B$3,Длъжности!$B$4,Длъжности!$B$5,Длъжности!$B$6,Длъжности!$B$7,Длъжности!$B$8)</f>
        <v>Python програмист</v>
      </c>
      <c r="C33" s="1" t="s">
        <v>52</v>
      </c>
      <c r="D33" s="1">
        <v>2</v>
      </c>
      <c r="E33" s="1">
        <v>54000</v>
      </c>
      <c r="F33" s="1">
        <v>4</v>
      </c>
      <c r="G33" s="1">
        <f>CHOOSE(F33,Рейтинг!B$2,Рейтинг!B$3,Рейтинг!B$4,Рейтинг!B$5)*E33</f>
        <v>5400</v>
      </c>
      <c r="H33" s="1" t="str">
        <f t="shared" si="0"/>
        <v>Плакет</v>
      </c>
    </row>
    <row r="34" spans="1:8" x14ac:dyDescent="0.25">
      <c r="A34" s="1" t="s">
        <v>37</v>
      </c>
      <c r="B34" s="1" t="str">
        <f>CHOOSE(D34,Длъжности!$B$2,Длъжности!$B$3,Длъжности!$B$4,Длъжности!$B$5,Длъжности!$B$6,Длъжности!$B$7,Длъжности!$B$8)</f>
        <v>Тестер</v>
      </c>
      <c r="C34" s="1" t="s">
        <v>52</v>
      </c>
      <c r="D34" s="1">
        <v>4</v>
      </c>
      <c r="E34" s="1">
        <v>41000</v>
      </c>
      <c r="F34" s="1">
        <v>2</v>
      </c>
      <c r="G34" s="1">
        <f>CHOOSE(F34,Рейтинг!B$2,Рейтинг!B$3,Рейтинг!B$4,Рейтинг!B$5)*E34</f>
        <v>2050</v>
      </c>
      <c r="H34" s="1" t="str">
        <f t="shared" si="0"/>
        <v/>
      </c>
    </row>
    <row r="35" spans="1:8" x14ac:dyDescent="0.25">
      <c r="A35" s="1" t="s">
        <v>38</v>
      </c>
      <c r="B35" s="1" t="str">
        <f>CHOOSE(D35,Длъжности!$B$2,Длъжности!$B$3,Длъжности!$B$4,Длъжности!$B$5,Длъжности!$B$6,Длъжности!$B$7,Длъжности!$B$8)</f>
        <v>Тестер</v>
      </c>
      <c r="C35" s="1" t="s">
        <v>52</v>
      </c>
      <c r="D35" s="1">
        <v>4</v>
      </c>
      <c r="E35" s="1">
        <v>44000</v>
      </c>
      <c r="F35" s="1">
        <v>4</v>
      </c>
      <c r="G35" s="1">
        <f>CHOOSE(F35,Рейтинг!B$2,Рейтинг!B$3,Рейтинг!B$4,Рейтинг!B$5)*E35</f>
        <v>4400</v>
      </c>
      <c r="H35" s="1" t="str">
        <f t="shared" si="0"/>
        <v>Плакет</v>
      </c>
    </row>
    <row r="36" spans="1:8" x14ac:dyDescent="0.25">
      <c r="A36" s="1" t="s">
        <v>39</v>
      </c>
      <c r="B36" s="1" t="str">
        <f>CHOOSE(D36,Длъжности!$B$2,Длъжности!$B$3,Длъжности!$B$4,Длъжности!$B$5,Длъжности!$B$6,Длъжности!$B$7,Длъжности!$B$8)</f>
        <v>UI/UX дизайнер</v>
      </c>
      <c r="C36" s="1" t="s">
        <v>53</v>
      </c>
      <c r="D36" s="1">
        <v>3</v>
      </c>
      <c r="E36" s="1">
        <v>37000</v>
      </c>
      <c r="F36" s="1">
        <v>3</v>
      </c>
      <c r="G36" s="1">
        <f>CHOOSE(F36,Рейтинг!B$2,Рейтинг!B$3,Рейтинг!B$4,Рейтинг!B$5)*E36</f>
        <v>2590.0000000000005</v>
      </c>
      <c r="H36" s="1" t="str">
        <f t="shared" si="0"/>
        <v/>
      </c>
    </row>
    <row r="37" spans="1:8" x14ac:dyDescent="0.25">
      <c r="A37" s="1" t="s">
        <v>40</v>
      </c>
      <c r="B37" s="1" t="str">
        <f>CHOOSE(D37,Длъжности!$B$2,Длъжности!$B$3,Длъжности!$B$4,Длъжности!$B$5,Длъжности!$B$6,Длъжности!$B$7,Длъжности!$B$8)</f>
        <v>UI/UX дизайнер</v>
      </c>
      <c r="C37" s="1" t="s">
        <v>54</v>
      </c>
      <c r="D37" s="1">
        <v>3</v>
      </c>
      <c r="E37" s="1">
        <v>39000</v>
      </c>
      <c r="F37" s="1">
        <v>2</v>
      </c>
      <c r="G37" s="1">
        <f>CHOOSE(F37,Рейтинг!B$2,Рейтинг!B$3,Рейтинг!B$4,Рейтинг!B$5)*E37</f>
        <v>1950</v>
      </c>
      <c r="H37" s="1" t="str">
        <f t="shared" si="0"/>
        <v/>
      </c>
    </row>
    <row r="38" spans="1:8" x14ac:dyDescent="0.25">
      <c r="A38" s="1" t="s">
        <v>41</v>
      </c>
      <c r="B38" s="1" t="str">
        <f>CHOOSE(D38,Длъжности!$B$2,Длъжности!$B$3,Длъжности!$B$4,Длъжности!$B$5,Длъжности!$B$6,Длъжности!$B$7,Длъжности!$B$8)</f>
        <v>Java програмист</v>
      </c>
      <c r="C38" s="1" t="s">
        <v>55</v>
      </c>
      <c r="D38" s="1">
        <v>1</v>
      </c>
      <c r="E38" s="1">
        <v>55000</v>
      </c>
      <c r="F38" s="1">
        <v>1</v>
      </c>
      <c r="G38" s="1">
        <f>CHOOSE(F38,Рейтинг!B$2,Рейтинг!B$3,Рейтинг!B$4,Рейтинг!B$5)*E38</f>
        <v>1650</v>
      </c>
      <c r="H38" s="1" t="str">
        <f t="shared" si="0"/>
        <v/>
      </c>
    </row>
    <row r="39" spans="1:8" x14ac:dyDescent="0.25">
      <c r="A39" s="1" t="s">
        <v>42</v>
      </c>
      <c r="B39" s="1" t="str">
        <f>CHOOSE(D39,Длъжности!$B$2,Длъжности!$B$3,Длъжности!$B$4,Длъжности!$B$5,Длъжности!$B$6,Длъжности!$B$7,Длъжности!$B$8)</f>
        <v>Изпълнителен директор</v>
      </c>
      <c r="C39" s="1" t="s">
        <v>55</v>
      </c>
      <c r="D39" s="1">
        <v>7</v>
      </c>
      <c r="E39" s="1">
        <v>70000</v>
      </c>
      <c r="F39" s="1">
        <v>1</v>
      </c>
      <c r="G39" s="1">
        <f>CHOOSE(F39,Рейтинг!B$2,Рейтинг!B$3,Рейтинг!B$4,Рейтинг!B$5)*E39</f>
        <v>2100</v>
      </c>
      <c r="H39" s="1" t="str">
        <f t="shared" si="0"/>
        <v/>
      </c>
    </row>
    <row r="40" spans="1:8" x14ac:dyDescent="0.25">
      <c r="A40" s="1" t="s">
        <v>43</v>
      </c>
      <c r="B40" s="1" t="str">
        <f>CHOOSE(D40,Длъжности!$B$2,Длъжности!$B$3,Длъжности!$B$4,Длъжности!$B$5,Длъжности!$B$6,Длъжности!$B$7,Длъжности!$B$8)</f>
        <v>Тестер</v>
      </c>
      <c r="C40" s="1" t="s">
        <v>52</v>
      </c>
      <c r="D40" s="1">
        <v>4</v>
      </c>
      <c r="E40" s="1">
        <v>38000</v>
      </c>
      <c r="F40" s="1">
        <v>1</v>
      </c>
      <c r="G40" s="1">
        <f>CHOOSE(F40,Рейтинг!B$2,Рейтинг!B$3,Рейтинг!B$4,Рейтинг!B$5)*E40</f>
        <v>1140</v>
      </c>
      <c r="H40" s="1" t="str">
        <f t="shared" si="0"/>
        <v/>
      </c>
    </row>
    <row r="41" spans="1:8" x14ac:dyDescent="0.25">
      <c r="A41" s="1" t="s">
        <v>44</v>
      </c>
      <c r="B41" s="1" t="str">
        <f>CHOOSE(D41,Длъжности!$B$2,Длъжности!$B$3,Длъжности!$B$4,Длъжности!$B$5,Длъжности!$B$6,Длъжности!$B$7,Длъжности!$B$8)</f>
        <v>Тестер</v>
      </c>
      <c r="C41" s="1" t="s">
        <v>53</v>
      </c>
      <c r="D41" s="1">
        <v>4</v>
      </c>
      <c r="E41" s="1">
        <v>45000</v>
      </c>
      <c r="F41" s="1">
        <v>3</v>
      </c>
      <c r="G41" s="1">
        <f>CHOOSE(F41,Рейтинг!B$2,Рейтинг!B$3,Рейтинг!B$4,Рейтинг!B$5)*E41</f>
        <v>3150.0000000000005</v>
      </c>
      <c r="H41" s="1" t="str">
        <f t="shared" si="0"/>
        <v/>
      </c>
    </row>
    <row r="42" spans="1:8" x14ac:dyDescent="0.25">
      <c r="A42" s="1" t="s">
        <v>45</v>
      </c>
      <c r="B42" s="1" t="str">
        <f>CHOOSE(D42,Длъжности!$B$2,Длъжности!$B$3,Длъжности!$B$4,Длъжности!$B$5,Длъжности!$B$6,Длъжности!$B$7,Длъжности!$B$8)</f>
        <v>Тестер</v>
      </c>
      <c r="C42" s="1" t="s">
        <v>54</v>
      </c>
      <c r="D42" s="1">
        <v>4</v>
      </c>
      <c r="E42" s="1">
        <v>45000</v>
      </c>
      <c r="F42" s="1">
        <v>4</v>
      </c>
      <c r="G42" s="1">
        <f>CHOOSE(F42,Рейтинг!B$2,Рейтинг!B$3,Рейтинг!B$4,Рейтинг!B$5)*E42</f>
        <v>4500</v>
      </c>
      <c r="H42" s="1" t="str">
        <f t="shared" si="0"/>
        <v>Плакет</v>
      </c>
    </row>
    <row r="43" spans="1:8" x14ac:dyDescent="0.25">
      <c r="A43" s="1" t="s">
        <v>46</v>
      </c>
      <c r="B43" s="1" t="str">
        <f>CHOOSE(D43,Длъжности!$B$2,Длъжности!$B$3,Длъжности!$B$4,Длъжности!$B$5,Длъжности!$B$6,Длъжности!$B$7,Длъжности!$B$8)</f>
        <v>Java програмист</v>
      </c>
      <c r="C43" s="1" t="s">
        <v>55</v>
      </c>
      <c r="D43" s="1">
        <v>1</v>
      </c>
      <c r="E43" s="1">
        <v>42000</v>
      </c>
      <c r="F43" s="1">
        <v>4</v>
      </c>
      <c r="G43" s="1">
        <f>CHOOSE(F43,Рейтинг!B$2,Рейтинг!B$3,Рейтинг!B$4,Рейтинг!B$5)*E43</f>
        <v>4200</v>
      </c>
      <c r="H43" s="1" t="str">
        <f t="shared" si="0"/>
        <v>Плакет</v>
      </c>
    </row>
    <row r="44" spans="1:8" x14ac:dyDescent="0.25">
      <c r="A44" s="1" t="s">
        <v>47</v>
      </c>
      <c r="B44" s="1" t="str">
        <f>CHOOSE(D44,Длъжности!$B$2,Длъжности!$B$3,Длъжности!$B$4,Длъжности!$B$5,Длъжности!$B$6,Длъжности!$B$7,Длъжности!$B$8)</f>
        <v>Python програмист</v>
      </c>
      <c r="C44" s="1" t="s">
        <v>55</v>
      </c>
      <c r="D44" s="1">
        <v>2</v>
      </c>
      <c r="E44" s="1">
        <v>40000</v>
      </c>
      <c r="F44" s="1">
        <v>1</v>
      </c>
      <c r="G44" s="1">
        <f>CHOOSE(F44,Рейтинг!B$2,Рейтинг!B$3,Рейтинг!B$4,Рейтинг!B$5)*E44</f>
        <v>1200</v>
      </c>
      <c r="H44" s="1" t="str">
        <f t="shared" si="0"/>
        <v/>
      </c>
    </row>
    <row r="45" spans="1:8" x14ac:dyDescent="0.25">
      <c r="A45" s="1" t="s">
        <v>48</v>
      </c>
      <c r="B45" s="1" t="str">
        <f>CHOOSE(D45,Длъжности!$B$2,Длъжности!$B$3,Длъжности!$B$4,Длъжности!$B$5,Длъжности!$B$6,Длъжности!$B$7,Длъжности!$B$8)</f>
        <v>Тестер</v>
      </c>
      <c r="C45" s="1" t="s">
        <v>52</v>
      </c>
      <c r="D45" s="1">
        <v>4</v>
      </c>
      <c r="E45" s="1">
        <v>40000</v>
      </c>
      <c r="F45" s="1">
        <v>2</v>
      </c>
      <c r="G45" s="1">
        <f>CHOOSE(F45,Рейтинг!B$2,Рейтинг!B$3,Рейтинг!B$4,Рейтинг!B$5)*E45</f>
        <v>2000</v>
      </c>
      <c r="H45" s="1" t="str">
        <f t="shared" si="0"/>
        <v/>
      </c>
    </row>
    <row r="46" spans="1:8" x14ac:dyDescent="0.25">
      <c r="A46" s="1" t="s">
        <v>49</v>
      </c>
      <c r="B46" s="1" t="str">
        <f>CHOOSE(D46,Длъжности!$B$2,Длъжности!$B$3,Длъжности!$B$4,Длъжности!$B$5,Длъжности!$B$6,Длъжности!$B$7,Длъжности!$B$8)</f>
        <v>Изпълнителен директор</v>
      </c>
      <c r="C46" s="1" t="s">
        <v>53</v>
      </c>
      <c r="D46" s="1">
        <v>7</v>
      </c>
      <c r="E46" s="1">
        <v>72000</v>
      </c>
      <c r="F46" s="1">
        <v>1</v>
      </c>
      <c r="G46" s="1">
        <f>CHOOSE(F46,Рейтинг!B$2,Рейтинг!B$3,Рейтинг!B$4,Рейтинг!B$5)*E46</f>
        <v>2160</v>
      </c>
      <c r="H46" s="1" t="str">
        <f t="shared" si="0"/>
        <v/>
      </c>
    </row>
    <row r="47" spans="1:8" x14ac:dyDescent="0.25">
      <c r="A47" s="1" t="s">
        <v>50</v>
      </c>
      <c r="B47" s="1" t="str">
        <f>CHOOSE(D47,Длъжности!$B$2,Длъжности!$B$3,Длъжности!$B$4,Длъжности!$B$5,Длъжности!$B$6,Длъжности!$B$7,Длъжности!$B$8)</f>
        <v>Мениджър Продажби</v>
      </c>
      <c r="C47" s="1" t="s">
        <v>54</v>
      </c>
      <c r="D47" s="1">
        <v>5</v>
      </c>
      <c r="E47" s="1">
        <v>45000</v>
      </c>
      <c r="F47" s="1">
        <v>3</v>
      </c>
      <c r="G47" s="1">
        <f>CHOOSE(F47,Рейтинг!B$2,Рейтинг!B$3,Рейтинг!B$4,Рейтинг!B$5)*E47</f>
        <v>3150.0000000000005</v>
      </c>
      <c r="H47" s="1" t="str">
        <f t="shared" si="0"/>
        <v/>
      </c>
    </row>
    <row r="48" spans="1:8" x14ac:dyDescent="0.25">
      <c r="A48" s="1" t="s">
        <v>56</v>
      </c>
      <c r="B48" s="1" t="str">
        <f>CHOOSE(D48,Длъжности!$B$2,Длъжности!$B$3,Длъжности!$B$4,Длъжности!$B$5,Длъжности!$B$6,Длъжности!$B$7,Длъжности!$B$8)</f>
        <v>Мениджър Продажби</v>
      </c>
      <c r="C48" s="1" t="s">
        <v>55</v>
      </c>
      <c r="D48" s="1">
        <v>5</v>
      </c>
      <c r="E48" s="1">
        <v>45000</v>
      </c>
      <c r="F48" s="1">
        <v>4</v>
      </c>
      <c r="G48" s="1">
        <f>CHOOSE(F48,Рейтинг!B$2,Рейтинг!B$3,Рейтинг!B$4,Рейтинг!B$5)*E48</f>
        <v>4500</v>
      </c>
      <c r="H48" s="1" t="str">
        <f t="shared" si="0"/>
        <v>Плакет</v>
      </c>
    </row>
    <row r="49" spans="1:8" x14ac:dyDescent="0.25">
      <c r="A49" s="1" t="s">
        <v>57</v>
      </c>
      <c r="B49" s="1" t="str">
        <f>CHOOSE(D49,Длъжности!$B$2,Длъжности!$B$3,Длъжности!$B$4,Длъжности!$B$5,Длъжности!$B$6,Длъжности!$B$7,Длъжности!$B$8)</f>
        <v>Java програмист</v>
      </c>
      <c r="C49" s="1" t="s">
        <v>55</v>
      </c>
      <c r="D49" s="1">
        <v>1</v>
      </c>
      <c r="E49" s="1">
        <v>52000</v>
      </c>
      <c r="F49" s="1">
        <v>2</v>
      </c>
      <c r="G49" s="1">
        <f>CHOOSE(F49,Рейтинг!B$2,Рейтинг!B$3,Рейтинг!B$4,Рейтинг!B$5)*E49</f>
        <v>2600</v>
      </c>
      <c r="H49" s="1" t="str">
        <f t="shared" si="0"/>
        <v/>
      </c>
    </row>
    <row r="50" spans="1:8" x14ac:dyDescent="0.25">
      <c r="A50" s="1" t="s">
        <v>58</v>
      </c>
      <c r="B50" s="1" t="str">
        <f>CHOOSE(D50,Длъжности!$B$2,Длъжности!$B$3,Длъжности!$B$4,Длъжности!$B$5,Длъжности!$B$6,Длъжности!$B$7,Длъжности!$B$8)</f>
        <v>UI/UX дизайнер</v>
      </c>
      <c r="C50" s="1" t="s">
        <v>52</v>
      </c>
      <c r="D50" s="1">
        <v>3</v>
      </c>
      <c r="E50" s="1">
        <v>40000</v>
      </c>
      <c r="F50" s="1">
        <v>3</v>
      </c>
      <c r="G50" s="1">
        <f>CHOOSE(F50,Рейтинг!B$2,Рейтинг!B$3,Рейтинг!B$4,Рейтинг!B$5)*E50</f>
        <v>2800.0000000000005</v>
      </c>
      <c r="H50" s="1" t="str">
        <f t="shared" si="0"/>
        <v/>
      </c>
    </row>
    <row r="51" spans="1:8" x14ac:dyDescent="0.25">
      <c r="A51" s="1" t="s">
        <v>59</v>
      </c>
      <c r="B51" s="1" t="str">
        <f>CHOOSE(D51,Длъжности!$B$2,Длъжности!$B$3,Длъжности!$B$4,Длъжности!$B$5,Длъжности!$B$6,Длъжности!$B$7,Длъжности!$B$8)</f>
        <v>Java програмист</v>
      </c>
      <c r="C51" s="1" t="s">
        <v>53</v>
      </c>
      <c r="D51" s="1">
        <v>1</v>
      </c>
      <c r="E51" s="1">
        <v>40000</v>
      </c>
      <c r="F51" s="1">
        <v>1</v>
      </c>
      <c r="G51" s="1">
        <f>CHOOSE(F51,Рейтинг!B$2,Рейтинг!B$3,Рейтинг!B$4,Рейтинг!B$5)*E51</f>
        <v>1200</v>
      </c>
      <c r="H51" s="1" t="str">
        <f t="shared" si="0"/>
        <v/>
      </c>
    </row>
  </sheetData>
  <phoneticPr fontId="2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AD06-8CE8-4FCB-A258-153F9883D889}">
  <dimension ref="A1:B1"/>
  <sheetViews>
    <sheetView workbookViewId="0">
      <selection activeCell="B1" sqref="B1"/>
    </sheetView>
  </sheetViews>
  <sheetFormatPr defaultRowHeight="15" x14ac:dyDescent="0.25"/>
  <cols>
    <col min="1" max="1" width="35.28515625" customWidth="1"/>
  </cols>
  <sheetData>
    <row r="1" spans="1:2" ht="20.25" customHeight="1" thickBot="1" x14ac:dyDescent="0.3">
      <c r="A1" s="6" t="s">
        <v>72</v>
      </c>
      <c r="B1" s="7">
        <f>COUNTIF(Бонус!E2:E51,"&gt; 50000")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5249-0B25-456E-8083-8D985B88CC9A}">
  <dimension ref="A1:B1"/>
  <sheetViews>
    <sheetView workbookViewId="0">
      <selection activeCell="B1" sqref="B1"/>
    </sheetView>
  </sheetViews>
  <sheetFormatPr defaultRowHeight="15" x14ac:dyDescent="0.25"/>
  <cols>
    <col min="1" max="1" width="20.28515625" bestFit="1" customWidth="1"/>
  </cols>
  <sheetData>
    <row r="1" spans="1:2" x14ac:dyDescent="0.25">
      <c r="A1" t="s">
        <v>73</v>
      </c>
      <c r="B1">
        <f>SUMIF(Бонус!B2:B51,"Изпълнителен директор",Бонус!G2:G51)</f>
        <v>11670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81C7-E0E7-4AFF-83F3-C704320E97B7}">
  <dimension ref="A1:F9"/>
  <sheetViews>
    <sheetView workbookViewId="0">
      <selection activeCell="B11" sqref="B11"/>
    </sheetView>
  </sheetViews>
  <sheetFormatPr defaultColWidth="8.85546875" defaultRowHeight="15" x14ac:dyDescent="0.25"/>
  <cols>
    <col min="2" max="2" width="22" bestFit="1" customWidth="1"/>
  </cols>
  <sheetData>
    <row r="1" spans="1:6" x14ac:dyDescent="0.25">
      <c r="A1" s="3" t="s">
        <v>61</v>
      </c>
      <c r="B1" s="3" t="s">
        <v>62</v>
      </c>
    </row>
    <row r="2" spans="1:6" x14ac:dyDescent="0.25">
      <c r="A2" s="1">
        <v>1</v>
      </c>
      <c r="B2" s="2" t="s">
        <v>63</v>
      </c>
    </row>
    <row r="3" spans="1:6" x14ac:dyDescent="0.25">
      <c r="A3" s="1">
        <v>2</v>
      </c>
      <c r="B3" s="2" t="s">
        <v>64</v>
      </c>
    </row>
    <row r="4" spans="1:6" x14ac:dyDescent="0.25">
      <c r="A4" s="1">
        <v>3</v>
      </c>
      <c r="B4" s="2" t="s">
        <v>70</v>
      </c>
    </row>
    <row r="5" spans="1:6" x14ac:dyDescent="0.25">
      <c r="A5" s="1">
        <v>4</v>
      </c>
      <c r="B5" s="2" t="s">
        <v>66</v>
      </c>
    </row>
    <row r="6" spans="1:6" x14ac:dyDescent="0.25">
      <c r="A6" s="1">
        <v>5</v>
      </c>
      <c r="B6" s="2" t="s">
        <v>65</v>
      </c>
    </row>
    <row r="7" spans="1:6" x14ac:dyDescent="0.25">
      <c r="A7" s="1">
        <v>6</v>
      </c>
      <c r="B7" s="2" t="s">
        <v>67</v>
      </c>
    </row>
    <row r="8" spans="1:6" x14ac:dyDescent="0.25">
      <c r="A8" s="1">
        <v>7</v>
      </c>
      <c r="B8" s="2" t="s">
        <v>68</v>
      </c>
      <c r="F8" t="s">
        <v>69</v>
      </c>
    </row>
    <row r="9" spans="1:6" x14ac:dyDescent="0.25">
      <c r="A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8B60-8265-4D45-A6A6-2A657EAA4FD0}">
  <dimension ref="A1:B5"/>
  <sheetViews>
    <sheetView workbookViewId="0">
      <selection activeCell="F13" sqref="F13"/>
    </sheetView>
  </sheetViews>
  <sheetFormatPr defaultColWidth="8.85546875" defaultRowHeight="15" x14ac:dyDescent="0.25"/>
  <sheetData>
    <row r="1" spans="1:2" x14ac:dyDescent="0.25">
      <c r="A1" s="3" t="s">
        <v>3</v>
      </c>
      <c r="B1" s="3" t="s">
        <v>60</v>
      </c>
    </row>
    <row r="2" spans="1:2" x14ac:dyDescent="0.25">
      <c r="A2" s="1">
        <v>1</v>
      </c>
      <c r="B2" s="4">
        <v>0.03</v>
      </c>
    </row>
    <row r="3" spans="1:2" x14ac:dyDescent="0.25">
      <c r="A3" s="1">
        <v>2</v>
      </c>
      <c r="B3" s="4">
        <v>0.05</v>
      </c>
    </row>
    <row r="4" spans="1:2" x14ac:dyDescent="0.25">
      <c r="A4" s="1">
        <v>3</v>
      </c>
      <c r="B4" s="4">
        <v>7.0000000000000007E-2</v>
      </c>
    </row>
    <row r="5" spans="1:2" x14ac:dyDescent="0.25">
      <c r="A5" s="1">
        <v>4</v>
      </c>
      <c r="B5" s="4">
        <v>0.1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Бонус</vt:lpstr>
      <vt:lpstr>Заплата &gt; 50 000</vt:lpstr>
      <vt:lpstr>Бонуси Изпълнителни директори</vt:lpstr>
      <vt:lpstr>Длъжности</vt:lpstr>
      <vt:lpstr>Рейтинг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Николай Табальов 06</cp:lastModifiedBy>
  <dcterms:created xsi:type="dcterms:W3CDTF">2022-02-26T17:46:19Z</dcterms:created>
  <dcterms:modified xsi:type="dcterms:W3CDTF">2023-09-28T08:34:00Z</dcterms:modified>
</cp:coreProperties>
</file>