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7.11.2023\"/>
    </mc:Choice>
  </mc:AlternateContent>
  <xr:revisionPtr revIDLastSave="0" documentId="13_ncr:1_{FA9CE9F8-656F-44AD-A9B2-A653081F651D}" xr6:coauthVersionLast="47" xr6:coauthVersionMax="47" xr10:uidLastSave="{00000000-0000-0000-0000-000000000000}"/>
  <bookViews>
    <workbookView xWindow="0" yWindow="0" windowWidth="10245" windowHeight="11520" activeTab="5" xr2:uid="{F2292B4E-A2C3-4E12-ADB4-217B2CA67F09}"/>
  </bookViews>
  <sheets>
    <sheet name="зад. 3" sheetId="1" r:id="rId1"/>
    <sheet name="зад. 4" sheetId="2" r:id="rId2"/>
    <sheet name="зад. 5" sheetId="3" r:id="rId3"/>
    <sheet name="Scenario Summary" sheetId="4" r:id="rId4"/>
    <sheet name="Sheet2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C11" i="3"/>
  <c r="D11" i="3"/>
  <c r="B11" i="3"/>
  <c r="D6" i="2"/>
  <c r="D7" i="2"/>
  <c r="D8" i="2"/>
  <c r="D9" i="2"/>
  <c r="D10" i="2"/>
  <c r="D5" i="2"/>
  <c r="D11" i="2" s="1"/>
  <c r="C6" i="2"/>
  <c r="C7" i="2"/>
  <c r="C8" i="2"/>
  <c r="C9" i="2"/>
  <c r="C10" i="2"/>
  <c r="C5" i="2"/>
  <c r="C11" i="2" s="1"/>
  <c r="B11" i="2"/>
  <c r="B7" i="1"/>
  <c r="B8" i="1" s="1"/>
  <c r="B6" i="1"/>
  <c r="B12" i="3" l="1"/>
</calcChain>
</file>

<file path=xl/sharedStrings.xml><?xml version="1.0" encoding="utf-8"?>
<sst xmlns="http://schemas.openxmlformats.org/spreadsheetml/2006/main" count="90" uniqueCount="78">
  <si>
    <t>Определяне на цената</t>
  </si>
  <si>
    <t>Брой продавани продукти</t>
  </si>
  <si>
    <t>Фиксирани разходи</t>
  </si>
  <si>
    <t>Променливи разходи на единица</t>
  </si>
  <si>
    <t>Продажна цена</t>
  </si>
  <si>
    <t>Общи разходи</t>
  </si>
  <si>
    <t>Общи приходи</t>
  </si>
  <si>
    <t>Печалба (%)</t>
  </si>
  <si>
    <t>Цена на 1 каса</t>
  </si>
  <si>
    <t>Отстъпка от цената</t>
  </si>
  <si>
    <t>Регион</t>
  </si>
  <si>
    <t>Продадени каси</t>
  </si>
  <si>
    <t>Продажби без отстъпка</t>
  </si>
  <si>
    <t>Продажби с отстъпка</t>
  </si>
  <si>
    <t>Югозападен</t>
  </si>
  <si>
    <t>Южен централен</t>
  </si>
  <si>
    <t>Югоизточен</t>
  </si>
  <si>
    <t>Североизточен</t>
  </si>
  <si>
    <t>Северен централен</t>
  </si>
  <si>
    <t>Северозападен</t>
  </si>
  <si>
    <t>Общо</t>
  </si>
  <si>
    <t>Цени</t>
  </si>
  <si>
    <t>за 1 ден</t>
  </si>
  <si>
    <t>за 2 дни</t>
  </si>
  <si>
    <t>за 3 дни</t>
  </si>
  <si>
    <t>Ранно закупени</t>
  </si>
  <si>
    <t>Последен месец</t>
  </si>
  <si>
    <t>Последен ден</t>
  </si>
  <si>
    <t>Приходи по дни</t>
  </si>
  <si>
    <t>$B$2</t>
  </si>
  <si>
    <t>$C$2</t>
  </si>
  <si>
    <t>$D$2</t>
  </si>
  <si>
    <t>$B$3</t>
  </si>
  <si>
    <t>$C$3</t>
  </si>
  <si>
    <t>$D$3</t>
  </si>
  <si>
    <t>$B$4</t>
  </si>
  <si>
    <t>$C$4</t>
  </si>
  <si>
    <t>$D$4</t>
  </si>
  <si>
    <t>$B$7</t>
  </si>
  <si>
    <t>$C$7</t>
  </si>
  <si>
    <t>$D$7</t>
  </si>
  <si>
    <t>$B$8</t>
  </si>
  <si>
    <t>$C$8</t>
  </si>
  <si>
    <t>$D$8</t>
  </si>
  <si>
    <t>$B$9</t>
  </si>
  <si>
    <t>$C$9</t>
  </si>
  <si>
    <t>$D$9</t>
  </si>
  <si>
    <t>$B$12</t>
  </si>
  <si>
    <t>$B$11</t>
  </si>
  <si>
    <t>$C$11</t>
  </si>
  <si>
    <t>$D$11</t>
  </si>
  <si>
    <t>Оптимистичен</t>
  </si>
  <si>
    <t>Created by Lenovo on 07/11/2023</t>
  </si>
  <si>
    <t>Реален</t>
  </si>
  <si>
    <t>Песимистичен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</si>
  <si>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</si>
  <si>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</si>
  <si>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</si>
  <si>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</si>
  <si>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</si>
  <si>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</si>
  <si>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</si>
  <si>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Закупуване на компютрна техника за училище</t>
  </si>
  <si>
    <t>Брой компютри</t>
  </si>
  <si>
    <t>Брой принтери</t>
  </si>
  <si>
    <t>Брой видеопроектори</t>
  </si>
  <si>
    <t>Брой интерактивни дъски</t>
  </si>
  <si>
    <t>Цена за един компютър</t>
  </si>
  <si>
    <t>Цена за един принтер</t>
  </si>
  <si>
    <t>Цена за един видеопроектор</t>
  </si>
  <si>
    <t>Цена за един дъска</t>
  </si>
  <si>
    <t>Транспортни разходи за доставка</t>
  </si>
  <si>
    <t>Себестойност на поръчката</t>
  </si>
  <si>
    <t>Оферти</t>
  </si>
  <si>
    <t>Фирма А</t>
  </si>
  <si>
    <t>Фирма Б</t>
  </si>
  <si>
    <t>Фирма В</t>
  </si>
  <si>
    <t>Данни за производство и продажба на продукт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</si>
</sst>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\ [$лв.-402]_-;\-* #,##0.00\ [$лв.-402]_-;_-* &quot;-&quot;??\ [$лв.-402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6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3" fillId="2" borderId="1" xfId="2" applyFont="1" applyBorder="1"/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7" xfId="0" applyBorder="1"/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7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0" fontId="4" fillId="0" borderId="1" xfId="0" applyFont="1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NumberFormat="1" applyBorder="1"/>
    <xf numFmtId="0" fontId="0" fillId="0" borderId="1" xfId="0" applyNumberFormat="1" applyBorder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19" xfId="0" applyNumberFormat="1" applyFill="1" applyBorder="1" applyAlignment="1"/>
    <xf numFmtId="0" fontId="5" fillId="4" borderId="17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0" fillId="0" borderId="20" xfId="0" applyFill="1" applyBorder="1" applyAlignment="1"/>
    <xf numFmtId="0" fontId="6" fillId="5" borderId="0" xfId="0" applyFont="1" applyFill="1" applyBorder="1" applyAlignment="1">
      <alignment horizontal="left"/>
    </xf>
    <xf numFmtId="0" fontId="7" fillId="5" borderId="20" xfId="0" applyFont="1" applyFill="1" applyBorder="1" applyAlignment="1">
      <alignment horizontal="left"/>
    </xf>
    <xf numFmtId="0" fontId="6" fillId="5" borderId="19" xfId="0" applyFont="1" applyFill="1" applyBorder="1" applyAlignment="1">
      <alignment horizontal="left"/>
    </xf>
    <xf numFmtId="0" fontId="8" fillId="4" borderId="18" xfId="0" applyFon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64" fontId="0" fillId="6" borderId="0" xfId="0" applyNumberFormat="1" applyFill="1" applyBorder="1" applyAlignment="1"/>
    <xf numFmtId="0" fontId="0" fillId="6" borderId="0" xfId="0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0" xfId="3" applyAlignment="1">
      <alignment horizontal="center"/>
    </xf>
  </cellXfs>
  <cellStyles count="4">
    <cellStyle name="Accent3" xfId="3" builtinId="37"/>
    <cellStyle name="Accent4" xfId="2" builtinId="4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A768-1539-4DB6-AB2F-96C126A2A0FE}">
  <dimension ref="A1:B8"/>
  <sheetViews>
    <sheetView workbookViewId="0">
      <selection activeCell="C8" sqref="C8"/>
    </sheetView>
  </sheetViews>
  <sheetFormatPr defaultRowHeight="15" x14ac:dyDescent="0.25"/>
  <cols>
    <col min="1" max="1" width="32.140625" bestFit="1" customWidth="1"/>
    <col min="2" max="2" width="18.140625" customWidth="1"/>
  </cols>
  <sheetData>
    <row r="1" spans="1:2" x14ac:dyDescent="0.25">
      <c r="A1" s="30" t="s">
        <v>0</v>
      </c>
      <c r="B1" s="30"/>
    </row>
    <row r="2" spans="1:2" x14ac:dyDescent="0.25">
      <c r="A2" s="1" t="s">
        <v>1</v>
      </c>
      <c r="B2" s="1">
        <v>1500</v>
      </c>
    </row>
    <row r="3" spans="1:2" x14ac:dyDescent="0.25">
      <c r="A3" s="1" t="s">
        <v>2</v>
      </c>
      <c r="B3" s="2">
        <v>2000</v>
      </c>
    </row>
    <row r="4" spans="1:2" x14ac:dyDescent="0.25">
      <c r="A4" s="1" t="s">
        <v>3</v>
      </c>
      <c r="B4" s="2">
        <v>20</v>
      </c>
    </row>
    <row r="5" spans="1:2" x14ac:dyDescent="0.25">
      <c r="A5" s="1" t="s">
        <v>4</v>
      </c>
      <c r="B5" s="4">
        <v>24.533333333333299</v>
      </c>
    </row>
    <row r="6" spans="1:2" x14ac:dyDescent="0.25">
      <c r="A6" s="1" t="s">
        <v>5</v>
      </c>
      <c r="B6" s="2">
        <f>B2*B4+B3</f>
        <v>32000</v>
      </c>
    </row>
    <row r="7" spans="1:2" x14ac:dyDescent="0.25">
      <c r="A7" s="1" t="s">
        <v>6</v>
      </c>
      <c r="B7" s="1">
        <f>B5*B2</f>
        <v>36799.999999999949</v>
      </c>
    </row>
    <row r="8" spans="1:2" x14ac:dyDescent="0.25">
      <c r="A8" s="1" t="s">
        <v>7</v>
      </c>
      <c r="B8" s="3">
        <f>(B7-B6)/B6</f>
        <v>0.14999999999999841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8B3D-8DF1-44A8-A247-6ADAF3FB2817}">
  <dimension ref="A1:E11"/>
  <sheetViews>
    <sheetView workbookViewId="0">
      <selection activeCell="E10" sqref="E10"/>
    </sheetView>
  </sheetViews>
  <sheetFormatPr defaultRowHeight="15" x14ac:dyDescent="0.25"/>
  <cols>
    <col min="1" max="1" width="19.42578125" bestFit="1" customWidth="1"/>
    <col min="2" max="2" width="12.85546875" customWidth="1"/>
    <col min="3" max="4" width="16.42578125" bestFit="1" customWidth="1"/>
  </cols>
  <sheetData>
    <row r="1" spans="1:5" x14ac:dyDescent="0.25">
      <c r="A1" s="23" t="s">
        <v>8</v>
      </c>
      <c r="B1" s="24">
        <v>30</v>
      </c>
    </row>
    <row r="2" spans="1:5" x14ac:dyDescent="0.25">
      <c r="A2" s="23" t="s">
        <v>9</v>
      </c>
      <c r="B2" s="3">
        <v>0.1</v>
      </c>
    </row>
    <row r="3" spans="1:5" ht="15.75" thickBot="1" x14ac:dyDescent="0.3"/>
    <row r="4" spans="1:5" ht="30" customHeight="1" thickBot="1" x14ac:dyDescent="0.3">
      <c r="A4" s="20" t="s">
        <v>10</v>
      </c>
      <c r="B4" s="21" t="s">
        <v>11</v>
      </c>
      <c r="C4" s="22" t="s">
        <v>12</v>
      </c>
      <c r="D4" s="21" t="s">
        <v>13</v>
      </c>
      <c r="E4" s="5"/>
    </row>
    <row r="5" spans="1:5" x14ac:dyDescent="0.25">
      <c r="A5" s="6" t="s">
        <v>14</v>
      </c>
      <c r="B5" s="13">
        <v>32000</v>
      </c>
      <c r="C5" s="25">
        <f>B5*$B$1</f>
        <v>960000</v>
      </c>
      <c r="D5" s="26">
        <f>(B5*$B$1)*(1-$B$2)</f>
        <v>864000</v>
      </c>
    </row>
    <row r="6" spans="1:5" x14ac:dyDescent="0.25">
      <c r="A6" s="7" t="s">
        <v>15</v>
      </c>
      <c r="B6" s="14">
        <v>20000</v>
      </c>
      <c r="C6" s="25">
        <f t="shared" ref="C6:C10" si="0">B6*$B$1</f>
        <v>600000</v>
      </c>
      <c r="D6" s="26">
        <f t="shared" ref="D6:D10" si="1">(B6*$B$1)*(1-$B$2)</f>
        <v>540000</v>
      </c>
    </row>
    <row r="7" spans="1:5" ht="15.75" thickBot="1" x14ac:dyDescent="0.3">
      <c r="A7" s="8" t="s">
        <v>16</v>
      </c>
      <c r="B7" s="15">
        <v>13000</v>
      </c>
      <c r="C7" s="25">
        <f t="shared" si="0"/>
        <v>390000</v>
      </c>
      <c r="D7" s="26">
        <f t="shared" si="1"/>
        <v>351000</v>
      </c>
    </row>
    <row r="8" spans="1:5" x14ac:dyDescent="0.25">
      <c r="A8" s="9" t="s">
        <v>17</v>
      </c>
      <c r="B8" s="16">
        <v>13100</v>
      </c>
      <c r="C8" s="25">
        <f t="shared" si="0"/>
        <v>393000</v>
      </c>
      <c r="D8" s="26">
        <f t="shared" si="1"/>
        <v>353700</v>
      </c>
    </row>
    <row r="9" spans="1:5" x14ac:dyDescent="0.25">
      <c r="A9" s="10" t="s">
        <v>18</v>
      </c>
      <c r="B9" s="14">
        <v>43000</v>
      </c>
      <c r="C9" s="25">
        <f t="shared" si="0"/>
        <v>1290000</v>
      </c>
      <c r="D9" s="26">
        <f t="shared" si="1"/>
        <v>1161000</v>
      </c>
    </row>
    <row r="10" spans="1:5" ht="15.75" thickBot="1" x14ac:dyDescent="0.3">
      <c r="A10" s="11" t="s">
        <v>19</v>
      </c>
      <c r="B10" s="17">
        <v>23000</v>
      </c>
      <c r="C10" s="25">
        <f t="shared" si="0"/>
        <v>690000</v>
      </c>
      <c r="D10" s="26">
        <f t="shared" si="1"/>
        <v>621000</v>
      </c>
    </row>
    <row r="11" spans="1:5" ht="15.75" thickBot="1" x14ac:dyDescent="0.3">
      <c r="A11" s="12" t="s">
        <v>20</v>
      </c>
      <c r="B11" s="18">
        <f>SUM(B5:B10)</f>
        <v>144100</v>
      </c>
      <c r="C11" s="27">
        <f t="shared" ref="C11:D11" si="2">SUM(C5:C10)</f>
        <v>4323000</v>
      </c>
      <c r="D11" s="27">
        <f t="shared" si="2"/>
        <v>3890700</v>
      </c>
    </row>
  </sheetData>
  <scenarios current="1" show="1">
    <scenario name="Летен сезон" locked="1" count="8" user="Lenovo" comment="Created by Lenovo on 07/11/2023">
      <inputCells r="B1" val="20" numFmtId="164"/>
      <inputCells r="B2" val="0.2" numFmtId="9"/>
      <inputCells r="B5" val="30000"/>
      <inputCells r="B6" val="32000"/>
      <inputCells r="B7" val="12000"/>
      <inputCells r="B8" val="40520"/>
      <inputCells r="B9" val="20000"/>
      <inputCells r="B10" val="10000"/>
    </scenario>
    <scenario name="Зимен сезон" locked="1" count="8" user="Lenovo" comment="Created by Lenovo on 07/11/2023">
      <inputCells r="B1" val="30" numFmtId="164"/>
      <inputCells r="B2" val="0.1" numFmtId="9"/>
      <inputCells r="B5" val="32000"/>
      <inputCells r="B6" val="20000"/>
      <inputCells r="B7" val="13000"/>
      <inputCells r="B8" val="13100"/>
      <inputCells r="B9" val="43000"/>
      <inputCells r="B10" val="23000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6BCF-5674-42D3-A4A9-0A8E014971E4}">
  <dimension ref="A1:D12"/>
  <sheetViews>
    <sheetView workbookViewId="0">
      <selection activeCell="B12" sqref="B12"/>
    </sheetView>
  </sheetViews>
  <sheetFormatPr defaultRowHeight="15" x14ac:dyDescent="0.25"/>
  <cols>
    <col min="1" max="1" width="16.28515625" bestFit="1" customWidth="1"/>
    <col min="2" max="2" width="16.42578125" bestFit="1" customWidth="1"/>
    <col min="3" max="4" width="14.85546875" bestFit="1" customWidth="1"/>
  </cols>
  <sheetData>
    <row r="1" spans="1:4" x14ac:dyDescent="0.25">
      <c r="A1" s="28" t="s">
        <v>21</v>
      </c>
      <c r="B1" s="1" t="s">
        <v>22</v>
      </c>
      <c r="C1" s="1" t="s">
        <v>23</v>
      </c>
      <c r="D1" s="1" t="s">
        <v>24</v>
      </c>
    </row>
    <row r="2" spans="1:4" x14ac:dyDescent="0.25">
      <c r="A2" s="1" t="s">
        <v>25</v>
      </c>
      <c r="B2" s="2">
        <v>40</v>
      </c>
      <c r="C2" s="2">
        <v>60</v>
      </c>
      <c r="D2" s="2">
        <v>80</v>
      </c>
    </row>
    <row r="3" spans="1:4" x14ac:dyDescent="0.25">
      <c r="A3" s="1" t="s">
        <v>26</v>
      </c>
      <c r="B3" s="2">
        <v>60</v>
      </c>
      <c r="C3" s="2">
        <v>80</v>
      </c>
      <c r="D3" s="2">
        <v>100</v>
      </c>
    </row>
    <row r="4" spans="1:4" x14ac:dyDescent="0.25">
      <c r="A4" s="1" t="s">
        <v>27</v>
      </c>
      <c r="B4" s="2">
        <v>80</v>
      </c>
      <c r="C4" s="2">
        <v>100</v>
      </c>
      <c r="D4" s="2">
        <v>120</v>
      </c>
    </row>
    <row r="6" spans="1:4" x14ac:dyDescent="0.25">
      <c r="A6" s="29" t="s">
        <v>21</v>
      </c>
      <c r="B6" s="6"/>
      <c r="C6" s="19"/>
      <c r="D6" s="19"/>
    </row>
    <row r="7" spans="1:4" x14ac:dyDescent="0.25">
      <c r="A7" s="1" t="s">
        <v>25</v>
      </c>
      <c r="B7" s="31">
        <v>500</v>
      </c>
      <c r="C7" s="31">
        <v>400</v>
      </c>
      <c r="D7" s="31">
        <v>300</v>
      </c>
    </row>
    <row r="8" spans="1:4" x14ac:dyDescent="0.25">
      <c r="A8" s="1" t="s">
        <v>26</v>
      </c>
      <c r="B8" s="32">
        <v>5000</v>
      </c>
      <c r="C8" s="32">
        <v>4000</v>
      </c>
      <c r="D8" s="32">
        <v>2000</v>
      </c>
    </row>
    <row r="9" spans="1:4" x14ac:dyDescent="0.25">
      <c r="A9" s="1" t="s">
        <v>27</v>
      </c>
      <c r="B9" s="32">
        <v>2000</v>
      </c>
      <c r="C9" s="32">
        <v>3000</v>
      </c>
      <c r="D9" s="32">
        <v>4000</v>
      </c>
    </row>
    <row r="11" spans="1:4" x14ac:dyDescent="0.25">
      <c r="A11" s="28" t="s">
        <v>28</v>
      </c>
      <c r="B11" s="2">
        <f>B7*B2+B8*B3+B9*B4</f>
        <v>480000</v>
      </c>
      <c r="C11" s="2">
        <f t="shared" ref="C11:D11" si="0">C7*C2+C8*C3+C9*C4</f>
        <v>644000</v>
      </c>
      <c r="D11" s="2">
        <f t="shared" si="0"/>
        <v>704000</v>
      </c>
    </row>
    <row r="12" spans="1:4" x14ac:dyDescent="0.25">
      <c r="A12" s="28" t="s">
        <v>6</v>
      </c>
      <c r="B12" s="2">
        <f>SUM(B11:D11)</f>
        <v>1828000</v>
      </c>
    </row>
  </sheetData>
  <scenarios current="1" show="1" sqref="B12 B11:D11">
    <scenario name="Оптимистичен" locked="1" count="18" user="Lenovo" comment="Created by Lenovo on 07/11/2023">
      <inputCells r="B2" val="42" numFmtId="164"/>
      <inputCells r="C2" val="62" numFmtId="164"/>
      <inputCells r="D2" val="83" numFmtId="164"/>
      <inputCells r="B3" val="63" numFmtId="164"/>
      <inputCells r="C3" val="83" numFmtId="164"/>
      <inputCells r="D3" val="102" numFmtId="164"/>
      <inputCells r="B4" val="82" numFmtId="164"/>
      <inputCells r="C4" val="102" numFmtId="164"/>
      <inputCells r="D4" val="122" numFmtId="164"/>
      <inputCells r="B7" val="510"/>
      <inputCells r="C7" val="410"/>
      <inputCells r="D7" val="310"/>
      <inputCells r="B8" val="5100"/>
      <inputCells r="C8" val="4100"/>
      <inputCells r="D8" val="2100"/>
      <inputCells r="B9" val="2100"/>
      <inputCells r="C9" val="3100"/>
      <inputCells r="D9" val="4100"/>
    </scenario>
    <scenario name="Реален" locked="1" count="18" user="Lenovo" comment="Created by Lenovo on 07/11/2023">
      <inputCells r="B2" val="40" numFmtId="164"/>
      <inputCells r="C2" val="60" numFmtId="164"/>
      <inputCells r="D2" val="80" numFmtId="164"/>
      <inputCells r="B3" val="60" numFmtId="164"/>
      <inputCells r="C3" val="80" numFmtId="164"/>
      <inputCells r="D3" val="100" numFmtId="164"/>
      <inputCells r="B4" val="80" numFmtId="164"/>
      <inputCells r="C4" val="100" numFmtId="164"/>
      <inputCells r="D4" val="120" numFmtId="164"/>
      <inputCells r="B7" val="500"/>
      <inputCells r="C7" val="400"/>
      <inputCells r="D7" val="300"/>
      <inputCells r="B8" val="5000"/>
      <inputCells r="C8" val="4000"/>
      <inputCells r="D8" val="2000"/>
      <inputCells r="B9" val="2000"/>
      <inputCells r="C9" val="3000"/>
      <inputCells r="D9" val="4000"/>
    </scenario>
    <scenario name="Песимистичен" locked="1" count="18" user="Lenovo" comment="Created by Lenovo on 07/11/2023">
      <inputCells r="B2" val="38" numFmtId="164"/>
      <inputCells r="C2" val="58" numFmtId="164"/>
      <inputCells r="D2" val="78" numFmtId="164"/>
      <inputCells r="B3" val="58" numFmtId="164"/>
      <inputCells r="C3" val="78" numFmtId="164"/>
      <inputCells r="D3" val="98" numFmtId="164"/>
      <inputCells r="B4" val="78" numFmtId="164"/>
      <inputCells r="C4" val="98" numFmtId="164"/>
      <inputCells r="D4" val="118" numFmtId="164"/>
      <inputCells r="B7" val="490"/>
      <inputCells r="C7" val="390"/>
      <inputCells r="D7" val="290"/>
      <inputCells r="B8" val="4900"/>
      <inputCells r="C8" val="3900"/>
      <inputCells r="D8" val="1900"/>
      <inputCells r="B9" val="1900"/>
      <inputCells r="C9" val="2900"/>
      <inputCells r="D9" val="3900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702F-44CB-44B6-B0C8-E102FB0D1D6C}">
  <sheetPr>
    <outlinePr summaryBelow="0"/>
  </sheetPr>
  <dimension ref="B1:G31"/>
  <sheetViews>
    <sheetView showGridLines="0" topLeftCell="A2" workbookViewId="0">
      <selection activeCell="B2" sqref="B2"/>
    </sheetView>
  </sheetViews>
  <sheetFormatPr defaultRowHeight="15" outlineLevelRow="1" outlineLevelCol="1" x14ac:dyDescent="0.25"/>
  <cols>
    <col min="3" max="3" width="6.28515625" bestFit="1" customWidth="1"/>
    <col min="4" max="7" width="16.42578125" bestFit="1" customWidth="1" outlineLevel="1"/>
  </cols>
  <sheetData>
    <row r="1" spans="2:7" ht="15.75" thickBot="1" x14ac:dyDescent="0.3"/>
    <row r="2" spans="2:7" ht="15.75" x14ac:dyDescent="0.25">
      <c r="B2" s="37" t="s">
        <v>55</v>
      </c>
      <c r="C2" s="37"/>
      <c r="D2" s="42"/>
      <c r="E2" s="42"/>
      <c r="F2" s="42"/>
      <c r="G2" s="42"/>
    </row>
    <row r="3" spans="2:7" ht="15.75" collapsed="1" x14ac:dyDescent="0.25">
      <c r="B3" s="36"/>
      <c r="C3" s="36"/>
      <c r="D3" s="43" t="s">
        <v>57</v>
      </c>
      <c r="E3" s="43" t="s">
        <v>51</v>
      </c>
      <c r="F3" s="43" t="s">
        <v>53</v>
      </c>
      <c r="G3" s="43" t="s">
        <v>54</v>
      </c>
    </row>
    <row r="4" spans="2:7" ht="22.5" hidden="1" outlineLevel="1" x14ac:dyDescent="0.25">
      <c r="B4" s="39"/>
      <c r="C4" s="39"/>
      <c r="D4" s="33"/>
      <c r="E4" s="46" t="s">
        <v>52</v>
      </c>
      <c r="F4" s="46" t="s">
        <v>52</v>
      </c>
      <c r="G4" s="46" t="s">
        <v>52</v>
      </c>
    </row>
    <row r="5" spans="2:7" x14ac:dyDescent="0.25">
      <c r="B5" s="40" t="s">
        <v>56</v>
      </c>
      <c r="C5" s="40"/>
      <c r="D5" s="38"/>
      <c r="E5" s="38"/>
      <c r="F5" s="38"/>
      <c r="G5" s="38"/>
    </row>
    <row r="6" spans="2:7" outlineLevel="1" x14ac:dyDescent="0.25">
      <c r="B6" s="39"/>
      <c r="C6" s="39" t="s">
        <v>29</v>
      </c>
      <c r="D6" s="34">
        <v>40</v>
      </c>
      <c r="E6" s="44">
        <v>42</v>
      </c>
      <c r="F6" s="44">
        <v>40</v>
      </c>
      <c r="G6" s="44">
        <v>38</v>
      </c>
    </row>
    <row r="7" spans="2:7" outlineLevel="1" x14ac:dyDescent="0.25">
      <c r="B7" s="39"/>
      <c r="C7" s="39" t="s">
        <v>30</v>
      </c>
      <c r="D7" s="34">
        <v>60</v>
      </c>
      <c r="E7" s="44">
        <v>62</v>
      </c>
      <c r="F7" s="44">
        <v>60</v>
      </c>
      <c r="G7" s="44">
        <v>58</v>
      </c>
    </row>
    <row r="8" spans="2:7" outlineLevel="1" x14ac:dyDescent="0.25">
      <c r="B8" s="39"/>
      <c r="C8" s="39" t="s">
        <v>31</v>
      </c>
      <c r="D8" s="34">
        <v>80</v>
      </c>
      <c r="E8" s="44">
        <v>83</v>
      </c>
      <c r="F8" s="44">
        <v>80</v>
      </c>
      <c r="G8" s="44">
        <v>78</v>
      </c>
    </row>
    <row r="9" spans="2:7" outlineLevel="1" x14ac:dyDescent="0.25">
      <c r="B9" s="39"/>
      <c r="C9" s="39" t="s">
        <v>32</v>
      </c>
      <c r="D9" s="34">
        <v>60</v>
      </c>
      <c r="E9" s="44">
        <v>63</v>
      </c>
      <c r="F9" s="44">
        <v>60</v>
      </c>
      <c r="G9" s="44">
        <v>58</v>
      </c>
    </row>
    <row r="10" spans="2:7" outlineLevel="1" x14ac:dyDescent="0.25">
      <c r="B10" s="39"/>
      <c r="C10" s="39" t="s">
        <v>33</v>
      </c>
      <c r="D10" s="34">
        <v>80</v>
      </c>
      <c r="E10" s="44">
        <v>83</v>
      </c>
      <c r="F10" s="44">
        <v>80</v>
      </c>
      <c r="G10" s="44">
        <v>78</v>
      </c>
    </row>
    <row r="11" spans="2:7" outlineLevel="1" x14ac:dyDescent="0.25">
      <c r="B11" s="39"/>
      <c r="C11" s="39" t="s">
        <v>34</v>
      </c>
      <c r="D11" s="34">
        <v>100</v>
      </c>
      <c r="E11" s="44">
        <v>102</v>
      </c>
      <c r="F11" s="44">
        <v>100</v>
      </c>
      <c r="G11" s="44">
        <v>98</v>
      </c>
    </row>
    <row r="12" spans="2:7" outlineLevel="1" x14ac:dyDescent="0.25">
      <c r="B12" s="39"/>
      <c r="C12" s="39" t="s">
        <v>35</v>
      </c>
      <c r="D12" s="34">
        <v>80</v>
      </c>
      <c r="E12" s="44">
        <v>82</v>
      </c>
      <c r="F12" s="44">
        <v>80</v>
      </c>
      <c r="G12" s="44">
        <v>78</v>
      </c>
    </row>
    <row r="13" spans="2:7" outlineLevel="1" x14ac:dyDescent="0.25">
      <c r="B13" s="39"/>
      <c r="C13" s="39" t="s">
        <v>36</v>
      </c>
      <c r="D13" s="34">
        <v>100</v>
      </c>
      <c r="E13" s="44">
        <v>102</v>
      </c>
      <c r="F13" s="44">
        <v>100</v>
      </c>
      <c r="G13" s="44">
        <v>98</v>
      </c>
    </row>
    <row r="14" spans="2:7" outlineLevel="1" x14ac:dyDescent="0.25">
      <c r="B14" s="39"/>
      <c r="C14" s="39" t="s">
        <v>37</v>
      </c>
      <c r="D14" s="34">
        <v>120</v>
      </c>
      <c r="E14" s="44">
        <v>122</v>
      </c>
      <c r="F14" s="44">
        <v>120</v>
      </c>
      <c r="G14" s="44">
        <v>118</v>
      </c>
    </row>
    <row r="15" spans="2:7" outlineLevel="1" x14ac:dyDescent="0.25">
      <c r="B15" s="39"/>
      <c r="C15" s="39" t="s">
        <v>38</v>
      </c>
      <c r="D15" s="33">
        <v>500</v>
      </c>
      <c r="E15" s="45">
        <v>510</v>
      </c>
      <c r="F15" s="45">
        <v>500</v>
      </c>
      <c r="G15" s="45">
        <v>490</v>
      </c>
    </row>
    <row r="16" spans="2:7" outlineLevel="1" x14ac:dyDescent="0.25">
      <c r="B16" s="39"/>
      <c r="C16" s="39" t="s">
        <v>39</v>
      </c>
      <c r="D16" s="33">
        <v>400</v>
      </c>
      <c r="E16" s="45">
        <v>410</v>
      </c>
      <c r="F16" s="45">
        <v>400</v>
      </c>
      <c r="G16" s="45">
        <v>390</v>
      </c>
    </row>
    <row r="17" spans="2:7" outlineLevel="1" x14ac:dyDescent="0.25">
      <c r="B17" s="39"/>
      <c r="C17" s="39" t="s">
        <v>40</v>
      </c>
      <c r="D17" s="33">
        <v>300</v>
      </c>
      <c r="E17" s="45">
        <v>310</v>
      </c>
      <c r="F17" s="45">
        <v>300</v>
      </c>
      <c r="G17" s="45">
        <v>290</v>
      </c>
    </row>
    <row r="18" spans="2:7" outlineLevel="1" x14ac:dyDescent="0.25">
      <c r="B18" s="39"/>
      <c r="C18" s="39" t="s">
        <v>41</v>
      </c>
      <c r="D18" s="33">
        <v>5000</v>
      </c>
      <c r="E18" s="45">
        <v>5100</v>
      </c>
      <c r="F18" s="45">
        <v>5000</v>
      </c>
      <c r="G18" s="45">
        <v>4900</v>
      </c>
    </row>
    <row r="19" spans="2:7" outlineLevel="1" x14ac:dyDescent="0.25">
      <c r="B19" s="39"/>
      <c r="C19" s="39" t="s">
        <v>42</v>
      </c>
      <c r="D19" s="33">
        <v>4000</v>
      </c>
      <c r="E19" s="45">
        <v>4100</v>
      </c>
      <c r="F19" s="45">
        <v>4000</v>
      </c>
      <c r="G19" s="45">
        <v>3900</v>
      </c>
    </row>
    <row r="20" spans="2:7" outlineLevel="1" x14ac:dyDescent="0.25">
      <c r="B20" s="39"/>
      <c r="C20" s="39" t="s">
        <v>43</v>
      </c>
      <c r="D20" s="33">
        <v>2000</v>
      </c>
      <c r="E20" s="45">
        <v>2100</v>
      </c>
      <c r="F20" s="45">
        <v>2000</v>
      </c>
      <c r="G20" s="45">
        <v>1900</v>
      </c>
    </row>
    <row r="21" spans="2:7" outlineLevel="1" x14ac:dyDescent="0.25">
      <c r="B21" s="39"/>
      <c r="C21" s="39" t="s">
        <v>44</v>
      </c>
      <c r="D21" s="33">
        <v>2000</v>
      </c>
      <c r="E21" s="45">
        <v>2100</v>
      </c>
      <c r="F21" s="45">
        <v>2000</v>
      </c>
      <c r="G21" s="45">
        <v>1900</v>
      </c>
    </row>
    <row r="22" spans="2:7" outlineLevel="1" x14ac:dyDescent="0.25">
      <c r="B22" s="39"/>
      <c r="C22" s="39" t="s">
        <v>45</v>
      </c>
      <c r="D22" s="33">
        <v>3000</v>
      </c>
      <c r="E22" s="45">
        <v>3100</v>
      </c>
      <c r="F22" s="45">
        <v>3000</v>
      </c>
      <c r="G22" s="45">
        <v>2900</v>
      </c>
    </row>
    <row r="23" spans="2:7" outlineLevel="1" x14ac:dyDescent="0.25">
      <c r="B23" s="39"/>
      <c r="C23" s="39" t="s">
        <v>46</v>
      </c>
      <c r="D23" s="33">
        <v>4000</v>
      </c>
      <c r="E23" s="45">
        <v>4100</v>
      </c>
      <c r="F23" s="45">
        <v>4000</v>
      </c>
      <c r="G23" s="45">
        <v>3900</v>
      </c>
    </row>
    <row r="24" spans="2:7" x14ac:dyDescent="0.25">
      <c r="B24" s="40" t="s">
        <v>58</v>
      </c>
      <c r="C24" s="40"/>
      <c r="D24" s="38"/>
      <c r="E24" s="38"/>
      <c r="F24" s="38"/>
      <c r="G24" s="38"/>
    </row>
    <row r="25" spans="2:7" outlineLevel="1" x14ac:dyDescent="0.25">
      <c r="B25" s="39"/>
      <c r="C25" s="39" t="s">
        <v>47</v>
      </c>
      <c r="D25" s="34">
        <v>1828000</v>
      </c>
      <c r="E25" s="34">
        <v>1936970</v>
      </c>
      <c r="F25" s="34">
        <v>1828000</v>
      </c>
      <c r="G25" s="34">
        <v>1731060</v>
      </c>
    </row>
    <row r="26" spans="2:7" outlineLevel="1" x14ac:dyDescent="0.25">
      <c r="B26" s="39"/>
      <c r="C26" s="39" t="s">
        <v>48</v>
      </c>
      <c r="D26" s="34">
        <v>480000</v>
      </c>
      <c r="E26" s="34">
        <v>514920</v>
      </c>
      <c r="F26" s="34">
        <v>480000</v>
      </c>
      <c r="G26" s="34">
        <v>451020</v>
      </c>
    </row>
    <row r="27" spans="2:7" outlineLevel="1" x14ac:dyDescent="0.25">
      <c r="B27" s="39"/>
      <c r="C27" s="39" t="s">
        <v>49</v>
      </c>
      <c r="D27" s="34">
        <v>644000</v>
      </c>
      <c r="E27" s="34">
        <v>681920</v>
      </c>
      <c r="F27" s="34">
        <v>644000</v>
      </c>
      <c r="G27" s="34">
        <v>611020</v>
      </c>
    </row>
    <row r="28" spans="2:7" ht="15.75" outlineLevel="1" thickBot="1" x14ac:dyDescent="0.3">
      <c r="B28" s="41"/>
      <c r="C28" s="41" t="s">
        <v>50</v>
      </c>
      <c r="D28" s="35">
        <v>704000</v>
      </c>
      <c r="E28" s="35">
        <v>740130</v>
      </c>
      <c r="F28" s="35">
        <v>704000</v>
      </c>
      <c r="G28" s="35">
        <v>669020</v>
      </c>
    </row>
    <row r="29" spans="2:7" x14ac:dyDescent="0.25">
      <c r="B29" t="s">
        <v>59</v>
      </c>
    </row>
    <row r="30" spans="2:7" x14ac:dyDescent="0.25">
      <c r="B30" t="s">
        <v>60</v>
      </c>
    </row>
    <row r="31" spans="2:7" x14ac:dyDescent="0.25">
      <c r="B31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609A-8782-42D7-8C08-6FD332BBDDC5}">
  <dimension ref="A1:F14"/>
  <sheetViews>
    <sheetView topLeftCell="B1" workbookViewId="0">
      <selection activeCell="F17" sqref="F17"/>
    </sheetView>
  </sheetViews>
  <sheetFormatPr defaultRowHeight="15" x14ac:dyDescent="0.25"/>
  <cols>
    <col min="1" max="1" width="18.140625" customWidth="1"/>
    <col min="2" max="2" width="16.42578125" customWidth="1"/>
    <col min="3" max="3" width="17.5703125" customWidth="1"/>
    <col min="4" max="4" width="16.28515625" customWidth="1"/>
    <col min="5" max="5" width="15.28515625" customWidth="1"/>
    <col min="6" max="6" width="13.42578125" customWidth="1"/>
  </cols>
  <sheetData>
    <row r="1" spans="1:6" x14ac:dyDescent="0.25">
      <c r="A1" s="50" t="s">
        <v>62</v>
      </c>
      <c r="B1" s="50"/>
      <c r="C1" s="50"/>
      <c r="D1" s="50"/>
      <c r="E1" s="50"/>
      <c r="F1" s="50"/>
    </row>
    <row r="2" spans="1:6" x14ac:dyDescent="0.25">
      <c r="A2" s="48" t="s">
        <v>63</v>
      </c>
      <c r="B2" s="48"/>
      <c r="C2" s="1">
        <v>4</v>
      </c>
      <c r="D2" s="48" t="s">
        <v>67</v>
      </c>
      <c r="E2" s="48"/>
      <c r="F2" s="2">
        <v>950</v>
      </c>
    </row>
    <row r="3" spans="1:6" x14ac:dyDescent="0.25">
      <c r="A3" s="48" t="s">
        <v>64</v>
      </c>
      <c r="B3" s="48"/>
      <c r="C3" s="1">
        <v>4</v>
      </c>
      <c r="D3" s="48" t="s">
        <v>68</v>
      </c>
      <c r="E3" s="48"/>
      <c r="F3" s="2">
        <v>420</v>
      </c>
    </row>
    <row r="4" spans="1:6" x14ac:dyDescent="0.25">
      <c r="A4" s="48" t="s">
        <v>65</v>
      </c>
      <c r="B4" s="48"/>
      <c r="C4" s="1">
        <v>4</v>
      </c>
      <c r="D4" s="48" t="s">
        <v>69</v>
      </c>
      <c r="E4" s="48"/>
      <c r="F4" s="2">
        <v>899</v>
      </c>
    </row>
    <row r="5" spans="1:6" x14ac:dyDescent="0.25">
      <c r="A5" s="48" t="s">
        <v>66</v>
      </c>
      <c r="B5" s="48"/>
      <c r="C5" s="1">
        <v>4</v>
      </c>
      <c r="D5" s="48" t="s">
        <v>70</v>
      </c>
      <c r="E5" s="48"/>
      <c r="F5" s="2">
        <v>2000</v>
      </c>
    </row>
    <row r="6" spans="1:6" x14ac:dyDescent="0.25">
      <c r="A6" s="1"/>
      <c r="B6" s="1"/>
      <c r="C6" s="1"/>
      <c r="D6" s="48" t="s">
        <v>71</v>
      </c>
      <c r="E6" s="48"/>
      <c r="F6" s="2">
        <v>460</v>
      </c>
    </row>
    <row r="7" spans="1:6" x14ac:dyDescent="0.25">
      <c r="A7" s="1"/>
      <c r="B7" s="1"/>
      <c r="C7" s="1"/>
      <c r="D7" s="48" t="s">
        <v>72</v>
      </c>
      <c r="E7" s="48"/>
      <c r="F7" s="2">
        <f>C2*F2+C3*F3+C4*F4+C5*F5+F6</f>
        <v>17536</v>
      </c>
    </row>
    <row r="9" spans="1:6" x14ac:dyDescent="0.25">
      <c r="A9" s="49" t="s">
        <v>73</v>
      </c>
      <c r="B9" s="49"/>
      <c r="C9" s="49"/>
      <c r="D9" s="28" t="s">
        <v>74</v>
      </c>
      <c r="E9" s="28" t="s">
        <v>75</v>
      </c>
      <c r="F9" s="28" t="s">
        <v>76</v>
      </c>
    </row>
    <row r="10" spans="1:6" x14ac:dyDescent="0.25">
      <c r="A10" s="48" t="s">
        <v>67</v>
      </c>
      <c r="B10" s="48"/>
      <c r="C10" s="48"/>
      <c r="D10" s="2">
        <v>950</v>
      </c>
      <c r="E10" s="2">
        <v>1010</v>
      </c>
      <c r="F10" s="2">
        <v>999</v>
      </c>
    </row>
    <row r="11" spans="1:6" x14ac:dyDescent="0.25">
      <c r="A11" s="48" t="s">
        <v>68</v>
      </c>
      <c r="B11" s="48"/>
      <c r="C11" s="48"/>
      <c r="D11" s="2">
        <v>420</v>
      </c>
      <c r="E11" s="2">
        <v>320</v>
      </c>
      <c r="F11" s="2">
        <v>350</v>
      </c>
    </row>
    <row r="12" spans="1:6" x14ac:dyDescent="0.25">
      <c r="A12" s="48" t="s">
        <v>69</v>
      </c>
      <c r="B12" s="48"/>
      <c r="C12" s="48"/>
      <c r="D12" s="2">
        <v>899</v>
      </c>
      <c r="E12" s="2">
        <v>910</v>
      </c>
      <c r="F12" s="2">
        <v>850</v>
      </c>
    </row>
    <row r="13" spans="1:6" x14ac:dyDescent="0.25">
      <c r="A13" s="48" t="s">
        <v>70</v>
      </c>
      <c r="B13" s="48"/>
      <c r="C13" s="48"/>
      <c r="D13" s="2">
        <v>2000</v>
      </c>
      <c r="E13" s="2">
        <v>2349</v>
      </c>
      <c r="F13" s="2">
        <v>2300</v>
      </c>
    </row>
    <row r="14" spans="1:6" x14ac:dyDescent="0.25">
      <c r="A14" s="48" t="s">
        <v>71</v>
      </c>
      <c r="B14" s="48"/>
      <c r="C14" s="48"/>
      <c r="D14" s="2">
        <v>460</v>
      </c>
      <c r="E14" s="2">
        <v>380</v>
      </c>
      <c r="F14" s="2">
        <v>365</v>
      </c>
    </row>
  </sheetData>
  <scenarios current="0" show="0">
    <scenario name="Фирма А" locked="1" count="5" user="Lenovo" comment="Created by Lenovo on 07/11/2023">
      <inputCells r="F2" val="950" numFmtId="164"/>
      <inputCells r="F3" val="420" numFmtId="164"/>
      <inputCells r="F4" val="899" numFmtId="164"/>
      <inputCells r="F5" val="2000" numFmtId="164"/>
      <inputCells r="F6" val="460" numFmtId="164"/>
    </scenario>
    <scenario name="Фирма Б" locked="1" count="5" user="Lenovo" comment="Created by Lenovo on 07/11/2023">
      <inputCells r="F2" val="1010" numFmtId="164"/>
      <inputCells r="F3" val="320" numFmtId="164"/>
      <inputCells r="F4" val="910" numFmtId="164"/>
      <inputCells r="F5" val="2349" numFmtId="164"/>
      <inputCells r="F6" val="380" numFmtId="164"/>
    </scenario>
    <scenario name="Фирма В" locked="1" count="5" user="Lenovo" comment="Created by Lenovo on 07/11/2023">
      <inputCells r="F2" val="999" numFmtId="164"/>
      <inputCells r="F3" val="350" numFmtId="164"/>
      <inputCells r="F4" val="850" numFmtId="164"/>
      <inputCells r="F5" val="2300" numFmtId="164"/>
      <inputCells r="F6" val="365" numFmtId="164"/>
    </scenario>
  </scenarios>
  <mergeCells count="17">
    <mergeCell ref="A14:C14"/>
    <mergeCell ref="D7:E7"/>
    <mergeCell ref="A9:C9"/>
    <mergeCell ref="A10:C10"/>
    <mergeCell ref="A11:C11"/>
    <mergeCell ref="A12:C12"/>
    <mergeCell ref="A13:C13"/>
    <mergeCell ref="A5:B5"/>
    <mergeCell ref="D2:E2"/>
    <mergeCell ref="D3:E3"/>
    <mergeCell ref="D4:E4"/>
    <mergeCell ref="D5:E5"/>
    <mergeCell ref="D6:E6"/>
    <mergeCell ref="A1:F1"/>
    <mergeCell ref="A2:B2"/>
    <mergeCell ref="A3:B3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F4A0-4423-4038-989D-8989C0888739}">
  <dimension ref="A1:B17"/>
  <sheetViews>
    <sheetView tabSelected="1" workbookViewId="0">
      <selection activeCell="D11" sqref="D11"/>
    </sheetView>
  </sheetViews>
  <sheetFormatPr defaultRowHeight="15" x14ac:dyDescent="0.25"/>
  <cols>
    <col min="1" max="1" width="36.42578125" customWidth="1"/>
    <col min="2" max="2" width="18" customWidth="1"/>
  </cols>
  <sheetData>
    <row r="1" spans="1:2" x14ac:dyDescent="0.25">
      <c r="A1" s="47" t="s">
        <v>77</v>
      </c>
      <c r="B1" s="47"/>
    </row>
    <row r="2" spans="1:2" x14ac:dyDescent="0.25">
      <c r="A2" s="47"/>
      <c r="B2" s="47"/>
    </row>
    <row r="10" spans="1:2" x14ac:dyDescent="0.25">
      <c r="A10" s="47"/>
      <c r="B10" s="47"/>
    </row>
    <row r="17" spans="1:2" x14ac:dyDescent="0.25">
      <c r="A17" s="51"/>
      <c r="B17" s="51"/>
    </row>
  </sheetData>
  <mergeCells count="4">
    <mergeCell ref="A1:B1"/>
    <mergeCell ref="A2:B2"/>
    <mergeCell ref="A10:B10"/>
    <mergeCell ref="A17:B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7feac07-fec0-4a43-af96-f48dfa97c0e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D09EBA793C1E143B5F15C3EFFBF29B1" ma:contentTypeVersion="16" ma:contentTypeDescription="Създаване на нов документ" ma:contentTypeScope="" ma:versionID="725d66f9d1cd51d56bd0e502998c711a">
  <xsd:schema xmlns:xsd="http://www.w3.org/2001/XMLSchema" xmlns:xs="http://www.w3.org/2001/XMLSchema" xmlns:p="http://schemas.microsoft.com/office/2006/metadata/properties" xmlns:ns3="57feac07-fec0-4a43-af96-f48dfa97c0ed" xmlns:ns4="df5d9795-8a9f-4dfc-872e-85e087bd2f0a" targetNamespace="http://schemas.microsoft.com/office/2006/metadata/properties" ma:root="true" ma:fieldsID="104cc97f392c792fbb3cdbe2738c9ba7" ns3:_="" ns4:_="">
    <xsd:import namespace="57feac07-fec0-4a43-af96-f48dfa97c0ed"/>
    <xsd:import namespace="df5d9795-8a9f-4dfc-872e-85e087bd2f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feac07-fec0-4a43-af96-f48dfa97c0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d9795-8a9f-4dfc-872e-85e087bd2f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52ED50-83D1-4305-B196-CDF3A0F44480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df5d9795-8a9f-4dfc-872e-85e087bd2f0a"/>
    <ds:schemaRef ds:uri="57feac07-fec0-4a43-af96-f48dfa97c0ed"/>
  </ds:schemaRefs>
</ds:datastoreItem>
</file>

<file path=customXml/itemProps2.xml><?xml version="1.0" encoding="utf-8"?>
<ds:datastoreItem xmlns:ds="http://schemas.openxmlformats.org/officeDocument/2006/customXml" ds:itemID="{6C6304B0-302C-45F3-86A6-C5084A2DA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C1D924-089B-44C0-914D-1598DF899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feac07-fec0-4a43-af96-f48dfa97c0ed"/>
    <ds:schemaRef ds:uri="df5d9795-8a9f-4dfc-872e-85e087bd2f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зад. 3</vt:lpstr>
      <vt:lpstr>зад. 4</vt:lpstr>
      <vt:lpstr>зад. 5</vt:lpstr>
      <vt:lpstr>Scenario Summary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Табальов 06</dc:creator>
  <cp:lastModifiedBy>Николай Табальов 06</cp:lastModifiedBy>
  <dcterms:created xsi:type="dcterms:W3CDTF">2023-11-07T08:02:22Z</dcterms:created>
  <dcterms:modified xsi:type="dcterms:W3CDTF">2023-11-07T09:43:06Z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0x0101008D09EBA793C1E143B5F15C3EFFBF29B1</vt:lpwstr>
  </property>
</Properties>
</file>