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yja\Documents\Cryorefrigerator\Calculations\"/>
    </mc:Choice>
  </mc:AlternateContent>
  <xr:revisionPtr revIDLastSave="0" documentId="13_ncr:1_{E7A0B99C-5DA3-40C1-AD7D-296856D7F60D}" xr6:coauthVersionLast="40" xr6:coauthVersionMax="40" xr10:uidLastSave="{00000000-0000-0000-0000-000000000000}"/>
  <bookViews>
    <workbookView xWindow="0" yWindow="0" windowWidth="24720" windowHeight="12165" activeTab="1" xr2:uid="{13DEEBD0-3F33-4DE5-A41C-63D5BE1F4E1A}"/>
  </bookViews>
  <sheets>
    <sheet name="PT415 Cooling Power" sheetId="1" r:id="rId1"/>
    <sheet name="Heat Capacity" sheetId="2" r:id="rId2"/>
  </sheets>
  <definedNames>
    <definedName name="solver_adj" localSheetId="0" hidden="1">'PT415 Cooling Power'!$F$2:$F$3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'PT415 Cooling Power'!$F$3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'PT415 Cooling Power'!$F$4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'PT415 Cooling Power'!$D$7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F8" i="1"/>
  <c r="G8" i="1" s="1"/>
  <c r="F9" i="1"/>
  <c r="G9" i="1" s="1"/>
  <c r="F10" i="1"/>
  <c r="G10" i="1" s="1"/>
  <c r="F11" i="1"/>
  <c r="G11" i="1" s="1"/>
  <c r="F12" i="1"/>
  <c r="G12" i="1" s="1"/>
  <c r="F4" i="1" l="1"/>
</calcChain>
</file>

<file path=xl/sharedStrings.xml><?xml version="1.0" encoding="utf-8"?>
<sst xmlns="http://schemas.openxmlformats.org/spreadsheetml/2006/main" count="13" uniqueCount="12">
  <si>
    <t>x shift</t>
  </si>
  <si>
    <t>y strech</t>
  </si>
  <si>
    <t>error sum</t>
  </si>
  <si>
    <t>Error</t>
  </si>
  <si>
    <t>Fit</t>
  </si>
  <si>
    <t>Cooking power (W)</t>
  </si>
  <si>
    <t>Temperature (K)</t>
  </si>
  <si>
    <t>Temp (K)</t>
  </si>
  <si>
    <t>OFHC</t>
  </si>
  <si>
    <t>Aluminum (J/(Kg K))</t>
  </si>
  <si>
    <t>Copper (J/(Kg K))</t>
  </si>
  <si>
    <t>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</si>
</sst>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'PT415 Cooling Power'!$D$7:$D$12</c:f>
              <c:numCache>
                <c:formatCode>General</c:formatCode>
                <c:ptCount val="6"/>
                <c:pt idx="0">
                  <c:v>31.343283582089501</c:v>
                </c:pt>
                <c:pt idx="1">
                  <c:v>49.999999999999901</c:v>
                </c:pt>
                <c:pt idx="2">
                  <c:v>74.999999999999901</c:v>
                </c:pt>
                <c:pt idx="3">
                  <c:v>114.17910447761101</c:v>
                </c:pt>
                <c:pt idx="4">
                  <c:v>216.044776119402</c:v>
                </c:pt>
                <c:pt idx="5">
                  <c:v>286.19402985074601</c:v>
                </c:pt>
              </c:numCache>
            </c:numRef>
          </c:xVal>
          <c:yVal>
            <c:numRef>
              <c:f>'PT415 Cooling Power'!$C$7:$C$12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E-4AD1-812C-BB12021E77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'PT415 Cooling Power'!$D$7:$D$12</c:f>
              <c:numCache>
                <c:formatCode>General</c:formatCode>
                <c:ptCount val="6"/>
                <c:pt idx="0">
                  <c:v>31.343283582089501</c:v>
                </c:pt>
                <c:pt idx="1">
                  <c:v>49.999999999999901</c:v>
                </c:pt>
                <c:pt idx="2">
                  <c:v>74.999999999999901</c:v>
                </c:pt>
                <c:pt idx="3">
                  <c:v>114.17910447761101</c:v>
                </c:pt>
                <c:pt idx="4">
                  <c:v>216.044776119402</c:v>
                </c:pt>
                <c:pt idx="5">
                  <c:v>286.19402985074601</c:v>
                </c:pt>
              </c:numCache>
            </c:numRef>
          </c:xVal>
          <c:yVal>
            <c:numRef>
              <c:f>'PT415 Cooling Power'!$F$7:$F$12</c:f>
              <c:numCache>
                <c:formatCode>General</c:formatCode>
                <c:ptCount val="6"/>
                <c:pt idx="0">
                  <c:v>0</c:v>
                </c:pt>
                <c:pt idx="1">
                  <c:v>67.588426968264528</c:v>
                </c:pt>
                <c:pt idx="2">
                  <c:v>103.39041240126657</c:v>
                </c:pt>
                <c:pt idx="3">
                  <c:v>142.41765284752128</c:v>
                </c:pt>
                <c:pt idx="4">
                  <c:v>212.66202071465352</c:v>
                </c:pt>
                <c:pt idx="5">
                  <c:v>249.80302236803897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FE-4AD1-812C-BB12021E7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27855"/>
        <c:axId val="1049511103"/>
      </c:scatterChart>
      <c:valAx>
        <c:axId val="105412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11103"/>
        <c:crosses val="autoZero"/>
        <c:crossBetween val="midCat"/>
      </c:valAx>
      <c:valAx>
        <c:axId val="10495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2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Capacity</a:t>
            </a:r>
            <a:r>
              <a:rPr lang="en-US" baseline="0"/>
              <a:t> Data vs Theory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'Heat Capacity'!$F$3:$F$4</c:f>
              <c:strCache>
                <c:ptCount val="2"/>
                <c:pt idx="0">
                  <c:v>Aluminum (J/(Kg K))</c:v>
                </c:pt>
                <c:pt idx="1">
                  <c:v>6061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'Heat Capacity'!$B$5:$B$31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140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220</c:v>
                </c:pt>
                <c:pt idx="23">
                  <c:v>240</c:v>
                </c:pt>
                <c:pt idx="24">
                  <c:v>260</c:v>
                </c:pt>
                <c:pt idx="25">
                  <c:v>280</c:v>
                </c:pt>
                <c:pt idx="26">
                  <c:v>300</c:v>
                </c:pt>
              </c:numCache>
            </c:numRef>
          </c:xVal>
          <c:yVal>
            <c:numRef>
              <c:f>'Heat Capacity'!$F$5:$F$31</c:f>
              <c:numCache>
                <c:formatCode>General</c:formatCode>
                <c:ptCount val="27"/>
                <c:pt idx="0">
                  <c:v>0.29199999999999998</c:v>
                </c:pt>
                <c:pt idx="1">
                  <c:v>0.60470000000000002</c:v>
                </c:pt>
                <c:pt idx="2">
                  <c:v>1.048</c:v>
                </c:pt>
                <c:pt idx="3">
                  <c:v>1.573</c:v>
                </c:pt>
                <c:pt idx="4">
                  <c:v>2.2679999999999998</c:v>
                </c:pt>
                <c:pt idx="5">
                  <c:v>3.2349999999999999</c:v>
                </c:pt>
                <c:pt idx="6">
                  <c:v>4.5810000000000004</c:v>
                </c:pt>
                <c:pt idx="7">
                  <c:v>6.4160000000000004</c:v>
                </c:pt>
                <c:pt idx="8">
                  <c:v>8.8539999999999992</c:v>
                </c:pt>
                <c:pt idx="9">
                  <c:v>33.450000000000003</c:v>
                </c:pt>
                <c:pt idx="10">
                  <c:v>81.96</c:v>
                </c:pt>
                <c:pt idx="11">
                  <c:v>148.80000000000001</c:v>
                </c:pt>
                <c:pt idx="12">
                  <c:v>223.6</c:v>
                </c:pt>
                <c:pt idx="13">
                  <c:v>298.3</c:v>
                </c:pt>
                <c:pt idx="14">
                  <c:v>368.7</c:v>
                </c:pt>
                <c:pt idx="15">
                  <c:v>433.3</c:v>
                </c:pt>
                <c:pt idx="16">
                  <c:v>492.2</c:v>
                </c:pt>
                <c:pt idx="17">
                  <c:v>594.1</c:v>
                </c:pt>
                <c:pt idx="18">
                  <c:v>677.6</c:v>
                </c:pt>
                <c:pt idx="19">
                  <c:v>744.5</c:v>
                </c:pt>
                <c:pt idx="20">
                  <c:v>796.4</c:v>
                </c:pt>
                <c:pt idx="21">
                  <c:v>835.2</c:v>
                </c:pt>
                <c:pt idx="22">
                  <c:v>863.7</c:v>
                </c:pt>
                <c:pt idx="23">
                  <c:v>885.4</c:v>
                </c:pt>
                <c:pt idx="24">
                  <c:v>904.6</c:v>
                </c:pt>
                <c:pt idx="25">
                  <c:v>925.8</c:v>
                </c:pt>
                <c:pt idx="26">
                  <c:v>953.9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4A-4DB6-B98D-91A4CF90B3AE}"/>
            </c:ext>
          </c:extLst>
        </c:ser>
        <c:ser>
          <c:idx val="4"/>
          <c:order val="4"/>
          <c:tx>
            <c:strRef>
              <c:f>'Heat Capacity'!$G$3:$G$4</c:f>
              <c:strCache>
                <c:ptCount val="2"/>
                <c:pt idx="0">
                  <c:v>Aluminum (J/(Kg K))</c:v>
                </c:pt>
                <c:pt idx="1">
                  <c:v>Theory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'Heat Capacity'!$B$5:$B$31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140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220</c:v>
                </c:pt>
                <c:pt idx="23">
                  <c:v>240</c:v>
                </c:pt>
                <c:pt idx="24">
                  <c:v>260</c:v>
                </c:pt>
                <c:pt idx="25">
                  <c:v>280</c:v>
                </c:pt>
                <c:pt idx="26">
                  <c:v>300</c:v>
                </c:pt>
              </c:numCache>
            </c:numRef>
          </c:xVal>
          <c:yVal>
            <c:numRef>
              <c:f>'Heat Capacity'!$G$5:$G$31</c:f>
              <c:numCache>
                <c:formatCode>General</c:formatCode>
                <c:ptCount val="27"/>
                <c:pt idx="0">
                  <c:v>7.7672477702864104E-2</c:v>
                </c:pt>
                <c:pt idx="1">
                  <c:v>0.26214461224716601</c:v>
                </c:pt>
                <c:pt idx="2">
                  <c:v>0.62137982162291305</c:v>
                </c:pt>
                <c:pt idx="3">
                  <c:v>1.21363246410586</c:v>
                </c:pt>
                <c:pt idx="4">
                  <c:v>2.0971568971919399</c:v>
                </c:pt>
                <c:pt idx="5">
                  <c:v>3.33020741006395</c:v>
                </c:pt>
                <c:pt idx="6">
                  <c:v>4.9710364941328198</c:v>
                </c:pt>
                <c:pt idx="7">
                  <c:v>7.0778761824956202</c:v>
                </c:pt>
                <c:pt idx="8">
                  <c:v>9.7088319631159301</c:v>
                </c:pt>
                <c:pt idx="9">
                  <c:v>32.654839627274498</c:v>
                </c:pt>
                <c:pt idx="10">
                  <c:v>75.207055066786793</c:v>
                </c:pt>
                <c:pt idx="11">
                  <c:v>136.047080394651</c:v>
                </c:pt>
                <c:pt idx="12">
                  <c:v>207.91337938366101</c:v>
                </c:pt>
                <c:pt idx="13">
                  <c:v>282.67781760231202</c:v>
                </c:pt>
                <c:pt idx="14">
                  <c:v>354.49886740052602</c:v>
                </c:pt>
                <c:pt idx="15">
                  <c:v>420.22057600727902</c:v>
                </c:pt>
                <c:pt idx="16">
                  <c:v>478.64819117762801</c:v>
                </c:pt>
                <c:pt idx="17">
                  <c:v>574.02899299615103</c:v>
                </c:pt>
                <c:pt idx="18">
                  <c:v>645.28014872583105</c:v>
                </c:pt>
                <c:pt idx="19">
                  <c:v>698.50373529561705</c:v>
                </c:pt>
                <c:pt idx="20">
                  <c:v>738.70080171624295</c:v>
                </c:pt>
                <c:pt idx="21">
                  <c:v>769.51537064610102</c:v>
                </c:pt>
                <c:pt idx="22">
                  <c:v>793.51196235367195</c:v>
                </c:pt>
                <c:pt idx="23">
                  <c:v>812.48631582618498</c:v>
                </c:pt>
                <c:pt idx="24">
                  <c:v>827.70491662166501</c:v>
                </c:pt>
                <c:pt idx="25">
                  <c:v>840.072044893412</c:v>
                </c:pt>
                <c:pt idx="26">
                  <c:v>850.24262103778904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4A-4DB6-B98D-91A4CF90B3AE}"/>
            </c:ext>
          </c:extLst>
        </c:ser>
        <c:ser>
          <c:idx val="5"/>
          <c:order val="5"/>
          <c:tx>
            <c:strRef>
              <c:f>'Heat Capacity'!$I$3:$I$4</c:f>
              <c:strCache>
                <c:ptCount val="2"/>
                <c:pt idx="0">
                  <c:v>Copper (J/(Kg K))</c:v>
                </c:pt>
                <c:pt idx="1">
                  <c:v>OFHC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'Heat Capacity'!$B$5:$B$31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140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220</c:v>
                </c:pt>
                <c:pt idx="23">
                  <c:v>240</c:v>
                </c:pt>
                <c:pt idx="24">
                  <c:v>260</c:v>
                </c:pt>
                <c:pt idx="25">
                  <c:v>280</c:v>
                </c:pt>
                <c:pt idx="26">
                  <c:v>300</c:v>
                </c:pt>
              </c:numCache>
            </c:numRef>
          </c:xVal>
          <c:yVal>
            <c:numRef>
              <c:f>'Heat Capacity'!$I$5:$I$31</c:f>
              <c:numCache>
                <c:formatCode>General</c:formatCode>
                <c:ptCount val="27"/>
                <c:pt idx="0">
                  <c:v>9.9419999999999994E-2</c:v>
                </c:pt>
                <c:pt idx="1">
                  <c:v>0.2303</c:v>
                </c:pt>
                <c:pt idx="2">
                  <c:v>0.46389999999999998</c:v>
                </c:pt>
                <c:pt idx="3">
                  <c:v>0.85580000000000001</c:v>
                </c:pt>
                <c:pt idx="4">
                  <c:v>1.47</c:v>
                </c:pt>
                <c:pt idx="5">
                  <c:v>2.375</c:v>
                </c:pt>
                <c:pt idx="6">
                  <c:v>3.64</c:v>
                </c:pt>
                <c:pt idx="7">
                  <c:v>5.327</c:v>
                </c:pt>
                <c:pt idx="8">
                  <c:v>7.4909999999999997</c:v>
                </c:pt>
                <c:pt idx="9">
                  <c:v>26.4</c:v>
                </c:pt>
                <c:pt idx="10">
                  <c:v>57.63</c:v>
                </c:pt>
                <c:pt idx="11">
                  <c:v>95.84</c:v>
                </c:pt>
                <c:pt idx="12">
                  <c:v>135.19999999999999</c:v>
                </c:pt>
                <c:pt idx="13">
                  <c:v>171.8</c:v>
                </c:pt>
                <c:pt idx="14">
                  <c:v>203.8</c:v>
                </c:pt>
                <c:pt idx="15">
                  <c:v>230.9</c:v>
                </c:pt>
                <c:pt idx="16">
                  <c:v>253.5</c:v>
                </c:pt>
                <c:pt idx="17">
                  <c:v>287.60000000000002</c:v>
                </c:pt>
                <c:pt idx="18">
                  <c:v>311.60000000000002</c:v>
                </c:pt>
                <c:pt idx="19">
                  <c:v>329.4</c:v>
                </c:pt>
                <c:pt idx="20">
                  <c:v>343.4</c:v>
                </c:pt>
                <c:pt idx="21">
                  <c:v>355</c:v>
                </c:pt>
                <c:pt idx="22">
                  <c:v>364.7</c:v>
                </c:pt>
                <c:pt idx="23">
                  <c:v>372.6</c:v>
                </c:pt>
                <c:pt idx="24">
                  <c:v>378.6</c:v>
                </c:pt>
                <c:pt idx="25">
                  <c:v>382.5</c:v>
                </c:pt>
                <c:pt idx="26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4A-4DB6-B98D-91A4CF90B3AE}"/>
            </c:ext>
          </c:extLst>
        </c:ser>
        <c:ser>
          <c:idx val="6"/>
          <c:order val="6"/>
          <c:tx>
            <c:strRef>
              <c:f>'Heat Capacity'!$J$3:$J$4</c:f>
              <c:strCache>
                <c:ptCount val="2"/>
                <c:pt idx="0">
                  <c:v>Copper (J/(Kg K))</c:v>
                </c:pt>
                <c:pt idx="1">
                  <c:v>Theory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'Heat Capacity'!$B$5:$B$31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120</c:v>
                </c:pt>
                <c:pt idx="18">
                  <c:v>140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220</c:v>
                </c:pt>
                <c:pt idx="23">
                  <c:v>240</c:v>
                </c:pt>
                <c:pt idx="24">
                  <c:v>260</c:v>
                </c:pt>
                <c:pt idx="25">
                  <c:v>280</c:v>
                </c:pt>
                <c:pt idx="26">
                  <c:v>300</c:v>
                </c:pt>
              </c:numCache>
            </c:numRef>
          </c:xVal>
          <c:yVal>
            <c:numRef>
              <c:f>'Heat Capacity'!$J$5:$J$31</c:f>
              <c:numCache>
                <c:formatCode>General</c:formatCode>
                <c:ptCount val="27"/>
                <c:pt idx="0">
                  <c:v>6.6282535543182197E-2</c:v>
                </c:pt>
                <c:pt idx="1">
                  <c:v>0.22370355745824</c:v>
                </c:pt>
                <c:pt idx="2">
                  <c:v>0.53026028434469896</c:v>
                </c:pt>
                <c:pt idx="3">
                  <c:v>1.03566461641422</c:v>
                </c:pt>
                <c:pt idx="4">
                  <c:v>1.78962824219118</c:v>
                </c:pt>
                <c:pt idx="5">
                  <c:v>2.8418560323022501</c:v>
                </c:pt>
                <c:pt idx="6">
                  <c:v>4.2419722210507</c:v>
                </c:pt>
                <c:pt idx="7">
                  <c:v>6.0391296210994101</c:v>
                </c:pt>
                <c:pt idx="8">
                  <c:v>8.2808254867312403</c:v>
                </c:pt>
                <c:pt idx="9">
                  <c:v>27.354706165062701</c:v>
                </c:pt>
                <c:pt idx="10">
                  <c:v>59.245653134613598</c:v>
                </c:pt>
                <c:pt idx="11">
                  <c:v>98.414566835284404</c:v>
                </c:pt>
                <c:pt idx="12">
                  <c:v>138.293713704564</c:v>
                </c:pt>
                <c:pt idx="13">
                  <c:v>174.87985829858701</c:v>
                </c:pt>
                <c:pt idx="14">
                  <c:v>206.640912112698</c:v>
                </c:pt>
                <c:pt idx="15">
                  <c:v>233.458224266381</c:v>
                </c:pt>
                <c:pt idx="16">
                  <c:v>255.82294221855</c:v>
                </c:pt>
                <c:pt idx="17">
                  <c:v>289.862868147298</c:v>
                </c:pt>
                <c:pt idx="18">
                  <c:v>313.60667298094802</c:v>
                </c:pt>
                <c:pt idx="19">
                  <c:v>330.53428642892698</c:v>
                </c:pt>
                <c:pt idx="20">
                  <c:v>342.90497083596102</c:v>
                </c:pt>
                <c:pt idx="21">
                  <c:v>352.16377023390697</c:v>
                </c:pt>
                <c:pt idx="22">
                  <c:v>359.24599406495099</c:v>
                </c:pt>
                <c:pt idx="23">
                  <c:v>364.76970448254099</c:v>
                </c:pt>
                <c:pt idx="24">
                  <c:v>369.15282988108203</c:v>
                </c:pt>
                <c:pt idx="25">
                  <c:v>372.68446092813599</c:v>
                </c:pt>
                <c:pt idx="26">
                  <c:v>375.56889526276098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4A-4DB6-B98D-91A4CF90B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00079"/>
        <c:axId val="14241863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'Heat Capacity'!$C$3:$C$4</c15:sqref>
                        </c15:formulaRef>
                      </c:ext>
                    </c:extLst>
                    <c:strCache>
                      <c:ptCount val="2"/>
                      <c:pt idx="0">
                        <c:v>Temp (K)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'Heat Capacity'!$B$5:$B$31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140</c:v>
                      </c:pt>
                      <c:pt idx="19">
                        <c:v>160</c:v>
                      </c:pt>
                      <c:pt idx="20">
                        <c:v>180</c:v>
                      </c:pt>
                      <c:pt idx="21">
                        <c:v>200</c:v>
                      </c:pt>
                      <c:pt idx="22">
                        <c:v>220</c:v>
                      </c:pt>
                      <c:pt idx="23">
                        <c:v>240</c:v>
                      </c:pt>
                      <c:pt idx="24">
                        <c:v>260</c:v>
                      </c:pt>
                      <c:pt idx="25">
                        <c:v>280</c:v>
                      </c:pt>
                      <c:pt idx="26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'Heat Capacity'!$C$5:$C$31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54A-4DB6-B98D-91A4CF90B3A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'Heat Capacity'!$D$3:$D$4</c15:sqref>
                        </c15:formulaRef>
                      </c:ext>
                    </c:extLst>
                    <c:strCache>
                      <c:ptCount val="2"/>
                      <c:pt idx="0">
                        <c:v>Aluminum (J/(Kg K))</c:v>
                      </c:pt>
                      <c:pt idx="1">
                        <c:v>3003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'Heat Capacity'!$B$5:$B$31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140</c:v>
                      </c:pt>
                      <c:pt idx="19">
                        <c:v>160</c:v>
                      </c:pt>
                      <c:pt idx="20">
                        <c:v>180</c:v>
                      </c:pt>
                      <c:pt idx="21">
                        <c:v>200</c:v>
                      </c:pt>
                      <c:pt idx="22">
                        <c:v>220</c:v>
                      </c:pt>
                      <c:pt idx="23">
                        <c:v>240</c:v>
                      </c:pt>
                      <c:pt idx="24">
                        <c:v>260</c:v>
                      </c:pt>
                      <c:pt idx="25">
                        <c:v>280</c:v>
                      </c:pt>
                      <c:pt idx="26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'Heat Capacity'!$D$5:$D$31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0.29199999999999998</c:v>
                      </c:pt>
                      <c:pt idx="1">
                        <c:v>0.60470000000000002</c:v>
                      </c:pt>
                      <c:pt idx="2">
                        <c:v>1.048</c:v>
                      </c:pt>
                      <c:pt idx="3">
                        <c:v>1.573</c:v>
                      </c:pt>
                      <c:pt idx="4">
                        <c:v>2.2679999999999998</c:v>
                      </c:pt>
                      <c:pt idx="5">
                        <c:v>3.2349999999999999</c:v>
                      </c:pt>
                      <c:pt idx="6">
                        <c:v>4.5810000000000004</c:v>
                      </c:pt>
                      <c:pt idx="7">
                        <c:v>6.4160000000000004</c:v>
                      </c:pt>
                      <c:pt idx="8">
                        <c:v>8.8539999999999992</c:v>
                      </c:pt>
                      <c:pt idx="9">
                        <c:v>33.450000000000003</c:v>
                      </c:pt>
                      <c:pt idx="10">
                        <c:v>81.96</c:v>
                      </c:pt>
                      <c:pt idx="11">
                        <c:v>148.80000000000001</c:v>
                      </c:pt>
                      <c:pt idx="12">
                        <c:v>223.6</c:v>
                      </c:pt>
                      <c:pt idx="13">
                        <c:v>298.3</c:v>
                      </c:pt>
                      <c:pt idx="14">
                        <c:v>368.7</c:v>
                      </c:pt>
                      <c:pt idx="15">
                        <c:v>433.3</c:v>
                      </c:pt>
                      <c:pt idx="16">
                        <c:v>492.2</c:v>
                      </c:pt>
                      <c:pt idx="17">
                        <c:v>594.1</c:v>
                      </c:pt>
                      <c:pt idx="18">
                        <c:v>677.6</c:v>
                      </c:pt>
                      <c:pt idx="19">
                        <c:v>744.5</c:v>
                      </c:pt>
                      <c:pt idx="20">
                        <c:v>796.4</c:v>
                      </c:pt>
                      <c:pt idx="21">
                        <c:v>835.2</c:v>
                      </c:pt>
                      <c:pt idx="22">
                        <c:v>863.7</c:v>
                      </c:pt>
                      <c:pt idx="23">
                        <c:v>885.4</c:v>
                      </c:pt>
                      <c:pt idx="24">
                        <c:v>904.6</c:v>
                      </c:pt>
                      <c:pt idx="25">
                        <c:v>925.8</c:v>
                      </c:pt>
                      <c:pt idx="26">
                        <c:v>953.9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54A-4DB6-B98D-91A4CF90B3A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'Heat Capacity'!$E$3:$E$4</c15:sqref>
                        </c15:formulaRef>
                      </c:ext>
                    </c:extLst>
                    <c:strCache>
                      <c:ptCount val="2"/>
                      <c:pt idx="0">
                        <c:v>Aluminum (J/(Kg K))</c:v>
                      </c:pt>
                      <c:pt idx="1">
                        <c:v>5083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'Heat Capacity'!$B$5:$B$31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140</c:v>
                      </c:pt>
                      <c:pt idx="19">
                        <c:v>160</c:v>
                      </c:pt>
                      <c:pt idx="20">
                        <c:v>180</c:v>
                      </c:pt>
                      <c:pt idx="21">
                        <c:v>200</c:v>
                      </c:pt>
                      <c:pt idx="22">
                        <c:v>220</c:v>
                      </c:pt>
                      <c:pt idx="23">
                        <c:v>240</c:v>
                      </c:pt>
                      <c:pt idx="24">
                        <c:v>260</c:v>
                      </c:pt>
                      <c:pt idx="25">
                        <c:v>280</c:v>
                      </c:pt>
                      <c:pt idx="26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'Heat Capacity'!$E$5:$E$31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0.29199999999999998</c:v>
                      </c:pt>
                      <c:pt idx="1">
                        <c:v>0.60499999999999998</c:v>
                      </c:pt>
                      <c:pt idx="2">
                        <c:v>1.048</c:v>
                      </c:pt>
                      <c:pt idx="3">
                        <c:v>1.573</c:v>
                      </c:pt>
                      <c:pt idx="4">
                        <c:v>2.2679999999999998</c:v>
                      </c:pt>
                      <c:pt idx="5">
                        <c:v>3.2349999999999999</c:v>
                      </c:pt>
                      <c:pt idx="6">
                        <c:v>4.5810000000000004</c:v>
                      </c:pt>
                      <c:pt idx="7">
                        <c:v>6.4160000000000004</c:v>
                      </c:pt>
                      <c:pt idx="8">
                        <c:v>8.8539999999999992</c:v>
                      </c:pt>
                      <c:pt idx="9">
                        <c:v>33.450000000000003</c:v>
                      </c:pt>
                      <c:pt idx="10">
                        <c:v>81.96</c:v>
                      </c:pt>
                      <c:pt idx="11">
                        <c:v>148.80000000000001</c:v>
                      </c:pt>
                      <c:pt idx="12">
                        <c:v>223.6</c:v>
                      </c:pt>
                      <c:pt idx="13">
                        <c:v>298.3</c:v>
                      </c:pt>
                      <c:pt idx="14">
                        <c:v>368.7</c:v>
                      </c:pt>
                      <c:pt idx="15">
                        <c:v>433.3</c:v>
                      </c:pt>
                      <c:pt idx="16">
                        <c:v>492.2</c:v>
                      </c:pt>
                      <c:pt idx="17">
                        <c:v>594.1</c:v>
                      </c:pt>
                      <c:pt idx="18">
                        <c:v>677.6</c:v>
                      </c:pt>
                      <c:pt idx="19">
                        <c:v>744.5</c:v>
                      </c:pt>
                      <c:pt idx="20">
                        <c:v>796.4</c:v>
                      </c:pt>
                      <c:pt idx="21">
                        <c:v>835.2</c:v>
                      </c:pt>
                      <c:pt idx="22">
                        <c:v>863.7</c:v>
                      </c:pt>
                      <c:pt idx="23">
                        <c:v>885.4</c:v>
                      </c:pt>
                      <c:pt idx="24">
                        <c:v>904.6</c:v>
                      </c:pt>
                      <c:pt idx="25">
                        <c:v>925.8</c:v>
                      </c:pt>
                      <c:pt idx="26">
                        <c:v>953.9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54A-4DB6-B98D-91A4CF90B3AE}"/>
                  </c:ext>
                </c:extLst>
              </c15:ser>
            </c15:filteredScatterSeries>
          </c:ext>
        </c:extLst>
      </c:scatterChart>
      <c:valAx>
        <c:axId val="1415700079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186399"/>
        <c:crosses val="autoZero"/>
        <c:crossBetween val="midCat"/>
      </c:valAx>
      <c:valAx>
        <c:axId val="142418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Capacity (J/KgK)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0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13</xdr:row>
      <xdr:rowOff>138112</xdr:rowOff>
    </xdr:from>
    <xdr:to>
      <xdr:col>8</xdr:col>
      <xdr:colOff>457200</xdr:colOff>
      <xdr:row>28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E09A6E-F753-45B3-AFA2-C6C86BC43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471486</xdr:colOff>
      <xdr:row>4</xdr:row>
      <xdr:rowOff>171450</xdr:rowOff>
    </xdr:from>
    <xdr:to>
      <xdr:col>23</xdr:col>
      <xdr:colOff>80961</xdr:colOff>
      <xdr:row>26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B1E4A0-2F1E-4DA5-88EF-133D1AE4C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8520-79D0-4DE4-AA8F-C23787B4F0E0}">
  <dimension ref="C2:G12"/>
  <sheetViews>
    <sheetView topLeftCell="B1" workbookViewId="0">
      <selection activeCell="F35" sqref="F35"/>
    </sheetView>
  </sheetViews>
  <sheetFormatPr defaultRowHeight="15" x14ac:dyDescent="0.25"/>
  <cols>
    <col min="3" max="3" width="18.28515625" bestFit="1" customWidth="1"/>
    <col min="4" max="4" width="15.7109375" bestFit="1" customWidth="1"/>
  </cols>
  <sheetData>
    <row r="2" spans="3:7" x14ac:dyDescent="0.25">
      <c r="E2" t="s">
        <v>1</v>
      </c>
      <c r="F2">
        <v>15.647852142015591</v>
      </c>
    </row>
    <row r="3" spans="3:7" x14ac:dyDescent="0.25">
      <c r="E3" t="s">
        <v>0</v>
      </c>
      <c r="F3">
        <v>31.343283582089501</v>
      </c>
    </row>
    <row r="4" spans="3:7" x14ac:dyDescent="0.25">
      <c r="E4" t="s">
        <v>2</v>
      </c>
      <c r="F4">
        <f>SUM(G7:G12)</f>
        <v>41.420184868624375</v>
      </c>
    </row>
    <row r="6" spans="3:7" x14ac:dyDescent="0.25">
      <c r="C6" t="s">
        <v>5</v>
      </c>
      <c r="D6" t="s">
        <v>6</v>
      </c>
      <c r="F6" t="s">
        <v>4</v>
      </c>
      <c r="G6" t="s">
        <v>3</v>
      </c>
    </row>
    <row r="7" spans="3:7" x14ac:dyDescent="0.25">
      <c r="C7">
        <v>0</v>
      </c>
      <c r="D7">
        <v>31.343283582089501</v>
      </c>
      <c r="F7">
        <f t="shared" ref="F7:F12" si="0">$F$2*(D7-$F$3)^0.5</f>
        <v>0</v>
      </c>
      <c r="G7">
        <f>ABS(F7-C7)</f>
        <v>0</v>
      </c>
    </row>
    <row r="8" spans="3:7" x14ac:dyDescent="0.25">
      <c r="C8">
        <v>50</v>
      </c>
      <c r="D8">
        <v>49.999999999999901</v>
      </c>
      <c r="F8">
        <f t="shared" si="0"/>
        <v>67.588426968264528</v>
      </c>
      <c r="G8">
        <f t="shared" ref="G8:G12" si="1">ABS(F8-C8)</f>
        <v>17.588426968264528</v>
      </c>
    </row>
    <row r="9" spans="3:7" x14ac:dyDescent="0.25">
      <c r="C9">
        <v>100</v>
      </c>
      <c r="D9">
        <v>74.999999999999901</v>
      </c>
      <c r="F9">
        <f t="shared" si="0"/>
        <v>103.39041240126657</v>
      </c>
      <c r="G9">
        <f t="shared" si="1"/>
        <v>3.3904124012665733</v>
      </c>
    </row>
    <row r="10" spans="3:7" x14ac:dyDescent="0.25">
      <c r="C10">
        <v>150</v>
      </c>
      <c r="D10">
        <v>114.17910447761101</v>
      </c>
      <c r="F10">
        <f t="shared" si="0"/>
        <v>142.41765284752128</v>
      </c>
      <c r="G10">
        <f t="shared" si="1"/>
        <v>7.582347152478718</v>
      </c>
    </row>
    <row r="11" spans="3:7" x14ac:dyDescent="0.25">
      <c r="C11">
        <v>200</v>
      </c>
      <c r="D11">
        <v>216.044776119402</v>
      </c>
      <c r="F11">
        <f t="shared" si="0"/>
        <v>212.66202071465352</v>
      </c>
      <c r="G11">
        <f t="shared" si="1"/>
        <v>12.662020714653522</v>
      </c>
    </row>
    <row r="12" spans="3:7" x14ac:dyDescent="0.25">
      <c r="C12">
        <v>250</v>
      </c>
      <c r="D12">
        <v>286.19402985074601</v>
      </c>
      <c r="F12">
        <f t="shared" si="0"/>
        <v>249.80302236803897</v>
      </c>
      <c r="G12">
        <f t="shared" si="1"/>
        <v>0.19697763196103324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56A5-2F9D-41D2-AA17-F012CDB45BFC}">
  <dimension ref="B3:K31"/>
  <sheetViews>
    <sheetView tabSelected="1" zoomScaleNormal="100" workbookViewId="0">
      <selection activeCell="I5" sqref="I5:I31"/>
    </sheetView>
  </sheetViews>
  <sheetFormatPr defaultRowHeight="15" x14ac:dyDescent="0.25"/>
  <cols>
    <col min="11" max="11" width="9.140625" style="1"/>
  </cols>
  <sheetData>
    <row r="3" spans="2:10" x14ac:dyDescent="0.25">
      <c r="B3" t="s">
        <v>7</v>
      </c>
      <c r="D3" s="2" t="s">
        <v>9</v>
      </c>
      <c r="E3" s="2"/>
      <c r="F3" s="2"/>
      <c r="G3" s="2"/>
      <c r="I3" s="2" t="s">
        <v>10</v>
      </c>
      <c r="J3" s="2"/>
    </row>
    <row r="4" spans="2:10" x14ac:dyDescent="0.25">
      <c r="D4">
        <v>3003</v>
      </c>
      <c r="E4">
        <v>5083</v>
      </c>
      <c r="F4">
        <v>6061</v>
      </c>
      <c r="G4" t="s">
        <v>11</v>
      </c>
      <c r="I4" t="s">
        <v>8</v>
      </c>
      <c r="J4" s="1" t="s">
        <v>11</v>
      </c>
    </row>
    <row r="5" spans="2:10" x14ac:dyDescent="0.25">
      <c r="B5">
        <v>4</v>
      </c>
      <c r="D5">
        <v>0.29199999999999998</v>
      </c>
      <c r="E5">
        <v>0.29199999999999998</v>
      </c>
      <c r="F5">
        <v>0.29199999999999998</v>
      </c>
      <c r="G5">
        <v>7.7672477702864104E-2</v>
      </c>
      <c r="I5">
        <v>9.9419999999999994E-2</v>
      </c>
      <c r="J5">
        <v>6.6282535543182197E-2</v>
      </c>
    </row>
    <row r="6" spans="2:10" x14ac:dyDescent="0.25">
      <c r="B6">
        <v>6</v>
      </c>
      <c r="D6">
        <v>0.60470000000000002</v>
      </c>
      <c r="E6">
        <v>0.60499999999999998</v>
      </c>
      <c r="F6">
        <v>0.60470000000000002</v>
      </c>
      <c r="G6">
        <v>0.26214461224716601</v>
      </c>
      <c r="I6">
        <v>0.2303</v>
      </c>
      <c r="J6">
        <v>0.22370355745824</v>
      </c>
    </row>
    <row r="7" spans="2:10" x14ac:dyDescent="0.25">
      <c r="B7">
        <v>8</v>
      </c>
      <c r="D7">
        <v>1.048</v>
      </c>
      <c r="E7">
        <v>1.048</v>
      </c>
      <c r="F7">
        <v>1.048</v>
      </c>
      <c r="G7">
        <v>0.62137982162291305</v>
      </c>
      <c r="I7">
        <v>0.46389999999999998</v>
      </c>
      <c r="J7">
        <v>0.53026028434469896</v>
      </c>
    </row>
    <row r="8" spans="2:10" x14ac:dyDescent="0.25">
      <c r="B8">
        <v>10</v>
      </c>
      <c r="D8">
        <v>1.573</v>
      </c>
      <c r="E8">
        <v>1.573</v>
      </c>
      <c r="F8">
        <v>1.573</v>
      </c>
      <c r="G8">
        <v>1.21363246410586</v>
      </c>
      <c r="I8">
        <v>0.85580000000000001</v>
      </c>
      <c r="J8">
        <v>1.03566461641422</v>
      </c>
    </row>
    <row r="9" spans="2:10" x14ac:dyDescent="0.25">
      <c r="B9">
        <v>12</v>
      </c>
      <c r="D9">
        <v>2.2679999999999998</v>
      </c>
      <c r="E9">
        <v>2.2679999999999998</v>
      </c>
      <c r="F9">
        <v>2.2679999999999998</v>
      </c>
      <c r="G9">
        <v>2.0971568971919399</v>
      </c>
      <c r="I9">
        <v>1.47</v>
      </c>
      <c r="J9">
        <v>1.78962824219118</v>
      </c>
    </row>
    <row r="10" spans="2:10" x14ac:dyDescent="0.25">
      <c r="B10">
        <v>14</v>
      </c>
      <c r="D10">
        <v>3.2349999999999999</v>
      </c>
      <c r="E10">
        <v>3.2349999999999999</v>
      </c>
      <c r="F10">
        <v>3.2349999999999999</v>
      </c>
      <c r="G10">
        <v>3.33020741006395</v>
      </c>
      <c r="I10">
        <v>2.375</v>
      </c>
      <c r="J10">
        <v>2.8418560323022501</v>
      </c>
    </row>
    <row r="11" spans="2:10" x14ac:dyDescent="0.25">
      <c r="B11">
        <v>16</v>
      </c>
      <c r="D11">
        <v>4.5810000000000004</v>
      </c>
      <c r="E11">
        <v>4.5810000000000004</v>
      </c>
      <c r="F11">
        <v>4.5810000000000004</v>
      </c>
      <c r="G11">
        <v>4.9710364941328198</v>
      </c>
      <c r="I11">
        <v>3.64</v>
      </c>
      <c r="J11">
        <v>4.2419722210507</v>
      </c>
    </row>
    <row r="12" spans="2:10" x14ac:dyDescent="0.25">
      <c r="B12">
        <v>18</v>
      </c>
      <c r="D12">
        <v>6.4160000000000004</v>
      </c>
      <c r="E12">
        <v>6.4160000000000004</v>
      </c>
      <c r="F12">
        <v>6.4160000000000004</v>
      </c>
      <c r="G12">
        <v>7.0778761824956202</v>
      </c>
      <c r="I12">
        <v>5.327</v>
      </c>
      <c r="J12">
        <v>6.0391296210994101</v>
      </c>
    </row>
    <row r="13" spans="2:10" x14ac:dyDescent="0.25">
      <c r="B13">
        <v>20</v>
      </c>
      <c r="D13">
        <v>8.8539999999999992</v>
      </c>
      <c r="E13">
        <v>8.8539999999999992</v>
      </c>
      <c r="F13">
        <v>8.8539999999999992</v>
      </c>
      <c r="G13">
        <v>9.7088319631159301</v>
      </c>
      <c r="I13">
        <v>7.4909999999999997</v>
      </c>
      <c r="J13">
        <v>8.2808254867312403</v>
      </c>
    </row>
    <row r="14" spans="2:10" x14ac:dyDescent="0.25">
      <c r="B14">
        <v>30</v>
      </c>
      <c r="D14">
        <v>33.450000000000003</v>
      </c>
      <c r="E14">
        <v>33.450000000000003</v>
      </c>
      <c r="F14">
        <v>33.450000000000003</v>
      </c>
      <c r="G14">
        <v>32.654839627274498</v>
      </c>
      <c r="I14">
        <v>26.4</v>
      </c>
      <c r="J14">
        <v>27.354706165062701</v>
      </c>
    </row>
    <row r="15" spans="2:10" x14ac:dyDescent="0.25">
      <c r="B15">
        <v>40</v>
      </c>
      <c r="D15">
        <v>81.96</v>
      </c>
      <c r="E15">
        <v>81.96</v>
      </c>
      <c r="F15">
        <v>81.96</v>
      </c>
      <c r="G15">
        <v>75.207055066786793</v>
      </c>
      <c r="I15">
        <v>57.63</v>
      </c>
      <c r="J15">
        <v>59.245653134613598</v>
      </c>
    </row>
    <row r="16" spans="2:10" x14ac:dyDescent="0.25">
      <c r="B16">
        <v>50</v>
      </c>
      <c r="D16">
        <v>148.80000000000001</v>
      </c>
      <c r="E16">
        <v>148.80000000000001</v>
      </c>
      <c r="F16">
        <v>148.80000000000001</v>
      </c>
      <c r="G16">
        <v>136.047080394651</v>
      </c>
      <c r="I16">
        <v>95.84</v>
      </c>
      <c r="J16">
        <v>98.414566835284404</v>
      </c>
    </row>
    <row r="17" spans="2:10" x14ac:dyDescent="0.25">
      <c r="B17">
        <v>60</v>
      </c>
      <c r="D17">
        <v>223.6</v>
      </c>
      <c r="E17">
        <v>223.6</v>
      </c>
      <c r="F17">
        <v>223.6</v>
      </c>
      <c r="G17">
        <v>207.91337938366101</v>
      </c>
      <c r="I17">
        <v>135.19999999999999</v>
      </c>
      <c r="J17">
        <v>138.293713704564</v>
      </c>
    </row>
    <row r="18" spans="2:10" x14ac:dyDescent="0.25">
      <c r="B18">
        <v>70</v>
      </c>
      <c r="D18">
        <v>298.3</v>
      </c>
      <c r="E18">
        <v>298.3</v>
      </c>
      <c r="F18">
        <v>298.3</v>
      </c>
      <c r="G18">
        <v>282.67781760231202</v>
      </c>
      <c r="I18">
        <v>171.8</v>
      </c>
      <c r="J18">
        <v>174.87985829858701</v>
      </c>
    </row>
    <row r="19" spans="2:10" x14ac:dyDescent="0.25">
      <c r="B19">
        <v>80</v>
      </c>
      <c r="D19">
        <v>368.7</v>
      </c>
      <c r="E19">
        <v>368.7</v>
      </c>
      <c r="F19">
        <v>368.7</v>
      </c>
      <c r="G19">
        <v>354.49886740052602</v>
      </c>
      <c r="I19">
        <v>203.8</v>
      </c>
      <c r="J19">
        <v>206.640912112698</v>
      </c>
    </row>
    <row r="20" spans="2:10" x14ac:dyDescent="0.25">
      <c r="B20">
        <v>90</v>
      </c>
      <c r="D20">
        <v>433.3</v>
      </c>
      <c r="E20">
        <v>433.3</v>
      </c>
      <c r="F20">
        <v>433.3</v>
      </c>
      <c r="G20">
        <v>420.22057600727902</v>
      </c>
      <c r="I20">
        <v>230.9</v>
      </c>
      <c r="J20">
        <v>233.458224266381</v>
      </c>
    </row>
    <row r="21" spans="2:10" x14ac:dyDescent="0.25">
      <c r="B21">
        <v>100</v>
      </c>
      <c r="D21">
        <v>492.2</v>
      </c>
      <c r="E21">
        <v>492.2</v>
      </c>
      <c r="F21">
        <v>492.2</v>
      </c>
      <c r="G21">
        <v>478.64819117762801</v>
      </c>
      <c r="I21">
        <v>253.5</v>
      </c>
      <c r="J21">
        <v>255.82294221855</v>
      </c>
    </row>
    <row r="22" spans="2:10" x14ac:dyDescent="0.25">
      <c r="B22">
        <v>120</v>
      </c>
      <c r="D22">
        <v>594.1</v>
      </c>
      <c r="E22">
        <v>594.1</v>
      </c>
      <c r="F22">
        <v>594.1</v>
      </c>
      <c r="G22">
        <v>574.02899299615103</v>
      </c>
      <c r="I22">
        <v>287.60000000000002</v>
      </c>
      <c r="J22">
        <v>289.862868147298</v>
      </c>
    </row>
    <row r="23" spans="2:10" x14ac:dyDescent="0.25">
      <c r="B23">
        <v>140</v>
      </c>
      <c r="D23">
        <v>677.6</v>
      </c>
      <c r="E23">
        <v>677.6</v>
      </c>
      <c r="F23">
        <v>677.6</v>
      </c>
      <c r="G23">
        <v>645.28014872583105</v>
      </c>
      <c r="I23">
        <v>311.60000000000002</v>
      </c>
      <c r="J23">
        <v>313.60667298094802</v>
      </c>
    </row>
    <row r="24" spans="2:10" x14ac:dyDescent="0.25">
      <c r="B24">
        <v>160</v>
      </c>
      <c r="D24">
        <v>744.5</v>
      </c>
      <c r="E24">
        <v>744.5</v>
      </c>
      <c r="F24">
        <v>744.5</v>
      </c>
      <c r="G24">
        <v>698.50373529561705</v>
      </c>
      <c r="I24">
        <v>329.4</v>
      </c>
      <c r="J24">
        <v>330.53428642892698</v>
      </c>
    </row>
    <row r="25" spans="2:10" x14ac:dyDescent="0.25">
      <c r="B25">
        <v>180</v>
      </c>
      <c r="D25">
        <v>796.4</v>
      </c>
      <c r="E25">
        <v>796.4</v>
      </c>
      <c r="F25">
        <v>796.4</v>
      </c>
      <c r="G25">
        <v>738.70080171624295</v>
      </c>
      <c r="I25">
        <v>343.4</v>
      </c>
      <c r="J25">
        <v>342.90497083596102</v>
      </c>
    </row>
    <row r="26" spans="2:10" x14ac:dyDescent="0.25">
      <c r="B26">
        <v>200</v>
      </c>
      <c r="D26">
        <v>835.2</v>
      </c>
      <c r="E26">
        <v>835.2</v>
      </c>
      <c r="F26">
        <v>835.2</v>
      </c>
      <c r="G26">
        <v>769.51537064610102</v>
      </c>
      <c r="I26">
        <v>355</v>
      </c>
      <c r="J26">
        <v>352.16377023390697</v>
      </c>
    </row>
    <row r="27" spans="2:10" x14ac:dyDescent="0.25">
      <c r="B27">
        <v>220</v>
      </c>
      <c r="D27">
        <v>863.7</v>
      </c>
      <c r="E27">
        <v>863.7</v>
      </c>
      <c r="F27">
        <v>863.7</v>
      </c>
      <c r="G27">
        <v>793.51196235367195</v>
      </c>
      <c r="I27">
        <v>364.7</v>
      </c>
      <c r="J27">
        <v>359.24599406495099</v>
      </c>
    </row>
    <row r="28" spans="2:10" x14ac:dyDescent="0.25">
      <c r="B28">
        <v>240</v>
      </c>
      <c r="D28">
        <v>885.4</v>
      </c>
      <c r="E28">
        <v>885.4</v>
      </c>
      <c r="F28">
        <v>885.4</v>
      </c>
      <c r="G28">
        <v>812.48631582618498</v>
      </c>
      <c r="I28">
        <v>372.6</v>
      </c>
      <c r="J28">
        <v>364.76970448254099</v>
      </c>
    </row>
    <row r="29" spans="2:10" x14ac:dyDescent="0.25">
      <c r="B29">
        <v>260</v>
      </c>
      <c r="D29">
        <v>904.6</v>
      </c>
      <c r="E29">
        <v>904.6</v>
      </c>
      <c r="F29">
        <v>904.6</v>
      </c>
      <c r="G29">
        <v>827.70491662166501</v>
      </c>
      <c r="I29">
        <v>378.6</v>
      </c>
      <c r="J29">
        <v>369.15282988108203</v>
      </c>
    </row>
    <row r="30" spans="2:10" x14ac:dyDescent="0.25">
      <c r="B30">
        <v>280</v>
      </c>
      <c r="D30">
        <v>925.8</v>
      </c>
      <c r="E30">
        <v>925.8</v>
      </c>
      <c r="F30">
        <v>925.8</v>
      </c>
      <c r="G30">
        <v>840.072044893412</v>
      </c>
      <c r="I30">
        <v>382.5</v>
      </c>
      <c r="J30">
        <v>372.68446092813599</v>
      </c>
    </row>
    <row r="31" spans="2:10" x14ac:dyDescent="0.25">
      <c r="B31">
        <v>300</v>
      </c>
      <c r="D31">
        <v>953.9</v>
      </c>
      <c r="E31">
        <v>953.9</v>
      </c>
      <c r="F31">
        <v>953.9</v>
      </c>
      <c r="G31">
        <v>850.24262103778904</v>
      </c>
      <c r="I31">
        <v>384</v>
      </c>
      <c r="J31">
        <v>375.56889526276098</v>
      </c>
    </row>
  </sheetData>
  <mergeCells count="2">
    <mergeCell ref="I3:J3"/>
    <mergeCell ref="D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PT415 Cooling Power</vt:lpstr>
      <vt:lpstr>Heat 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freyja</dc:creator>
  <cp:lastModifiedBy>freyja</cp:lastModifiedBy>
  <dcterms:created xsi:type="dcterms:W3CDTF">2018-10-14T07:26:07Z</dcterms:created>
  <dcterms:modified xsi:type="dcterms:W3CDTF">2019-01-07T11:14:36Z</dcterms:modified>
</cp:coreProperties>
</file>