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pa\OneDrive\Documents\NIKOS\ΣΠΟΥΔΕΣ\ΣΕΜΙΝΑΡΙΑ\Data Analysis\Workearly\Health Analytics\EXCEL\"/>
    </mc:Choice>
  </mc:AlternateContent>
  <xr:revisionPtr revIDLastSave="0" documentId="13_ncr:1_{9C8EFAC5-3668-476A-9C41-6AF65578C161}" xr6:coauthVersionLast="47" xr6:coauthVersionMax="47" xr10:uidLastSave="{00000000-0000-0000-0000-000000000000}"/>
  <bookViews>
    <workbookView xWindow="-109" yWindow="-109" windowWidth="26301" windowHeight="14169" activeTab="1" xr2:uid="{44280D38-82E1-49E4-970E-0D909A2C219A}"/>
  </bookViews>
  <sheets>
    <sheet name="Pivot" sheetId="2" r:id="rId1"/>
    <sheet name="Final Assignment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I7" i="1"/>
  <c r="I4" i="1"/>
  <c r="I10" i="1"/>
  <c r="G10" i="1" l="1"/>
  <c r="G7" i="1"/>
  <c r="G4" i="1"/>
</calcChain>
</file>

<file path=xl/sharedStrings.xml><?xml version="1.0" encoding="utf-8"?>
<sst xmlns="http://schemas.openxmlformats.org/spreadsheetml/2006/main" count="302" uniqueCount="90">
  <si>
    <t>&amp;</t>
  </si>
  <si>
    <t>William Johnson</t>
  </si>
  <si>
    <t>Sarah Brown</t>
  </si>
  <si>
    <t>Michael Davis</t>
  </si>
  <si>
    <t>Elizabeth Smith</t>
  </si>
  <si>
    <t>James Anderson</t>
  </si>
  <si>
    <t>Jennifer Wilson</t>
  </si>
  <si>
    <t>Christopher Lee</t>
  </si>
  <si>
    <t>Rachel Green</t>
  </si>
  <si>
    <t>John Taylor</t>
  </si>
  <si>
    <t>Susan Lee</t>
  </si>
  <si>
    <t>David Johnson</t>
  </si>
  <si>
    <t>Laura Brown</t>
  </si>
  <si>
    <t>Matthew Davis</t>
  </si>
  <si>
    <t>Katherine Smith</t>
  </si>
  <si>
    <t>Robert Anderson</t>
  </si>
  <si>
    <t>Jessica Wilson</t>
  </si>
  <si>
    <t>Nicholas Lee</t>
  </si>
  <si>
    <t>Amanda Green</t>
  </si>
  <si>
    <t>Benjamin Taylor</t>
  </si>
  <si>
    <t>Caroline Lee</t>
  </si>
  <si>
    <t>Joseph Johnson</t>
  </si>
  <si>
    <t>Marie Brown</t>
  </si>
  <si>
    <t>Daniel Davis</t>
  </si>
  <si>
    <t>Charlotte Smith</t>
  </si>
  <si>
    <t>Edward Anderson</t>
  </si>
  <si>
    <t>Ashley Wilson</t>
  </si>
  <si>
    <t>Thomas Lee</t>
  </si>
  <si>
    <t>Lauren Green</t>
  </si>
  <si>
    <t>George Taylor</t>
  </si>
  <si>
    <t>Emily Lee</t>
  </si>
  <si>
    <t>Ryan Johnson</t>
  </si>
  <si>
    <t>Amanda Brown</t>
  </si>
  <si>
    <t>Brian Davis</t>
  </si>
  <si>
    <t>Sarah Smith</t>
  </si>
  <si>
    <t>Alexander Anderson</t>
  </si>
  <si>
    <t>Megan Wilson</t>
  </si>
  <si>
    <t>Jennifer Green</t>
  </si>
  <si>
    <t>Andrew Taylor</t>
  </si>
  <si>
    <t>Victoria Lee</t>
  </si>
  <si>
    <t>James Johnson</t>
  </si>
  <si>
    <t>Elizabeth Brown</t>
  </si>
  <si>
    <t>Richard Davis</t>
  </si>
  <si>
    <t>Laura Smith</t>
  </si>
  <si>
    <t>Kevin Anderson</t>
  </si>
  <si>
    <t>Melissa Wilson</t>
  </si>
  <si>
    <t>Jonathan Lee</t>
  </si>
  <si>
    <t>Emily Green</t>
  </si>
  <si>
    <t>William Taylor</t>
  </si>
  <si>
    <t>Anne Lee</t>
  </si>
  <si>
    <t>Steven Johnson</t>
  </si>
  <si>
    <t>Lisa Brown</t>
  </si>
  <si>
    <t>Peter Davis</t>
  </si>
  <si>
    <t>Brian Anderson</t>
  </si>
  <si>
    <t>Rachel Wilson</t>
  </si>
  <si>
    <t>Adam Lee</t>
  </si>
  <si>
    <t>Jonathan Taylor</t>
  </si>
  <si>
    <t>Eric Johnson</t>
  </si>
  <si>
    <t>Susan Brown</t>
  </si>
  <si>
    <t>Thomas Davis</t>
  </si>
  <si>
    <t>Anthony Anderson</t>
  </si>
  <si>
    <t>Michael Lee</t>
  </si>
  <si>
    <t>Scott Taylor</t>
  </si>
  <si>
    <t>Male</t>
  </si>
  <si>
    <t>Female</t>
  </si>
  <si>
    <t>Full Name</t>
  </si>
  <si>
    <t>Gender</t>
  </si>
  <si>
    <t>State</t>
  </si>
  <si>
    <t>California</t>
  </si>
  <si>
    <t>Texas</t>
  </si>
  <si>
    <t>New York</t>
  </si>
  <si>
    <t>Florida</t>
  </si>
  <si>
    <t>Pennsylvania</t>
  </si>
  <si>
    <t>Illinois</t>
  </si>
  <si>
    <t>Ohio</t>
  </si>
  <si>
    <t>Michigan</t>
  </si>
  <si>
    <t>Years of Experience</t>
  </si>
  <si>
    <t>Monthly Salary</t>
  </si>
  <si>
    <t>Number of Employee Candidates</t>
  </si>
  <si>
    <t>Average Monthly Salary</t>
  </si>
  <si>
    <t>Number of Male Candidates</t>
  </si>
  <si>
    <t>Number of Female Candidates</t>
  </si>
  <si>
    <t>Average Salary for specified gender:</t>
  </si>
  <si>
    <t>Average Years of Experience per State and Gender</t>
  </si>
  <si>
    <t>Average Years of Experience for Ohio</t>
  </si>
  <si>
    <r>
      <t xml:space="preserve">The </t>
    </r>
    <r>
      <rPr>
        <b/>
        <sz val="9"/>
        <color theme="1"/>
        <rFont val="Calibri"/>
        <family val="2"/>
        <scheme val="minor"/>
      </rPr>
      <t>#DIV/0!</t>
    </r>
    <r>
      <rPr>
        <sz val="9"/>
        <color theme="1"/>
        <rFont val="Calibri"/>
        <family val="2"/>
        <scheme val="minor"/>
      </rPr>
      <t xml:space="preserve"> error simply means there are no candidates with the specified gender in that state.</t>
    </r>
  </si>
  <si>
    <t>Ετικέτες στήλης</t>
  </si>
  <si>
    <t>Γενικό Άθροισμα</t>
  </si>
  <si>
    <t>Ετικέτες γραμμής</t>
  </si>
  <si>
    <t>Μέσος όρος από Monthly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</si>
</sst>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0.0"/>
    <numFmt numFmtId="167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2" borderId="4" xfId="0" applyFont="1" applyFill="1" applyBorder="1"/>
    <xf numFmtId="0" fontId="3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3" fillId="3" borderId="2" xfId="1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7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3" fillId="3" borderId="6" xfId="1" applyNumberFormat="1" applyFont="1" applyFill="1" applyBorder="1" applyAlignment="1">
      <alignment horizontal="center"/>
    </xf>
    <xf numFmtId="166" fontId="3" fillId="3" borderId="7" xfId="1" applyNumberFormat="1" applyFont="1" applyFill="1" applyBorder="1" applyAlignment="1">
      <alignment horizontal="center"/>
    </xf>
    <xf numFmtId="166" fontId="3" fillId="3" borderId="10" xfId="1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0" fontId="0" fillId="0" borderId="0" xfId="0" pivotButton="1"/>
    <xf numFmtId="167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2">
    <cellStyle name="Κανονικό" xfId="0" builtinId="0"/>
    <cellStyle name="Νομισματική μονάδα" xfId="1" builtinId="4"/>
  </cellStyles>
  <dxfs count="4">
    <dxf>
      <font>
        <b/>
      </font>
      <numFmt numFmtId="167" formatCode="&quot;$&quot;#,##0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7ADCA6"/>
      <color rgb="FF61D595"/>
      <color rgb="FF36CA79"/>
      <color rgb="FF2EB069"/>
      <color rgb="FF1D6F42"/>
      <color rgb="FF00FF00"/>
      <color rgb="FF33CC33"/>
      <color rgb="FF66FF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9524</xdr:rowOff>
    </xdr:from>
    <xdr:to>
      <xdr:col>12</xdr:col>
      <xdr:colOff>9525</xdr:colOff>
      <xdr:row>35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328FC70-E497-4B32-96AA-172BA8FAC45E}"/>
            </a:ext>
          </a:extLst>
        </xdr:cNvPr>
        <xdr:cNvSpPr/>
      </xdr:nvSpPr>
      <xdr:spPr>
        <a:xfrm>
          <a:off x="8658225" y="3200399"/>
          <a:ext cx="8524875" cy="3781426"/>
        </a:xfrm>
        <a:prstGeom prst="rect">
          <a:avLst/>
        </a:prstGeom>
        <a:solidFill>
          <a:srgbClr val="7ADCA6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sng">
              <a:solidFill>
                <a:sysClr val="windowText" lastClr="000000"/>
              </a:solidFill>
            </a:rPr>
            <a:t>Exercises: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1) Fill in cell </a:t>
          </a:r>
          <a:r>
            <a:rPr lang="en-US" sz="1100" b="1" u="none">
              <a:solidFill>
                <a:sysClr val="windowText" lastClr="000000"/>
              </a:solidFill>
            </a:rPr>
            <a:t>G4</a:t>
          </a:r>
          <a:r>
            <a:rPr lang="en-US" sz="1100" b="0" u="none">
              <a:solidFill>
                <a:sysClr val="windowText" lastClr="000000"/>
              </a:solidFill>
            </a:rPr>
            <a:t> using the </a:t>
          </a:r>
          <a:r>
            <a:rPr lang="en-US" sz="1100" b="1" u="none">
              <a:solidFill>
                <a:sysClr val="windowText" lastClr="000000"/>
              </a:solidFill>
            </a:rPr>
            <a:t>COUNTA() </a:t>
          </a:r>
          <a:r>
            <a:rPr lang="en-US" sz="1100" b="0" u="none">
              <a:solidFill>
                <a:sysClr val="windowText" lastClr="000000"/>
              </a:solidFill>
            </a:rPr>
            <a:t>function so that the number of candidate employees is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2) Complete cell </a:t>
          </a:r>
          <a:r>
            <a:rPr lang="en-US" sz="1100" b="1" u="none">
              <a:solidFill>
                <a:sysClr val="windowText" lastClr="000000"/>
              </a:solidFill>
            </a:rPr>
            <a:t>G7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average monthly salary is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3) Complete cells </a:t>
          </a:r>
          <a:r>
            <a:rPr lang="en-US" sz="1100" b="1" u="none">
              <a:solidFill>
                <a:sysClr val="windowText" lastClr="000000"/>
              </a:solidFill>
            </a:rPr>
            <a:t>I4 &amp; I7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number of male and female candidates respectively are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4) Complete cell </a:t>
          </a:r>
          <a:r>
            <a:rPr lang="en-US" sz="1100" b="1" u="none">
              <a:solidFill>
                <a:sysClr val="windowText" lastClr="000000"/>
              </a:solidFill>
            </a:rPr>
            <a:t>G10</a:t>
          </a:r>
          <a:r>
            <a:rPr lang="en-US" sz="1100" b="0" u="none">
              <a:solidFill>
                <a:sysClr val="windowText" lastClr="000000"/>
              </a:solidFill>
            </a:rPr>
            <a:t> appropriately to show the average number of years of experience of employees living in the Ohio region.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5) Using data validation, restrict the values that cells </a:t>
          </a:r>
          <a:r>
            <a:rPr lang="en-US" sz="1100" b="1" u="none">
              <a:solidFill>
                <a:sysClr val="windowText" lastClr="000000"/>
              </a:solidFill>
            </a:rPr>
            <a:t>J9</a:t>
          </a:r>
          <a:r>
            <a:rPr lang="en-US" sz="1100" b="0" u="none">
              <a:solidFill>
                <a:sysClr val="windowText" lastClr="000000"/>
              </a:solidFill>
            </a:rPr>
            <a:t> and </a:t>
          </a:r>
          <a:r>
            <a:rPr lang="en-US" sz="1100" b="1" u="none">
              <a:solidFill>
                <a:sysClr val="windowText" lastClr="000000"/>
              </a:solidFill>
            </a:rPr>
            <a:t>J14</a:t>
          </a:r>
          <a:r>
            <a:rPr lang="en-US" sz="1100" b="0" u="none">
              <a:solidFill>
                <a:sysClr val="windowText" lastClr="000000"/>
              </a:solidFill>
            </a:rPr>
            <a:t> can take to Male and Female.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6) Populated cell </a:t>
          </a:r>
          <a:r>
            <a:rPr lang="en-US" sz="1100" b="1" u="none">
              <a:solidFill>
                <a:sysClr val="windowText" lastClr="000000"/>
              </a:solidFill>
            </a:rPr>
            <a:t>I11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average monthly salary of prospective employees of the gender reported in cell </a:t>
          </a:r>
          <a:r>
            <a:rPr lang="en-US" sz="1100" b="1" u="none">
              <a:solidFill>
                <a:sysClr val="windowText" lastClr="000000"/>
              </a:solidFill>
            </a:rPr>
            <a:t>J9</a:t>
          </a:r>
          <a:r>
            <a:rPr lang="en-US" sz="1100" b="0" u="none">
              <a:solidFill>
                <a:sysClr val="windowText" lastClr="000000"/>
              </a:solidFill>
            </a:rPr>
            <a:t> is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7) Complete cell </a:t>
          </a:r>
          <a:r>
            <a:rPr lang="en-US" sz="1100" b="1" u="none">
              <a:solidFill>
                <a:sysClr val="windowText" lastClr="000000"/>
              </a:solidFill>
            </a:rPr>
            <a:t>G14</a:t>
          </a:r>
          <a:r>
            <a:rPr lang="en-US" sz="1100" b="0" u="none">
              <a:solidFill>
                <a:sysClr val="windowText" lastClr="000000"/>
              </a:solidFill>
            </a:rPr>
            <a:t> appropriately to show the average number of years of experience by gender and region, using the gender listed in cell </a:t>
          </a:r>
          <a:r>
            <a:rPr lang="en-US" sz="1100" b="1" u="none">
              <a:solidFill>
                <a:sysClr val="windowText" lastClr="000000"/>
              </a:solidFill>
            </a:rPr>
            <a:t>J14</a:t>
          </a:r>
          <a:r>
            <a:rPr lang="en-US" sz="1100" b="0" u="none">
              <a:solidFill>
                <a:sysClr val="windowText" lastClr="000000"/>
              </a:solidFill>
            </a:rPr>
            <a:t> and the region listed in cell </a:t>
          </a:r>
          <a:r>
            <a:rPr lang="en-US" sz="1100" b="1" u="none">
              <a:solidFill>
                <a:sysClr val="windowText" lastClr="000000"/>
              </a:solidFill>
            </a:rPr>
            <a:t>J12</a:t>
          </a:r>
          <a:r>
            <a:rPr lang="en-US" sz="1100" b="0" u="none">
              <a:solidFill>
                <a:sysClr val="windowText" lastClr="000000"/>
              </a:solidFill>
            </a:rPr>
            <a:t>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8) Create a </a:t>
          </a:r>
          <a:r>
            <a:rPr lang="en-US" sz="1100" b="1" u="none">
              <a:solidFill>
                <a:sysClr val="windowText" lastClr="000000"/>
              </a:solidFill>
            </a:rPr>
            <a:t>pivot table </a:t>
          </a:r>
          <a:r>
            <a:rPr lang="en-US" sz="1100" b="0" u="none">
              <a:solidFill>
                <a:sysClr val="windowText" lastClr="000000"/>
              </a:solidFill>
            </a:rPr>
            <a:t>showing the average monthly salary by gender, region and years of experience.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olaos Papountzas" refreshedDate="45615.845132754628" createdVersion="8" refreshedVersion="8" minRefreshableVersion="3" recordCount="90" xr:uid="{74991DD7-9492-45A8-BF14-389C3CD4D410}">
  <cacheSource type="worksheet">
    <worksheetSource name="Table1"/>
  </cacheSource>
  <cacheFields count="5">
    <cacheField name="Full Name" numFmtId="0">
      <sharedItems/>
    </cacheField>
    <cacheField name="Gender" numFmtId="0">
      <sharedItems count="2">
        <s v="Male"/>
        <s v="Female"/>
      </sharedItems>
    </cacheField>
    <cacheField name="State" numFmtId="0">
      <sharedItems count="8">
        <s v="California"/>
        <s v="Texas"/>
        <s v="New York"/>
        <s v="Florida"/>
        <s v="Illinois"/>
        <s v="Pennsylvania"/>
        <s v="Ohio"/>
        <s v="Michigan"/>
      </sharedItems>
    </cacheField>
    <cacheField name="Years of Experience" numFmtId="0">
      <sharedItems containsSemiMixedTypes="0" containsString="0" containsNumber="1" containsInteger="1" minValue="1" maxValue="4" count="4">
        <n v="2"/>
        <n v="4"/>
        <n v="1"/>
        <n v="3"/>
      </sharedItems>
    </cacheField>
    <cacheField name="Monthly Salary" numFmtId="167">
      <sharedItems containsSemiMixedTypes="0" containsString="0" containsNumber="1" containsInteger="1" minValue="3800" maxValue="4500" count="8">
        <n v="4000"/>
        <n v="3800"/>
        <n v="4200"/>
        <n v="4300"/>
        <n v="4100"/>
        <n v="4500"/>
        <n v="3900"/>
        <n v="4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William Johnson"/>
    <x v="0"/>
    <x v="0"/>
    <x v="0"/>
    <x v="0"/>
  </r>
  <r>
    <s v="Sarah Brown"/>
    <x v="1"/>
    <x v="1"/>
    <x v="0"/>
    <x v="1"/>
  </r>
  <r>
    <s v="Michael Davis"/>
    <x v="0"/>
    <x v="2"/>
    <x v="0"/>
    <x v="2"/>
  </r>
  <r>
    <s v="Elizabeth Smith"/>
    <x v="1"/>
    <x v="3"/>
    <x v="1"/>
    <x v="3"/>
  </r>
  <r>
    <s v="James Anderson"/>
    <x v="0"/>
    <x v="4"/>
    <x v="2"/>
    <x v="0"/>
  </r>
  <r>
    <s v="Jennifer Wilson"/>
    <x v="1"/>
    <x v="5"/>
    <x v="1"/>
    <x v="4"/>
  </r>
  <r>
    <s v="Christopher Lee"/>
    <x v="0"/>
    <x v="6"/>
    <x v="2"/>
    <x v="5"/>
  </r>
  <r>
    <s v="Rachel Green"/>
    <x v="1"/>
    <x v="7"/>
    <x v="3"/>
    <x v="2"/>
  </r>
  <r>
    <s v="John Taylor"/>
    <x v="0"/>
    <x v="0"/>
    <x v="3"/>
    <x v="6"/>
  </r>
  <r>
    <s v="Susan Lee"/>
    <x v="1"/>
    <x v="1"/>
    <x v="0"/>
    <x v="3"/>
  </r>
  <r>
    <s v="David Johnson"/>
    <x v="0"/>
    <x v="2"/>
    <x v="3"/>
    <x v="1"/>
  </r>
  <r>
    <s v="Laura Brown"/>
    <x v="1"/>
    <x v="3"/>
    <x v="2"/>
    <x v="4"/>
  </r>
  <r>
    <s v="Matthew Davis"/>
    <x v="0"/>
    <x v="4"/>
    <x v="2"/>
    <x v="7"/>
  </r>
  <r>
    <s v="Katherine Smith"/>
    <x v="1"/>
    <x v="5"/>
    <x v="2"/>
    <x v="0"/>
  </r>
  <r>
    <s v="Robert Anderson"/>
    <x v="0"/>
    <x v="6"/>
    <x v="2"/>
    <x v="6"/>
  </r>
  <r>
    <s v="Jessica Wilson"/>
    <x v="1"/>
    <x v="7"/>
    <x v="3"/>
    <x v="5"/>
  </r>
  <r>
    <s v="Nicholas Lee"/>
    <x v="0"/>
    <x v="0"/>
    <x v="2"/>
    <x v="2"/>
  </r>
  <r>
    <s v="Amanda Green"/>
    <x v="1"/>
    <x v="1"/>
    <x v="3"/>
    <x v="1"/>
  </r>
  <r>
    <s v="Benjamin Taylor"/>
    <x v="0"/>
    <x v="2"/>
    <x v="0"/>
    <x v="4"/>
  </r>
  <r>
    <s v="Caroline Lee"/>
    <x v="1"/>
    <x v="3"/>
    <x v="0"/>
    <x v="3"/>
  </r>
  <r>
    <s v="Joseph Johnson"/>
    <x v="0"/>
    <x v="4"/>
    <x v="1"/>
    <x v="0"/>
  </r>
  <r>
    <s v="Marie Brown"/>
    <x v="1"/>
    <x v="5"/>
    <x v="0"/>
    <x v="5"/>
  </r>
  <r>
    <s v="Daniel Davis"/>
    <x v="0"/>
    <x v="6"/>
    <x v="2"/>
    <x v="6"/>
  </r>
  <r>
    <s v="Charlotte Smith"/>
    <x v="1"/>
    <x v="7"/>
    <x v="2"/>
    <x v="4"/>
  </r>
  <r>
    <s v="Edward Anderson"/>
    <x v="0"/>
    <x v="0"/>
    <x v="2"/>
    <x v="2"/>
  </r>
  <r>
    <s v="Ashley Wilson"/>
    <x v="1"/>
    <x v="1"/>
    <x v="1"/>
    <x v="1"/>
  </r>
  <r>
    <s v="Thomas Lee"/>
    <x v="0"/>
    <x v="2"/>
    <x v="1"/>
    <x v="3"/>
  </r>
  <r>
    <s v="Lauren Green"/>
    <x v="1"/>
    <x v="3"/>
    <x v="2"/>
    <x v="4"/>
  </r>
  <r>
    <s v="George Taylor"/>
    <x v="0"/>
    <x v="4"/>
    <x v="1"/>
    <x v="0"/>
  </r>
  <r>
    <s v="Emily Lee"/>
    <x v="1"/>
    <x v="5"/>
    <x v="2"/>
    <x v="5"/>
  </r>
  <r>
    <s v="Ryan Johnson"/>
    <x v="0"/>
    <x v="6"/>
    <x v="3"/>
    <x v="2"/>
  </r>
  <r>
    <s v="Amanda Brown"/>
    <x v="1"/>
    <x v="7"/>
    <x v="2"/>
    <x v="6"/>
  </r>
  <r>
    <s v="Brian Davis"/>
    <x v="0"/>
    <x v="0"/>
    <x v="3"/>
    <x v="3"/>
  </r>
  <r>
    <s v="Sarah Smith"/>
    <x v="1"/>
    <x v="1"/>
    <x v="0"/>
    <x v="1"/>
  </r>
  <r>
    <s v="Alexander Anderson"/>
    <x v="0"/>
    <x v="2"/>
    <x v="1"/>
    <x v="0"/>
  </r>
  <r>
    <s v="Megan Wilson"/>
    <x v="1"/>
    <x v="3"/>
    <x v="1"/>
    <x v="4"/>
  </r>
  <r>
    <s v="Christopher Lee"/>
    <x v="0"/>
    <x v="4"/>
    <x v="0"/>
    <x v="5"/>
  </r>
  <r>
    <s v="Jennifer Green"/>
    <x v="1"/>
    <x v="5"/>
    <x v="3"/>
    <x v="2"/>
  </r>
  <r>
    <s v="Andrew Taylor"/>
    <x v="0"/>
    <x v="6"/>
    <x v="0"/>
    <x v="6"/>
  </r>
  <r>
    <s v="Victoria Lee"/>
    <x v="1"/>
    <x v="7"/>
    <x v="3"/>
    <x v="3"/>
  </r>
  <r>
    <s v="James Johnson"/>
    <x v="0"/>
    <x v="0"/>
    <x v="0"/>
    <x v="1"/>
  </r>
  <r>
    <s v="Elizabeth Brown"/>
    <x v="1"/>
    <x v="1"/>
    <x v="0"/>
    <x v="0"/>
  </r>
  <r>
    <s v="Richard Davis"/>
    <x v="0"/>
    <x v="2"/>
    <x v="1"/>
    <x v="4"/>
  </r>
  <r>
    <s v="Laura Smith"/>
    <x v="1"/>
    <x v="3"/>
    <x v="2"/>
    <x v="5"/>
  </r>
  <r>
    <s v="Kevin Anderson"/>
    <x v="0"/>
    <x v="4"/>
    <x v="1"/>
    <x v="2"/>
  </r>
  <r>
    <s v="Melissa Wilson"/>
    <x v="1"/>
    <x v="5"/>
    <x v="2"/>
    <x v="6"/>
  </r>
  <r>
    <s v="Jonathan Lee"/>
    <x v="0"/>
    <x v="6"/>
    <x v="1"/>
    <x v="3"/>
  </r>
  <r>
    <s v="Emily Green"/>
    <x v="1"/>
    <x v="7"/>
    <x v="2"/>
    <x v="1"/>
  </r>
  <r>
    <s v="William Taylor"/>
    <x v="0"/>
    <x v="0"/>
    <x v="0"/>
    <x v="0"/>
  </r>
  <r>
    <s v="Anne Lee"/>
    <x v="1"/>
    <x v="1"/>
    <x v="2"/>
    <x v="4"/>
  </r>
  <r>
    <s v="Steven Johnson"/>
    <x v="0"/>
    <x v="2"/>
    <x v="2"/>
    <x v="5"/>
  </r>
  <r>
    <s v="Lisa Brown"/>
    <x v="1"/>
    <x v="3"/>
    <x v="1"/>
    <x v="2"/>
  </r>
  <r>
    <s v="Peter Davis"/>
    <x v="0"/>
    <x v="4"/>
    <x v="1"/>
    <x v="6"/>
  </r>
  <r>
    <s v="Sarah Smith"/>
    <x v="1"/>
    <x v="5"/>
    <x v="1"/>
    <x v="3"/>
  </r>
  <r>
    <s v="Brian Anderson"/>
    <x v="0"/>
    <x v="6"/>
    <x v="2"/>
    <x v="1"/>
  </r>
  <r>
    <s v="Rachel Wilson"/>
    <x v="1"/>
    <x v="7"/>
    <x v="2"/>
    <x v="0"/>
  </r>
  <r>
    <s v="Adam Lee"/>
    <x v="0"/>
    <x v="0"/>
    <x v="1"/>
    <x v="4"/>
  </r>
  <r>
    <s v="Lauren Green"/>
    <x v="1"/>
    <x v="1"/>
    <x v="1"/>
    <x v="5"/>
  </r>
  <r>
    <s v="Jonathan Taylor"/>
    <x v="0"/>
    <x v="2"/>
    <x v="2"/>
    <x v="2"/>
  </r>
  <r>
    <s v="Victoria Lee"/>
    <x v="1"/>
    <x v="3"/>
    <x v="0"/>
    <x v="6"/>
  </r>
  <r>
    <s v="Eric Johnson"/>
    <x v="0"/>
    <x v="4"/>
    <x v="2"/>
    <x v="3"/>
  </r>
  <r>
    <s v="Susan Brown"/>
    <x v="1"/>
    <x v="5"/>
    <x v="3"/>
    <x v="1"/>
  </r>
  <r>
    <s v="Thomas Davis"/>
    <x v="0"/>
    <x v="6"/>
    <x v="0"/>
    <x v="0"/>
  </r>
  <r>
    <s v="Katherine Smith"/>
    <x v="1"/>
    <x v="7"/>
    <x v="2"/>
    <x v="4"/>
  </r>
  <r>
    <s v="Anthony Anderson"/>
    <x v="0"/>
    <x v="0"/>
    <x v="3"/>
    <x v="5"/>
  </r>
  <r>
    <s v="Jessica Wilson"/>
    <x v="1"/>
    <x v="1"/>
    <x v="2"/>
    <x v="2"/>
  </r>
  <r>
    <s v="Michael Lee"/>
    <x v="0"/>
    <x v="2"/>
    <x v="1"/>
    <x v="6"/>
  </r>
  <r>
    <s v="Amanda Green"/>
    <x v="1"/>
    <x v="3"/>
    <x v="2"/>
    <x v="3"/>
  </r>
  <r>
    <s v="Scott Taylor"/>
    <x v="0"/>
    <x v="4"/>
    <x v="0"/>
    <x v="1"/>
  </r>
  <r>
    <s v="Caroline Lee"/>
    <x v="1"/>
    <x v="5"/>
    <x v="0"/>
    <x v="0"/>
  </r>
  <r>
    <s v="David Johnson"/>
    <x v="0"/>
    <x v="6"/>
    <x v="0"/>
    <x v="4"/>
  </r>
  <r>
    <s v="Marie Brown"/>
    <x v="1"/>
    <x v="7"/>
    <x v="2"/>
    <x v="5"/>
  </r>
  <r>
    <s v="Matthew Davis"/>
    <x v="0"/>
    <x v="0"/>
    <x v="3"/>
    <x v="2"/>
  </r>
  <r>
    <s v="Charlotte Smith"/>
    <x v="1"/>
    <x v="1"/>
    <x v="2"/>
    <x v="6"/>
  </r>
  <r>
    <s v="Robert Anderson"/>
    <x v="0"/>
    <x v="2"/>
    <x v="2"/>
    <x v="3"/>
  </r>
  <r>
    <s v="Ashley Wilson"/>
    <x v="1"/>
    <x v="3"/>
    <x v="0"/>
    <x v="1"/>
  </r>
  <r>
    <s v="Nicholas Lee"/>
    <x v="0"/>
    <x v="4"/>
    <x v="2"/>
    <x v="0"/>
  </r>
  <r>
    <s v="Jennifer Green"/>
    <x v="1"/>
    <x v="5"/>
    <x v="0"/>
    <x v="4"/>
  </r>
  <r>
    <s v="Benjamin Taylor"/>
    <x v="0"/>
    <x v="6"/>
    <x v="0"/>
    <x v="5"/>
  </r>
  <r>
    <s v="Emily Lee"/>
    <x v="1"/>
    <x v="7"/>
    <x v="1"/>
    <x v="2"/>
  </r>
  <r>
    <s v="Joseph Johnson"/>
    <x v="0"/>
    <x v="0"/>
    <x v="2"/>
    <x v="6"/>
  </r>
  <r>
    <s v="Amanda Brown"/>
    <x v="1"/>
    <x v="1"/>
    <x v="0"/>
    <x v="3"/>
  </r>
  <r>
    <s v="Daniel Davis"/>
    <x v="0"/>
    <x v="2"/>
    <x v="2"/>
    <x v="1"/>
  </r>
  <r>
    <s v="Sarah Smith"/>
    <x v="1"/>
    <x v="3"/>
    <x v="0"/>
    <x v="0"/>
  </r>
  <r>
    <s v="Edward Anderson"/>
    <x v="0"/>
    <x v="4"/>
    <x v="0"/>
    <x v="4"/>
  </r>
  <r>
    <s v="Megan Wilson"/>
    <x v="1"/>
    <x v="5"/>
    <x v="2"/>
    <x v="5"/>
  </r>
  <r>
    <s v="Thomas Lee"/>
    <x v="0"/>
    <x v="6"/>
    <x v="2"/>
    <x v="2"/>
  </r>
  <r>
    <s v="Lauren Green"/>
    <x v="1"/>
    <x v="7"/>
    <x v="2"/>
    <x v="6"/>
  </r>
  <r>
    <s v="George Taylor"/>
    <x v="0"/>
    <x v="0"/>
    <x v="2"/>
    <x v="3"/>
  </r>
  <r>
    <s v="Victoria Lee"/>
    <x v="1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3E1C4-315C-44A1-8507-4830737A5847}" name="Συγκεντρωτικός Πίνακας1" cacheId="6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>
  <location ref="A3:D17" firstHeaderRow="1" firstDataRow="2" firstDataCol="1"/>
  <pivotFields count="5">
    <pivotField showAll="0"/>
    <pivotField axis="axisCol" showAll="0">
      <items count="3">
        <item x="1"/>
        <item x="0"/>
        <item t="default"/>
      </items>
    </pivotField>
    <pivotField axis="axisRow" showAll="0">
      <items count="9">
        <item x="0"/>
        <item sd="0" x="3"/>
        <item sd="0" x="4"/>
        <item sd="0" x="7"/>
        <item sd="0" x="2"/>
        <item sd="0" x="6"/>
        <item sd="0" x="5"/>
        <item sd="0"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numFmtId="167" showAll="0" avgSubtotal="1">
      <items count="9">
        <item x="1"/>
        <item x="6"/>
        <item x="0"/>
        <item x="4"/>
        <item x="2"/>
        <item x="3"/>
        <item x="7"/>
        <item x="5"/>
        <item t="avg"/>
      </items>
    </pivotField>
  </pivotFields>
  <rowFields count="2">
    <field x="2"/>
    <field x="3"/>
  </rowFields>
  <rowItems count="13">
    <i>
      <x/>
    </i>
    <i r="1">
      <x/>
    </i>
    <i r="1">
      <x v="1"/>
    </i>
    <i r="1">
      <x v="2"/>
    </i>
    <i r="1">
      <x v="3"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Μέσος όρος από Monthly Salary" fld="4" subtotal="average" baseField="2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D1CD7-DCCC-471D-A1BD-B618B8EED316}" name="Table1" displayName="Table1" ref="A1:E91" totalsRowShown="0" headerRowDxfId="3">
  <autoFilter ref="A1:E91" xr:uid="{90AD1CD7-DCCC-471D-A1BD-B618B8EED316}"/>
  <sortState xmlns:xlrd2="http://schemas.microsoft.com/office/spreadsheetml/2017/richdata2" ref="A2:E91">
    <sortCondition ref="A1:A91"/>
  </sortState>
  <tableColumns count="5">
    <tableColumn id="1" xr3:uid="{E80520D3-0C6A-4E47-83E3-A7F8BE72628E}" name="Full Name"/>
    <tableColumn id="2" xr3:uid="{215FF819-941A-4562-A0C9-755C5EBD69FE}" name="Gender"/>
    <tableColumn id="3" xr3:uid="{E74B01D7-604F-4045-B382-2761A027CAEE}" name="State" dataDxfId="2"/>
    <tableColumn id="4" xr3:uid="{8D1660D1-A53D-405E-BA02-A42BC0F1AE7F}" name="Years of Experience" dataDxfId="1"/>
    <tableColumn id="5" xr3:uid="{63CC0AF7-9ADB-491D-A111-3F5FDA24F56F}" name="Monthly Salar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6A45-C2B8-4A3B-A72D-6E1246B44BB8}">
  <dimension ref="A3:D17"/>
  <sheetViews>
    <sheetView workbookViewId="0">
      <selection activeCell="E15" sqref="E15"/>
    </sheetView>
  </sheetViews>
  <sheetFormatPr defaultRowHeight="14.3" x14ac:dyDescent="0.25"/>
  <cols>
    <col min="1" max="1" width="29.25" bestFit="1" customWidth="1"/>
    <col min="2" max="2" width="16.5" bestFit="1" customWidth="1"/>
    <col min="3" max="3" width="6.375" bestFit="1" customWidth="1"/>
    <col min="4" max="4" width="15.5" bestFit="1" customWidth="1"/>
    <col min="5" max="5" width="30.875" bestFit="1" customWidth="1"/>
    <col min="6" max="6" width="38.625" bestFit="1" customWidth="1"/>
    <col min="7" max="7" width="40.125" bestFit="1" customWidth="1"/>
    <col min="8" max="10" width="6.375" bestFit="1" customWidth="1"/>
    <col min="11" max="11" width="14.25" bestFit="1" customWidth="1"/>
    <col min="12" max="12" width="15.5" bestFit="1" customWidth="1"/>
    <col min="13" max="13" width="10.875" bestFit="1" customWidth="1"/>
    <col min="14" max="14" width="15.5" bestFit="1" customWidth="1"/>
    <col min="15" max="16" width="6.375" bestFit="1" customWidth="1"/>
    <col min="17" max="17" width="14.25" bestFit="1" customWidth="1"/>
    <col min="18" max="18" width="10.875" bestFit="1" customWidth="1"/>
    <col min="19" max="19" width="8.625" bestFit="1" customWidth="1"/>
    <col min="20" max="24" width="6.375" bestFit="1" customWidth="1"/>
    <col min="25" max="25" width="16" bestFit="1" customWidth="1"/>
    <col min="26" max="26" width="6.875" bestFit="1" customWidth="1"/>
    <col min="27" max="31" width="6.375" bestFit="1" customWidth="1"/>
    <col min="32" max="32" width="14.25" bestFit="1" customWidth="1"/>
    <col min="33" max="33" width="10.875" bestFit="1" customWidth="1"/>
    <col min="34" max="34" width="8.625" bestFit="1" customWidth="1"/>
    <col min="35" max="37" width="6.375" bestFit="1" customWidth="1"/>
    <col min="38" max="38" width="16" bestFit="1" customWidth="1"/>
    <col min="39" max="39" width="6.875" bestFit="1" customWidth="1"/>
    <col min="40" max="43" width="6.375" bestFit="1" customWidth="1"/>
    <col min="44" max="44" width="14.25" bestFit="1" customWidth="1"/>
    <col min="45" max="45" width="10.875" bestFit="1" customWidth="1"/>
    <col min="46" max="46" width="8.625" bestFit="1" customWidth="1"/>
    <col min="47" max="50" width="6.375" bestFit="1" customWidth="1"/>
    <col min="51" max="51" width="16" bestFit="1" customWidth="1"/>
    <col min="52" max="52" width="6.875" bestFit="1" customWidth="1"/>
    <col min="53" max="56" width="6.375" bestFit="1" customWidth="1"/>
    <col min="57" max="57" width="14.25" bestFit="1" customWidth="1"/>
    <col min="58" max="58" width="10.875" bestFit="1" customWidth="1"/>
    <col min="59" max="66" width="17.5" bestFit="1" customWidth="1"/>
    <col min="67" max="67" width="15.5" bestFit="1" customWidth="1"/>
  </cols>
  <sheetData>
    <row r="3" spans="1:4" x14ac:dyDescent="0.25">
      <c r="A3" s="25" t="s">
        <v>89</v>
      </c>
      <c r="B3" s="25" t="s">
        <v>86</v>
      </c>
    </row>
    <row r="4" spans="1:4" x14ac:dyDescent="0.25">
      <c r="A4" s="25" t="s">
        <v>88</v>
      </c>
      <c r="B4" t="s">
        <v>64</v>
      </c>
      <c r="C4" t="s">
        <v>63</v>
      </c>
      <c r="D4" t="s">
        <v>87</v>
      </c>
    </row>
    <row r="5" spans="1:4" x14ac:dyDescent="0.25">
      <c r="A5" s="28" t="s">
        <v>68</v>
      </c>
      <c r="B5" s="26"/>
      <c r="C5" s="26">
        <v>4116.666666666667</v>
      </c>
      <c r="D5" s="26">
        <v>4116.666666666667</v>
      </c>
    </row>
    <row r="6" spans="1:4" x14ac:dyDescent="0.25">
      <c r="A6" s="27">
        <v>1</v>
      </c>
      <c r="B6" s="26"/>
      <c r="C6" s="26">
        <v>4150</v>
      </c>
      <c r="D6" s="26">
        <v>4150</v>
      </c>
    </row>
    <row r="7" spans="1:4" x14ac:dyDescent="0.25">
      <c r="A7" s="27">
        <v>2</v>
      </c>
      <c r="B7" s="26"/>
      <c r="C7" s="26">
        <v>3933.3333333333335</v>
      </c>
      <c r="D7" s="26">
        <v>3933.3333333333335</v>
      </c>
    </row>
    <row r="8" spans="1:4" x14ac:dyDescent="0.25">
      <c r="A8" s="27">
        <v>3</v>
      </c>
      <c r="B8" s="26"/>
      <c r="C8" s="26">
        <v>4225</v>
      </c>
      <c r="D8" s="26">
        <v>4225</v>
      </c>
    </row>
    <row r="9" spans="1:4" x14ac:dyDescent="0.25">
      <c r="A9" s="27">
        <v>4</v>
      </c>
      <c r="B9" s="26"/>
      <c r="C9" s="26">
        <v>4100</v>
      </c>
      <c r="D9" s="26">
        <v>4100</v>
      </c>
    </row>
    <row r="10" spans="1:4" x14ac:dyDescent="0.25">
      <c r="A10" s="28" t="s">
        <v>71</v>
      </c>
      <c r="B10" s="26">
        <v>4145.454545454545</v>
      </c>
      <c r="C10" s="26"/>
      <c r="D10" s="26">
        <v>4145.454545454545</v>
      </c>
    </row>
    <row r="11" spans="1:4" x14ac:dyDescent="0.25">
      <c r="A11" s="28" t="s">
        <v>73</v>
      </c>
      <c r="B11" s="26"/>
      <c r="C11" s="26">
        <v>4109.090909090909</v>
      </c>
      <c r="D11" s="26">
        <v>4109.090909090909</v>
      </c>
    </row>
    <row r="12" spans="1:4" x14ac:dyDescent="0.25">
      <c r="A12" s="28" t="s">
        <v>75</v>
      </c>
      <c r="B12" s="26">
        <v>4136.363636363636</v>
      </c>
      <c r="C12" s="26"/>
      <c r="D12" s="26">
        <v>4136.363636363636</v>
      </c>
    </row>
    <row r="13" spans="1:4" x14ac:dyDescent="0.25">
      <c r="A13" s="28" t="s">
        <v>70</v>
      </c>
      <c r="B13" s="26"/>
      <c r="C13" s="26">
        <v>4109.090909090909</v>
      </c>
      <c r="D13" s="26">
        <v>4109.090909090909</v>
      </c>
    </row>
    <row r="14" spans="1:4" x14ac:dyDescent="0.25">
      <c r="A14" s="28" t="s">
        <v>74</v>
      </c>
      <c r="B14" s="26"/>
      <c r="C14" s="26">
        <v>4118.181818181818</v>
      </c>
      <c r="D14" s="26">
        <v>4118.181818181818</v>
      </c>
    </row>
    <row r="15" spans="1:4" x14ac:dyDescent="0.25">
      <c r="A15" s="28" t="s">
        <v>72</v>
      </c>
      <c r="B15" s="26">
        <v>4172.727272727273</v>
      </c>
      <c r="C15" s="26"/>
      <c r="D15" s="26">
        <v>4172.727272727273</v>
      </c>
    </row>
    <row r="16" spans="1:4" x14ac:dyDescent="0.25">
      <c r="A16" s="28" t="s">
        <v>69</v>
      </c>
      <c r="B16" s="26">
        <v>4025</v>
      </c>
      <c r="C16" s="26"/>
      <c r="D16" s="26">
        <v>4025</v>
      </c>
    </row>
    <row r="17" spans="1:4" x14ac:dyDescent="0.25">
      <c r="A17" s="28" t="s">
        <v>87</v>
      </c>
      <c r="B17" s="26">
        <v>4117.7777777777774</v>
      </c>
      <c r="C17" s="26">
        <v>4113.333333333333</v>
      </c>
      <c r="D17" s="26">
        <v>4115.5555555555557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1087-36A9-459E-A685-5F03249A8291}">
  <dimension ref="A1:J91"/>
  <sheetViews>
    <sheetView tabSelected="1" topLeftCell="A2" workbookViewId="0">
      <selection activeCell="E12" sqref="E12"/>
    </sheetView>
  </sheetViews>
  <sheetFormatPr defaultRowHeight="14.3" x14ac:dyDescent="0.25"/>
  <cols>
    <col min="1" max="1" width="17.375" bestFit="1" customWidth="1"/>
    <col min="2" max="2" width="12" customWidth="1"/>
    <col min="3" max="3" width="12.875" customWidth="1"/>
    <col min="4" max="4" width="27.375" style="5" bestFit="1" customWidth="1"/>
    <col min="5" max="5" width="22.125" style="15" bestFit="1" customWidth="1"/>
    <col min="6" max="6" width="4.875" customWidth="1"/>
    <col min="7" max="7" width="34.75" bestFit="1" customWidth="1"/>
    <col min="8" max="8" width="9.125" customWidth="1"/>
    <col min="9" max="9" width="35.25" bestFit="1" customWidth="1"/>
    <col min="10" max="10" width="31.375" bestFit="1" customWidth="1"/>
  </cols>
  <sheetData>
    <row r="1" spans="1:10" s="3" customFormat="1" ht="19.05" x14ac:dyDescent="0.35">
      <c r="A1" s="4" t="s">
        <v>65</v>
      </c>
      <c r="B1" s="4" t="s">
        <v>66</v>
      </c>
      <c r="C1" s="4" t="s">
        <v>67</v>
      </c>
      <c r="D1" s="4" t="s">
        <v>76</v>
      </c>
      <c r="E1" s="14" t="s">
        <v>77</v>
      </c>
    </row>
    <row r="2" spans="1:10" ht="14.95" thickBot="1" x14ac:dyDescent="0.3">
      <c r="A2" t="s">
        <v>1</v>
      </c>
      <c r="B2" t="s">
        <v>63</v>
      </c>
      <c r="C2" t="s">
        <v>68</v>
      </c>
      <c r="D2" s="6">
        <v>2</v>
      </c>
      <c r="E2" s="16">
        <v>4000</v>
      </c>
    </row>
    <row r="3" spans="1:10" ht="14.95" thickBot="1" x14ac:dyDescent="0.3">
      <c r="A3" t="s">
        <v>2</v>
      </c>
      <c r="B3" t="s">
        <v>64</v>
      </c>
      <c r="C3" t="s">
        <v>69</v>
      </c>
      <c r="D3" s="6">
        <v>2</v>
      </c>
      <c r="E3" s="16">
        <v>3800</v>
      </c>
      <c r="G3" s="1" t="s">
        <v>78</v>
      </c>
      <c r="I3" s="10" t="s">
        <v>80</v>
      </c>
    </row>
    <row r="4" spans="1:10" x14ac:dyDescent="0.25">
      <c r="A4" t="s">
        <v>3</v>
      </c>
      <c r="B4" t="s">
        <v>63</v>
      </c>
      <c r="C4" t="s">
        <v>70</v>
      </c>
      <c r="D4" s="6">
        <v>2</v>
      </c>
      <c r="E4" s="16">
        <v>4200</v>
      </c>
      <c r="G4" s="7">
        <f>COUNTA(A:A)-1</f>
        <v>90</v>
      </c>
      <c r="I4" s="7">
        <f>COUNTIF(B:B,"Male")</f>
        <v>45</v>
      </c>
    </row>
    <row r="5" spans="1:10" ht="14.95" thickBot="1" x14ac:dyDescent="0.3">
      <c r="A5" t="s">
        <v>4</v>
      </c>
      <c r="B5" t="s">
        <v>64</v>
      </c>
      <c r="C5" t="s">
        <v>71</v>
      </c>
      <c r="D5" s="6">
        <v>4</v>
      </c>
      <c r="E5" s="16">
        <v>4300</v>
      </c>
      <c r="G5" s="2"/>
    </row>
    <row r="6" spans="1:10" ht="14.95" thickBot="1" x14ac:dyDescent="0.3">
      <c r="A6" t="s">
        <v>5</v>
      </c>
      <c r="B6" t="s">
        <v>63</v>
      </c>
      <c r="C6" t="s">
        <v>73</v>
      </c>
      <c r="D6" s="6">
        <v>1</v>
      </c>
      <c r="E6" s="16">
        <v>4000</v>
      </c>
      <c r="G6" s="1" t="s">
        <v>79</v>
      </c>
      <c r="I6" s="10" t="s">
        <v>81</v>
      </c>
    </row>
    <row r="7" spans="1:10" x14ac:dyDescent="0.25">
      <c r="A7" t="s">
        <v>6</v>
      </c>
      <c r="B7" t="s">
        <v>64</v>
      </c>
      <c r="C7" t="s">
        <v>72</v>
      </c>
      <c r="D7" s="6">
        <v>4</v>
      </c>
      <c r="E7" s="16">
        <v>4100</v>
      </c>
      <c r="G7" s="12">
        <f>AVERAGE(E:E)</f>
        <v>4115.5555555555557</v>
      </c>
      <c r="I7" s="7">
        <f>COUNTIF(B:B,"Female")</f>
        <v>45</v>
      </c>
    </row>
    <row r="8" spans="1:10" ht="14.95" thickBot="1" x14ac:dyDescent="0.3">
      <c r="A8" t="s">
        <v>7</v>
      </c>
      <c r="B8" t="s">
        <v>63</v>
      </c>
      <c r="C8" t="s">
        <v>74</v>
      </c>
      <c r="D8" s="6">
        <v>1</v>
      </c>
      <c r="E8" s="16">
        <v>4500</v>
      </c>
    </row>
    <row r="9" spans="1:10" ht="14.95" thickBot="1" x14ac:dyDescent="0.3">
      <c r="A9" t="s">
        <v>8</v>
      </c>
      <c r="B9" t="s">
        <v>64</v>
      </c>
      <c r="C9" t="s">
        <v>75</v>
      </c>
      <c r="D9" s="6">
        <v>3</v>
      </c>
      <c r="E9" s="16">
        <v>4200</v>
      </c>
      <c r="G9" s="1" t="s">
        <v>84</v>
      </c>
      <c r="I9" s="8" t="s">
        <v>82</v>
      </c>
      <c r="J9" s="9" t="s">
        <v>63</v>
      </c>
    </row>
    <row r="10" spans="1:10" x14ac:dyDescent="0.25">
      <c r="A10" t="s">
        <v>9</v>
      </c>
      <c r="B10" t="s">
        <v>63</v>
      </c>
      <c r="C10" t="s">
        <v>68</v>
      </c>
      <c r="D10" s="6">
        <v>3</v>
      </c>
      <c r="E10" s="16">
        <v>3900</v>
      </c>
      <c r="G10" s="24">
        <f>AVERAGEIF(C:C,"Ohio",D:D)</f>
        <v>1.8181818181818181</v>
      </c>
      <c r="I10" s="11">
        <f>AVERAGEIF(B:B,J9,E:E)</f>
        <v>4113.333333333333</v>
      </c>
    </row>
    <row r="11" spans="1:10" ht="14.95" thickBot="1" x14ac:dyDescent="0.3">
      <c r="A11" t="s">
        <v>10</v>
      </c>
      <c r="B11" t="s">
        <v>64</v>
      </c>
      <c r="C11" t="s">
        <v>69</v>
      </c>
      <c r="D11" s="6">
        <v>2</v>
      </c>
      <c r="E11" s="16">
        <v>4300</v>
      </c>
    </row>
    <row r="12" spans="1:10" ht="14.95" thickBot="1" x14ac:dyDescent="0.3">
      <c r="A12" t="s">
        <v>11</v>
      </c>
      <c r="B12" t="s">
        <v>63</v>
      </c>
      <c r="C12" t="s">
        <v>70</v>
      </c>
      <c r="D12" s="6">
        <v>3</v>
      </c>
      <c r="E12" s="16">
        <v>3800</v>
      </c>
      <c r="J12" s="9" t="s">
        <v>68</v>
      </c>
    </row>
    <row r="13" spans="1:10" ht="14.95" thickBot="1" x14ac:dyDescent="0.3">
      <c r="A13" t="s">
        <v>12</v>
      </c>
      <c r="B13" t="s">
        <v>64</v>
      </c>
      <c r="C13" t="s">
        <v>71</v>
      </c>
      <c r="D13" s="6">
        <v>1</v>
      </c>
      <c r="E13" s="16">
        <v>4100</v>
      </c>
      <c r="G13" s="17" t="s">
        <v>83</v>
      </c>
      <c r="H13" s="18"/>
      <c r="I13" s="19"/>
      <c r="J13" s="13" t="s">
        <v>0</v>
      </c>
    </row>
    <row r="14" spans="1:10" ht="14.95" thickBot="1" x14ac:dyDescent="0.3">
      <c r="A14" t="s">
        <v>13</v>
      </c>
      <c r="B14" t="s">
        <v>63</v>
      </c>
      <c r="C14" t="s">
        <v>73</v>
      </c>
      <c r="D14" s="6">
        <v>1</v>
      </c>
      <c r="E14" s="16">
        <v>4400</v>
      </c>
      <c r="G14" s="20">
        <f>AVERAGEIFS(D:D,C:C,J12,B:B,J14)</f>
        <v>2.1666666666666665</v>
      </c>
      <c r="H14" s="21"/>
      <c r="I14" s="22"/>
      <c r="J14" s="9" t="s">
        <v>63</v>
      </c>
    </row>
    <row r="15" spans="1:10" x14ac:dyDescent="0.25">
      <c r="A15" t="s">
        <v>14</v>
      </c>
      <c r="B15" t="s">
        <v>64</v>
      </c>
      <c r="C15" t="s">
        <v>72</v>
      </c>
      <c r="D15" s="6">
        <v>1</v>
      </c>
      <c r="E15" s="16">
        <v>4000</v>
      </c>
      <c r="G15" s="23" t="s">
        <v>85</v>
      </c>
      <c r="H15" s="23"/>
      <c r="I15" s="23"/>
    </row>
    <row r="16" spans="1:10" x14ac:dyDescent="0.25">
      <c r="A16" t="s">
        <v>15</v>
      </c>
      <c r="B16" t="s">
        <v>63</v>
      </c>
      <c r="C16" t="s">
        <v>74</v>
      </c>
      <c r="D16" s="6">
        <v>1</v>
      </c>
      <c r="E16" s="16">
        <v>3900</v>
      </c>
    </row>
    <row r="17" spans="1:5" x14ac:dyDescent="0.25">
      <c r="A17" t="s">
        <v>16</v>
      </c>
      <c r="B17" t="s">
        <v>64</v>
      </c>
      <c r="C17" t="s">
        <v>75</v>
      </c>
      <c r="D17" s="6">
        <v>3</v>
      </c>
      <c r="E17" s="16">
        <v>4500</v>
      </c>
    </row>
    <row r="18" spans="1:5" x14ac:dyDescent="0.25">
      <c r="A18" t="s">
        <v>17</v>
      </c>
      <c r="B18" t="s">
        <v>63</v>
      </c>
      <c r="C18" t="s">
        <v>68</v>
      </c>
      <c r="D18" s="6">
        <v>1</v>
      </c>
      <c r="E18" s="16">
        <v>4200</v>
      </c>
    </row>
    <row r="19" spans="1:5" x14ac:dyDescent="0.25">
      <c r="A19" t="s">
        <v>18</v>
      </c>
      <c r="B19" t="s">
        <v>64</v>
      </c>
      <c r="C19" t="s">
        <v>69</v>
      </c>
      <c r="D19" s="6">
        <v>3</v>
      </c>
      <c r="E19" s="16">
        <v>3800</v>
      </c>
    </row>
    <row r="20" spans="1:5" x14ac:dyDescent="0.25">
      <c r="A20" t="s">
        <v>19</v>
      </c>
      <c r="B20" t="s">
        <v>63</v>
      </c>
      <c r="C20" t="s">
        <v>70</v>
      </c>
      <c r="D20" s="6">
        <v>2</v>
      </c>
      <c r="E20" s="16">
        <v>4100</v>
      </c>
    </row>
    <row r="21" spans="1:5" x14ac:dyDescent="0.25">
      <c r="A21" t="s">
        <v>20</v>
      </c>
      <c r="B21" t="s">
        <v>64</v>
      </c>
      <c r="C21" t="s">
        <v>71</v>
      </c>
      <c r="D21" s="6">
        <v>2</v>
      </c>
      <c r="E21" s="16">
        <v>4300</v>
      </c>
    </row>
    <row r="22" spans="1:5" x14ac:dyDescent="0.25">
      <c r="A22" t="s">
        <v>21</v>
      </c>
      <c r="B22" t="s">
        <v>63</v>
      </c>
      <c r="C22" t="s">
        <v>73</v>
      </c>
      <c r="D22" s="6">
        <v>4</v>
      </c>
      <c r="E22" s="16">
        <v>4000</v>
      </c>
    </row>
    <row r="23" spans="1:5" x14ac:dyDescent="0.25">
      <c r="A23" t="s">
        <v>22</v>
      </c>
      <c r="B23" t="s">
        <v>64</v>
      </c>
      <c r="C23" t="s">
        <v>72</v>
      </c>
      <c r="D23" s="6">
        <v>2</v>
      </c>
      <c r="E23" s="16">
        <v>4500</v>
      </c>
    </row>
    <row r="24" spans="1:5" x14ac:dyDescent="0.25">
      <c r="A24" t="s">
        <v>23</v>
      </c>
      <c r="B24" t="s">
        <v>63</v>
      </c>
      <c r="C24" t="s">
        <v>74</v>
      </c>
      <c r="D24" s="6">
        <v>1</v>
      </c>
      <c r="E24" s="16">
        <v>3900</v>
      </c>
    </row>
    <row r="25" spans="1:5" x14ac:dyDescent="0.25">
      <c r="A25" t="s">
        <v>24</v>
      </c>
      <c r="B25" t="s">
        <v>64</v>
      </c>
      <c r="C25" t="s">
        <v>75</v>
      </c>
      <c r="D25" s="6">
        <v>1</v>
      </c>
      <c r="E25" s="16">
        <v>4100</v>
      </c>
    </row>
    <row r="26" spans="1:5" x14ac:dyDescent="0.25">
      <c r="A26" t="s">
        <v>25</v>
      </c>
      <c r="B26" t="s">
        <v>63</v>
      </c>
      <c r="C26" t="s">
        <v>68</v>
      </c>
      <c r="D26" s="6">
        <v>1</v>
      </c>
      <c r="E26" s="16">
        <v>4200</v>
      </c>
    </row>
    <row r="27" spans="1:5" x14ac:dyDescent="0.25">
      <c r="A27" t="s">
        <v>26</v>
      </c>
      <c r="B27" t="s">
        <v>64</v>
      </c>
      <c r="C27" t="s">
        <v>69</v>
      </c>
      <c r="D27" s="6">
        <v>4</v>
      </c>
      <c r="E27" s="16">
        <v>3800</v>
      </c>
    </row>
    <row r="28" spans="1:5" x14ac:dyDescent="0.25">
      <c r="A28" t="s">
        <v>27</v>
      </c>
      <c r="B28" t="s">
        <v>63</v>
      </c>
      <c r="C28" t="s">
        <v>70</v>
      </c>
      <c r="D28" s="6">
        <v>4</v>
      </c>
      <c r="E28" s="16">
        <v>4300</v>
      </c>
    </row>
    <row r="29" spans="1:5" x14ac:dyDescent="0.25">
      <c r="A29" t="s">
        <v>28</v>
      </c>
      <c r="B29" t="s">
        <v>64</v>
      </c>
      <c r="C29" t="s">
        <v>71</v>
      </c>
      <c r="D29" s="6">
        <v>1</v>
      </c>
      <c r="E29" s="16">
        <v>4100</v>
      </c>
    </row>
    <row r="30" spans="1:5" x14ac:dyDescent="0.25">
      <c r="A30" t="s">
        <v>29</v>
      </c>
      <c r="B30" t="s">
        <v>63</v>
      </c>
      <c r="C30" t="s">
        <v>73</v>
      </c>
      <c r="D30" s="6">
        <v>4</v>
      </c>
      <c r="E30" s="16">
        <v>4000</v>
      </c>
    </row>
    <row r="31" spans="1:5" x14ac:dyDescent="0.25">
      <c r="A31" t="s">
        <v>30</v>
      </c>
      <c r="B31" t="s">
        <v>64</v>
      </c>
      <c r="C31" t="s">
        <v>72</v>
      </c>
      <c r="D31" s="6">
        <v>1</v>
      </c>
      <c r="E31" s="16">
        <v>4500</v>
      </c>
    </row>
    <row r="32" spans="1:5" x14ac:dyDescent="0.25">
      <c r="A32" t="s">
        <v>31</v>
      </c>
      <c r="B32" t="s">
        <v>63</v>
      </c>
      <c r="C32" t="s">
        <v>74</v>
      </c>
      <c r="D32" s="6">
        <v>3</v>
      </c>
      <c r="E32" s="16">
        <v>4200</v>
      </c>
    </row>
    <row r="33" spans="1:5" x14ac:dyDescent="0.25">
      <c r="A33" t="s">
        <v>32</v>
      </c>
      <c r="B33" t="s">
        <v>64</v>
      </c>
      <c r="C33" t="s">
        <v>75</v>
      </c>
      <c r="D33" s="6">
        <v>1</v>
      </c>
      <c r="E33" s="16">
        <v>3900</v>
      </c>
    </row>
    <row r="34" spans="1:5" x14ac:dyDescent="0.25">
      <c r="A34" t="s">
        <v>33</v>
      </c>
      <c r="B34" t="s">
        <v>63</v>
      </c>
      <c r="C34" t="s">
        <v>68</v>
      </c>
      <c r="D34" s="6">
        <v>3</v>
      </c>
      <c r="E34" s="16">
        <v>4300</v>
      </c>
    </row>
    <row r="35" spans="1:5" x14ac:dyDescent="0.25">
      <c r="A35" t="s">
        <v>34</v>
      </c>
      <c r="B35" t="s">
        <v>64</v>
      </c>
      <c r="C35" t="s">
        <v>69</v>
      </c>
      <c r="D35" s="6">
        <v>2</v>
      </c>
      <c r="E35" s="16">
        <v>3800</v>
      </c>
    </row>
    <row r="36" spans="1:5" x14ac:dyDescent="0.25">
      <c r="A36" t="s">
        <v>35</v>
      </c>
      <c r="B36" t="s">
        <v>63</v>
      </c>
      <c r="C36" t="s">
        <v>70</v>
      </c>
      <c r="D36" s="6">
        <v>4</v>
      </c>
      <c r="E36" s="16">
        <v>4000</v>
      </c>
    </row>
    <row r="37" spans="1:5" x14ac:dyDescent="0.25">
      <c r="A37" t="s">
        <v>36</v>
      </c>
      <c r="B37" t="s">
        <v>64</v>
      </c>
      <c r="C37" t="s">
        <v>71</v>
      </c>
      <c r="D37" s="6">
        <v>4</v>
      </c>
      <c r="E37" s="16">
        <v>4100</v>
      </c>
    </row>
    <row r="38" spans="1:5" x14ac:dyDescent="0.25">
      <c r="A38" t="s">
        <v>7</v>
      </c>
      <c r="B38" t="s">
        <v>63</v>
      </c>
      <c r="C38" t="s">
        <v>73</v>
      </c>
      <c r="D38" s="6">
        <v>2</v>
      </c>
      <c r="E38" s="16">
        <v>4500</v>
      </c>
    </row>
    <row r="39" spans="1:5" x14ac:dyDescent="0.25">
      <c r="A39" t="s">
        <v>37</v>
      </c>
      <c r="B39" t="s">
        <v>64</v>
      </c>
      <c r="C39" t="s">
        <v>72</v>
      </c>
      <c r="D39" s="6">
        <v>3</v>
      </c>
      <c r="E39" s="16">
        <v>4200</v>
      </c>
    </row>
    <row r="40" spans="1:5" x14ac:dyDescent="0.25">
      <c r="A40" t="s">
        <v>38</v>
      </c>
      <c r="B40" t="s">
        <v>63</v>
      </c>
      <c r="C40" t="s">
        <v>74</v>
      </c>
      <c r="D40" s="6">
        <v>2</v>
      </c>
      <c r="E40" s="16">
        <v>3900</v>
      </c>
    </row>
    <row r="41" spans="1:5" x14ac:dyDescent="0.25">
      <c r="A41" t="s">
        <v>39</v>
      </c>
      <c r="B41" t="s">
        <v>64</v>
      </c>
      <c r="C41" t="s">
        <v>75</v>
      </c>
      <c r="D41" s="6">
        <v>3</v>
      </c>
      <c r="E41" s="16">
        <v>4300</v>
      </c>
    </row>
    <row r="42" spans="1:5" x14ac:dyDescent="0.25">
      <c r="A42" t="s">
        <v>40</v>
      </c>
      <c r="B42" t="s">
        <v>63</v>
      </c>
      <c r="C42" t="s">
        <v>68</v>
      </c>
      <c r="D42" s="6">
        <v>2</v>
      </c>
      <c r="E42" s="16">
        <v>3800</v>
      </c>
    </row>
    <row r="43" spans="1:5" x14ac:dyDescent="0.25">
      <c r="A43" t="s">
        <v>41</v>
      </c>
      <c r="B43" t="s">
        <v>64</v>
      </c>
      <c r="C43" t="s">
        <v>69</v>
      </c>
      <c r="D43" s="6">
        <v>2</v>
      </c>
      <c r="E43" s="16">
        <v>4000</v>
      </c>
    </row>
    <row r="44" spans="1:5" x14ac:dyDescent="0.25">
      <c r="A44" t="s">
        <v>42</v>
      </c>
      <c r="B44" t="s">
        <v>63</v>
      </c>
      <c r="C44" t="s">
        <v>70</v>
      </c>
      <c r="D44" s="6">
        <v>4</v>
      </c>
      <c r="E44" s="16">
        <v>4100</v>
      </c>
    </row>
    <row r="45" spans="1:5" x14ac:dyDescent="0.25">
      <c r="A45" t="s">
        <v>43</v>
      </c>
      <c r="B45" t="s">
        <v>64</v>
      </c>
      <c r="C45" t="s">
        <v>71</v>
      </c>
      <c r="D45" s="6">
        <v>1</v>
      </c>
      <c r="E45" s="16">
        <v>4500</v>
      </c>
    </row>
    <row r="46" spans="1:5" x14ac:dyDescent="0.25">
      <c r="A46" t="s">
        <v>44</v>
      </c>
      <c r="B46" t="s">
        <v>63</v>
      </c>
      <c r="C46" t="s">
        <v>73</v>
      </c>
      <c r="D46" s="6">
        <v>4</v>
      </c>
      <c r="E46" s="16">
        <v>4200</v>
      </c>
    </row>
    <row r="47" spans="1:5" x14ac:dyDescent="0.25">
      <c r="A47" t="s">
        <v>45</v>
      </c>
      <c r="B47" t="s">
        <v>64</v>
      </c>
      <c r="C47" t="s">
        <v>72</v>
      </c>
      <c r="D47" s="6">
        <v>1</v>
      </c>
      <c r="E47" s="16">
        <v>3900</v>
      </c>
    </row>
    <row r="48" spans="1:5" x14ac:dyDescent="0.25">
      <c r="A48" t="s">
        <v>46</v>
      </c>
      <c r="B48" t="s">
        <v>63</v>
      </c>
      <c r="C48" t="s">
        <v>74</v>
      </c>
      <c r="D48" s="6">
        <v>4</v>
      </c>
      <c r="E48" s="16">
        <v>4300</v>
      </c>
    </row>
    <row r="49" spans="1:5" x14ac:dyDescent="0.25">
      <c r="A49" t="s">
        <v>47</v>
      </c>
      <c r="B49" t="s">
        <v>64</v>
      </c>
      <c r="C49" t="s">
        <v>75</v>
      </c>
      <c r="D49" s="6">
        <v>1</v>
      </c>
      <c r="E49" s="16">
        <v>3800</v>
      </c>
    </row>
    <row r="50" spans="1:5" x14ac:dyDescent="0.25">
      <c r="A50" t="s">
        <v>48</v>
      </c>
      <c r="B50" t="s">
        <v>63</v>
      </c>
      <c r="C50" t="s">
        <v>68</v>
      </c>
      <c r="D50" s="6">
        <v>2</v>
      </c>
      <c r="E50" s="16">
        <v>4000</v>
      </c>
    </row>
    <row r="51" spans="1:5" x14ac:dyDescent="0.25">
      <c r="A51" t="s">
        <v>49</v>
      </c>
      <c r="B51" t="s">
        <v>64</v>
      </c>
      <c r="C51" t="s">
        <v>69</v>
      </c>
      <c r="D51" s="6">
        <v>1</v>
      </c>
      <c r="E51" s="16">
        <v>4100</v>
      </c>
    </row>
    <row r="52" spans="1:5" x14ac:dyDescent="0.25">
      <c r="A52" t="s">
        <v>50</v>
      </c>
      <c r="B52" t="s">
        <v>63</v>
      </c>
      <c r="C52" t="s">
        <v>70</v>
      </c>
      <c r="D52" s="6">
        <v>1</v>
      </c>
      <c r="E52" s="16">
        <v>4500</v>
      </c>
    </row>
    <row r="53" spans="1:5" x14ac:dyDescent="0.25">
      <c r="A53" t="s">
        <v>51</v>
      </c>
      <c r="B53" t="s">
        <v>64</v>
      </c>
      <c r="C53" t="s">
        <v>71</v>
      </c>
      <c r="D53" s="6">
        <v>4</v>
      </c>
      <c r="E53" s="16">
        <v>4200</v>
      </c>
    </row>
    <row r="54" spans="1:5" x14ac:dyDescent="0.25">
      <c r="A54" t="s">
        <v>52</v>
      </c>
      <c r="B54" t="s">
        <v>63</v>
      </c>
      <c r="C54" t="s">
        <v>73</v>
      </c>
      <c r="D54" s="6">
        <v>4</v>
      </c>
      <c r="E54" s="16">
        <v>3900</v>
      </c>
    </row>
    <row r="55" spans="1:5" x14ac:dyDescent="0.25">
      <c r="A55" t="s">
        <v>34</v>
      </c>
      <c r="B55" t="s">
        <v>64</v>
      </c>
      <c r="C55" t="s">
        <v>72</v>
      </c>
      <c r="D55" s="6">
        <v>4</v>
      </c>
      <c r="E55" s="16">
        <v>4300</v>
      </c>
    </row>
    <row r="56" spans="1:5" x14ac:dyDescent="0.25">
      <c r="A56" t="s">
        <v>53</v>
      </c>
      <c r="B56" t="s">
        <v>63</v>
      </c>
      <c r="C56" t="s">
        <v>74</v>
      </c>
      <c r="D56" s="6">
        <v>1</v>
      </c>
      <c r="E56" s="16">
        <v>3800</v>
      </c>
    </row>
    <row r="57" spans="1:5" x14ac:dyDescent="0.25">
      <c r="A57" t="s">
        <v>54</v>
      </c>
      <c r="B57" t="s">
        <v>64</v>
      </c>
      <c r="C57" t="s">
        <v>75</v>
      </c>
      <c r="D57" s="6">
        <v>1</v>
      </c>
      <c r="E57" s="16">
        <v>4000</v>
      </c>
    </row>
    <row r="58" spans="1:5" x14ac:dyDescent="0.25">
      <c r="A58" t="s">
        <v>55</v>
      </c>
      <c r="B58" t="s">
        <v>63</v>
      </c>
      <c r="C58" t="s">
        <v>68</v>
      </c>
      <c r="D58" s="6">
        <v>4</v>
      </c>
      <c r="E58" s="16">
        <v>4100</v>
      </c>
    </row>
    <row r="59" spans="1:5" x14ac:dyDescent="0.25">
      <c r="A59" t="s">
        <v>28</v>
      </c>
      <c r="B59" t="s">
        <v>64</v>
      </c>
      <c r="C59" t="s">
        <v>69</v>
      </c>
      <c r="D59" s="6">
        <v>4</v>
      </c>
      <c r="E59" s="16">
        <v>4500</v>
      </c>
    </row>
    <row r="60" spans="1:5" x14ac:dyDescent="0.25">
      <c r="A60" t="s">
        <v>56</v>
      </c>
      <c r="B60" t="s">
        <v>63</v>
      </c>
      <c r="C60" t="s">
        <v>70</v>
      </c>
      <c r="D60" s="6">
        <v>1</v>
      </c>
      <c r="E60" s="16">
        <v>4200</v>
      </c>
    </row>
    <row r="61" spans="1:5" x14ac:dyDescent="0.25">
      <c r="A61" t="s">
        <v>39</v>
      </c>
      <c r="B61" t="s">
        <v>64</v>
      </c>
      <c r="C61" t="s">
        <v>71</v>
      </c>
      <c r="D61" s="6">
        <v>2</v>
      </c>
      <c r="E61" s="16">
        <v>3900</v>
      </c>
    </row>
    <row r="62" spans="1:5" x14ac:dyDescent="0.25">
      <c r="A62" t="s">
        <v>57</v>
      </c>
      <c r="B62" t="s">
        <v>63</v>
      </c>
      <c r="C62" t="s">
        <v>73</v>
      </c>
      <c r="D62" s="6">
        <v>1</v>
      </c>
      <c r="E62" s="16">
        <v>4300</v>
      </c>
    </row>
    <row r="63" spans="1:5" x14ac:dyDescent="0.25">
      <c r="A63" t="s">
        <v>58</v>
      </c>
      <c r="B63" t="s">
        <v>64</v>
      </c>
      <c r="C63" t="s">
        <v>72</v>
      </c>
      <c r="D63" s="6">
        <v>3</v>
      </c>
      <c r="E63" s="16">
        <v>3800</v>
      </c>
    </row>
    <row r="64" spans="1:5" x14ac:dyDescent="0.25">
      <c r="A64" t="s">
        <v>59</v>
      </c>
      <c r="B64" t="s">
        <v>63</v>
      </c>
      <c r="C64" t="s">
        <v>74</v>
      </c>
      <c r="D64" s="6">
        <v>2</v>
      </c>
      <c r="E64" s="16">
        <v>4000</v>
      </c>
    </row>
    <row r="65" spans="1:5" x14ac:dyDescent="0.25">
      <c r="A65" t="s">
        <v>14</v>
      </c>
      <c r="B65" t="s">
        <v>64</v>
      </c>
      <c r="C65" t="s">
        <v>75</v>
      </c>
      <c r="D65" s="6">
        <v>1</v>
      </c>
      <c r="E65" s="16">
        <v>4100</v>
      </c>
    </row>
    <row r="66" spans="1:5" x14ac:dyDescent="0.25">
      <c r="A66" t="s">
        <v>60</v>
      </c>
      <c r="B66" t="s">
        <v>63</v>
      </c>
      <c r="C66" t="s">
        <v>68</v>
      </c>
      <c r="D66" s="6">
        <v>3</v>
      </c>
      <c r="E66" s="16">
        <v>4500</v>
      </c>
    </row>
    <row r="67" spans="1:5" x14ac:dyDescent="0.25">
      <c r="A67" t="s">
        <v>16</v>
      </c>
      <c r="B67" t="s">
        <v>64</v>
      </c>
      <c r="C67" t="s">
        <v>69</v>
      </c>
      <c r="D67" s="6">
        <v>1</v>
      </c>
      <c r="E67" s="16">
        <v>4200</v>
      </c>
    </row>
    <row r="68" spans="1:5" x14ac:dyDescent="0.25">
      <c r="A68" t="s">
        <v>61</v>
      </c>
      <c r="B68" t="s">
        <v>63</v>
      </c>
      <c r="C68" t="s">
        <v>70</v>
      </c>
      <c r="D68" s="6">
        <v>4</v>
      </c>
      <c r="E68" s="16">
        <v>3900</v>
      </c>
    </row>
    <row r="69" spans="1:5" x14ac:dyDescent="0.25">
      <c r="A69" t="s">
        <v>18</v>
      </c>
      <c r="B69" t="s">
        <v>64</v>
      </c>
      <c r="C69" t="s">
        <v>71</v>
      </c>
      <c r="D69" s="6">
        <v>1</v>
      </c>
      <c r="E69" s="16">
        <v>4300</v>
      </c>
    </row>
    <row r="70" spans="1:5" x14ac:dyDescent="0.25">
      <c r="A70" t="s">
        <v>62</v>
      </c>
      <c r="B70" t="s">
        <v>63</v>
      </c>
      <c r="C70" t="s">
        <v>73</v>
      </c>
      <c r="D70" s="6">
        <v>2</v>
      </c>
      <c r="E70" s="16">
        <v>3800</v>
      </c>
    </row>
    <row r="71" spans="1:5" x14ac:dyDescent="0.25">
      <c r="A71" t="s">
        <v>20</v>
      </c>
      <c r="B71" t="s">
        <v>64</v>
      </c>
      <c r="C71" t="s">
        <v>72</v>
      </c>
      <c r="D71" s="6">
        <v>2</v>
      </c>
      <c r="E71" s="16">
        <v>4000</v>
      </c>
    </row>
    <row r="72" spans="1:5" x14ac:dyDescent="0.25">
      <c r="A72" t="s">
        <v>11</v>
      </c>
      <c r="B72" t="s">
        <v>63</v>
      </c>
      <c r="C72" t="s">
        <v>74</v>
      </c>
      <c r="D72" s="6">
        <v>2</v>
      </c>
      <c r="E72" s="16">
        <v>4100</v>
      </c>
    </row>
    <row r="73" spans="1:5" x14ac:dyDescent="0.25">
      <c r="A73" t="s">
        <v>22</v>
      </c>
      <c r="B73" t="s">
        <v>64</v>
      </c>
      <c r="C73" t="s">
        <v>75</v>
      </c>
      <c r="D73" s="6">
        <v>1</v>
      </c>
      <c r="E73" s="16">
        <v>4500</v>
      </c>
    </row>
    <row r="74" spans="1:5" x14ac:dyDescent="0.25">
      <c r="A74" t="s">
        <v>13</v>
      </c>
      <c r="B74" t="s">
        <v>63</v>
      </c>
      <c r="C74" t="s">
        <v>68</v>
      </c>
      <c r="D74" s="6">
        <v>3</v>
      </c>
      <c r="E74" s="16">
        <v>4200</v>
      </c>
    </row>
    <row r="75" spans="1:5" x14ac:dyDescent="0.25">
      <c r="A75" t="s">
        <v>24</v>
      </c>
      <c r="B75" t="s">
        <v>64</v>
      </c>
      <c r="C75" t="s">
        <v>69</v>
      </c>
      <c r="D75" s="6">
        <v>1</v>
      </c>
      <c r="E75" s="16">
        <v>3900</v>
      </c>
    </row>
    <row r="76" spans="1:5" x14ac:dyDescent="0.25">
      <c r="A76" t="s">
        <v>15</v>
      </c>
      <c r="B76" t="s">
        <v>63</v>
      </c>
      <c r="C76" t="s">
        <v>70</v>
      </c>
      <c r="D76" s="6">
        <v>1</v>
      </c>
      <c r="E76" s="16">
        <v>4300</v>
      </c>
    </row>
    <row r="77" spans="1:5" x14ac:dyDescent="0.25">
      <c r="A77" t="s">
        <v>26</v>
      </c>
      <c r="B77" t="s">
        <v>64</v>
      </c>
      <c r="C77" t="s">
        <v>71</v>
      </c>
      <c r="D77" s="6">
        <v>2</v>
      </c>
      <c r="E77" s="16">
        <v>3800</v>
      </c>
    </row>
    <row r="78" spans="1:5" x14ac:dyDescent="0.25">
      <c r="A78" t="s">
        <v>17</v>
      </c>
      <c r="B78" t="s">
        <v>63</v>
      </c>
      <c r="C78" t="s">
        <v>73</v>
      </c>
      <c r="D78" s="6">
        <v>1</v>
      </c>
      <c r="E78" s="16">
        <v>4000</v>
      </c>
    </row>
    <row r="79" spans="1:5" x14ac:dyDescent="0.25">
      <c r="A79" t="s">
        <v>37</v>
      </c>
      <c r="B79" t="s">
        <v>64</v>
      </c>
      <c r="C79" t="s">
        <v>72</v>
      </c>
      <c r="D79" s="6">
        <v>2</v>
      </c>
      <c r="E79" s="16">
        <v>4100</v>
      </c>
    </row>
    <row r="80" spans="1:5" x14ac:dyDescent="0.25">
      <c r="A80" t="s">
        <v>19</v>
      </c>
      <c r="B80" t="s">
        <v>63</v>
      </c>
      <c r="C80" t="s">
        <v>74</v>
      </c>
      <c r="D80" s="6">
        <v>2</v>
      </c>
      <c r="E80" s="16">
        <v>4500</v>
      </c>
    </row>
    <row r="81" spans="1:5" x14ac:dyDescent="0.25">
      <c r="A81" t="s">
        <v>30</v>
      </c>
      <c r="B81" t="s">
        <v>64</v>
      </c>
      <c r="C81" t="s">
        <v>75</v>
      </c>
      <c r="D81" s="6">
        <v>4</v>
      </c>
      <c r="E81" s="16">
        <v>4200</v>
      </c>
    </row>
    <row r="82" spans="1:5" x14ac:dyDescent="0.25">
      <c r="A82" t="s">
        <v>21</v>
      </c>
      <c r="B82" t="s">
        <v>63</v>
      </c>
      <c r="C82" t="s">
        <v>68</v>
      </c>
      <c r="D82" s="6">
        <v>1</v>
      </c>
      <c r="E82" s="16">
        <v>3900</v>
      </c>
    </row>
    <row r="83" spans="1:5" x14ac:dyDescent="0.25">
      <c r="A83" t="s">
        <v>32</v>
      </c>
      <c r="B83" t="s">
        <v>64</v>
      </c>
      <c r="C83" t="s">
        <v>69</v>
      </c>
      <c r="D83" s="6">
        <v>2</v>
      </c>
      <c r="E83" s="16">
        <v>4300</v>
      </c>
    </row>
    <row r="84" spans="1:5" x14ac:dyDescent="0.25">
      <c r="A84" t="s">
        <v>23</v>
      </c>
      <c r="B84" t="s">
        <v>63</v>
      </c>
      <c r="C84" t="s">
        <v>70</v>
      </c>
      <c r="D84" s="6">
        <v>1</v>
      </c>
      <c r="E84" s="16">
        <v>3800</v>
      </c>
    </row>
    <row r="85" spans="1:5" x14ac:dyDescent="0.25">
      <c r="A85" t="s">
        <v>34</v>
      </c>
      <c r="B85" t="s">
        <v>64</v>
      </c>
      <c r="C85" t="s">
        <v>71</v>
      </c>
      <c r="D85" s="6">
        <v>2</v>
      </c>
      <c r="E85" s="16">
        <v>4000</v>
      </c>
    </row>
    <row r="86" spans="1:5" x14ac:dyDescent="0.25">
      <c r="A86" t="s">
        <v>25</v>
      </c>
      <c r="B86" t="s">
        <v>63</v>
      </c>
      <c r="C86" t="s">
        <v>73</v>
      </c>
      <c r="D86" s="6">
        <v>2</v>
      </c>
      <c r="E86" s="16">
        <v>4100</v>
      </c>
    </row>
    <row r="87" spans="1:5" x14ac:dyDescent="0.25">
      <c r="A87" t="s">
        <v>36</v>
      </c>
      <c r="B87" t="s">
        <v>64</v>
      </c>
      <c r="C87" t="s">
        <v>72</v>
      </c>
      <c r="D87" s="6">
        <v>1</v>
      </c>
      <c r="E87" s="16">
        <v>4500</v>
      </c>
    </row>
    <row r="88" spans="1:5" x14ac:dyDescent="0.25">
      <c r="A88" t="s">
        <v>27</v>
      </c>
      <c r="B88" t="s">
        <v>63</v>
      </c>
      <c r="C88" t="s">
        <v>74</v>
      </c>
      <c r="D88" s="6">
        <v>1</v>
      </c>
      <c r="E88" s="16">
        <v>4200</v>
      </c>
    </row>
    <row r="89" spans="1:5" x14ac:dyDescent="0.25">
      <c r="A89" t="s">
        <v>28</v>
      </c>
      <c r="B89" t="s">
        <v>64</v>
      </c>
      <c r="C89" t="s">
        <v>75</v>
      </c>
      <c r="D89" s="6">
        <v>1</v>
      </c>
      <c r="E89" s="16">
        <v>3900</v>
      </c>
    </row>
    <row r="90" spans="1:5" x14ac:dyDescent="0.25">
      <c r="A90" t="s">
        <v>29</v>
      </c>
      <c r="B90" t="s">
        <v>63</v>
      </c>
      <c r="C90" t="s">
        <v>68</v>
      </c>
      <c r="D90" s="6">
        <v>1</v>
      </c>
      <c r="E90" s="16">
        <v>4300</v>
      </c>
    </row>
    <row r="91" spans="1:5" x14ac:dyDescent="0.25">
      <c r="A91" t="s">
        <v>39</v>
      </c>
      <c r="B91" t="s">
        <v>64</v>
      </c>
      <c r="C91" t="s">
        <v>69</v>
      </c>
      <c r="D91" s="6">
        <v>2</v>
      </c>
      <c r="E91" s="16">
        <v>3800</v>
      </c>
    </row>
  </sheetData>
  <mergeCells count="3">
    <mergeCell ref="G13:I13"/>
    <mergeCell ref="G14:I14"/>
    <mergeCell ref="G15:I15"/>
  </mergeCells>
  <dataValidations disablePrompts="1" count="2">
    <dataValidation type="list" allowBlank="1" showInputMessage="1" showErrorMessage="1" sqref="J14 J9" xr:uid="{222266D7-A37E-48E6-A300-C3D0CC35D1E3}">
      <formula1>"Male,Female"</formula1>
    </dataValidation>
    <dataValidation type="list" allowBlank="1" showInputMessage="1" showErrorMessage="1" sqref="J12" xr:uid="{7462BA90-B71B-4CDB-9E1E-F83B5BF34B84}">
      <formula1>"California,Texas,New York,Florida,Illinois,Pennsylvania,Ohio,Michigan"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Pivot</vt:lpstr>
      <vt:lpstr>Final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Nikolaos Papountzas</cp:lastModifiedBy>
  <dcterms:created xsi:type="dcterms:W3CDTF">2022-11-13T11:42:59Z</dcterms:created>
  <dcterms:modified xsi:type="dcterms:W3CDTF">2024-11-19T18:24:43Z</dcterms:modified>
</cp:coreProperties>
</file>