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083d2e3456cdcb0/Documents/"/>
    </mc:Choice>
  </mc:AlternateContent>
  <xr:revisionPtr revIDLastSave="146" documentId="8_{871EA637-7911-4FF7-A288-F94D98108787}" xr6:coauthVersionLast="47" xr6:coauthVersionMax="47" xr10:uidLastSave="{A6E1E034-2A89-4486-85D5-07EACB713AB7}"/>
  <bookViews>
    <workbookView xWindow="-108" yWindow="-108" windowWidth="23256" windowHeight="1245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4" hidden="1">Sheet5!$A$1:$G$26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9" i="6" l="1"/>
  <c r="K20" i="6"/>
  <c r="K21" i="6"/>
  <c r="K22" i="6"/>
  <c r="K23" i="6"/>
  <c r="K24" i="6"/>
  <c r="K25" i="6"/>
  <c r="K26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2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J25" i="6"/>
  <c r="J26" i="6"/>
  <c r="I3" i="6"/>
  <c r="J3" i="6" s="1"/>
  <c r="I4" i="6"/>
  <c r="J4" i="6" s="1"/>
  <c r="I5" i="6"/>
  <c r="J5" i="6" s="1"/>
  <c r="I6" i="6"/>
  <c r="J6" i="6" s="1"/>
  <c r="I7" i="6"/>
  <c r="J7" i="6" s="1"/>
  <c r="I8" i="6"/>
  <c r="J8" i="6" s="1"/>
  <c r="I9" i="6"/>
  <c r="J9" i="6" s="1"/>
  <c r="I10" i="6"/>
  <c r="J10" i="6" s="1"/>
  <c r="I11" i="6"/>
  <c r="J11" i="6" s="1"/>
  <c r="I12" i="6"/>
  <c r="J12" i="6" s="1"/>
  <c r="I13" i="6"/>
  <c r="I14" i="6"/>
  <c r="I15" i="6"/>
  <c r="J14" i="6" s="1"/>
  <c r="I16" i="6"/>
  <c r="J16" i="6" s="1"/>
  <c r="I17" i="6"/>
  <c r="J17" i="6" s="1"/>
  <c r="I18" i="6"/>
  <c r="J18" i="6" s="1"/>
  <c r="I19" i="6"/>
  <c r="J19" i="6" s="1"/>
  <c r="I20" i="6"/>
  <c r="J20" i="6" s="1"/>
  <c r="I21" i="6"/>
  <c r="J21" i="6" s="1"/>
  <c r="I22" i="6"/>
  <c r="J22" i="6" s="1"/>
  <c r="I23" i="6"/>
  <c r="J23" i="6" s="1"/>
  <c r="I24" i="6"/>
  <c r="J24" i="6" s="1"/>
  <c r="I25" i="6"/>
  <c r="I26" i="6"/>
  <c r="I2" i="6"/>
  <c r="J2" i="6" s="1"/>
  <c r="J2" i="5" a="1"/>
  <c r="J2" i="5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" i="5"/>
  <c r="I26" i="4"/>
  <c r="H26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" i="4"/>
  <c r="F34" i="3" a="1"/>
  <c r="F34" i="3" s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" i="3"/>
  <c r="H2" i="3" a="1"/>
  <c r="H2" i="3" s="1"/>
  <c r="C28" i="1" a="1"/>
  <c r="C28" i="1" s="1"/>
  <c r="J13" i="6" l="1"/>
  <c r="J15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<sst xmlns="http://schemas.openxmlformats.org/spreadsheetml/2006/main" count="378" uniqueCount="68">
  <si>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</si>
  <si>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</si>
  <si>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</si>
  <si>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</si>
  <si>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</si>
  <si>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</si>
  <si>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</si>
  <si>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</si>
  <si>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</si>
  <si>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</si>
  <si>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</si>
  <si>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</si>
  <si>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</si>
  <si>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</si>
  <si>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</si>
  <si>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</si>
  <si>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</si>
  <si>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</si>
  <si>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</si>
  <si>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</si>
  <si>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</si>
  <si>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</si>
  <si>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</si>
  <si>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</si>
  <si>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</si>
  <si>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</si>
  <si>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</si>
  <si>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</si>
  <si>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</si>
  <si>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</si>
  <si>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</si>
  <si>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</si>
  <si>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</si>
  <si>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</si>
  <si>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</si>
  <si>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</si>
  <si>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</si>
  <si>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Create a bar chart to visualize the results</t>
  </si>
  <si>
    <t>Department-Wise Productivity Consistency</t>
  </si>
  <si>
    <t>Calculate the standard deviation of productivity scores within each department to assess consistency</t>
  </si>
  <si>
    <t>Which department has the least variation in employee productivity?</t>
  </si>
  <si>
    <t>1. Top 5 Productive Employees:</t>
  </si>
  <si>
    <t>Row Labels</t>
  </si>
  <si>
    <t>Grand Total</t>
  </si>
  <si>
    <t>Sum of Productivity_Score</t>
  </si>
  <si>
    <t>Productivity Efficiency Index (PEI)</t>
  </si>
  <si>
    <t>Create a new column PEI (Productivity Efficiency Index) using this formula:</t>
  </si>
  <si>
    <t>Rank all employees based on PEI and display the top 3.</t>
  </si>
  <si>
    <t>PEI</t>
  </si>
  <si>
    <t>RANK</t>
  </si>
  <si>
    <t>Correlation Analysis</t>
  </si>
  <si>
    <t>Determine which has a stronger influence on Performance Rating: Hours_Worked or Tasks_Completed? Use correlation coefficients to compare both relationships.</t>
  </si>
  <si>
    <t>For Hours worked</t>
  </si>
  <si>
    <t>For Tasks completed</t>
  </si>
  <si>
    <t>B.</t>
  </si>
  <si>
    <t>It’s a positive correlation</t>
  </si>
  <si>
    <t>Underutilized High Performers</t>
  </si>
  <si>
    <t>Identify employees who</t>
  </si>
  <si>
    <t>Have a Performance Rating ≥ 4, AND</t>
  </si>
  <si>
    <t>Worked less than the average hours of all employees.</t>
  </si>
  <si>
    <t>Average Hours</t>
  </si>
  <si>
    <t>Performance Rating</t>
  </si>
  <si>
    <t>Tasks per Hour Efficiency</t>
  </si>
  <si>
    <t>Who is the most task-efficient employee based on this metric ? Compare their performance score and rating.</t>
  </si>
  <si>
    <t>Efficiency</t>
  </si>
  <si>
    <t>Max</t>
  </si>
  <si>
    <t>Average</t>
  </si>
  <si>
    <t>Highest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</si>
</sst>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"/>
  </numFmts>
  <fonts count="3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F2DCDB"/>
        <bgColor rgb="FFF2DCD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9344739427018475E-2"/>
          <c:y val="0.12187128992243111"/>
          <c:w val="0.94201221822207404"/>
          <c:h val="0.57751965841997943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Sheet1!$F$1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Sheet1!$B$2:$C$26</c15:sqref>
                  </c15:fullRef>
                  <c15:levelRef>
                    <c15:sqref>Sheet1!$B$2:$B$26</c15:sqref>
                  </c15:levelRef>
                </c:ext>
              </c:extLst>
              <c:f>Sheet1!$B$2:$B$26</c:f>
              <c:strCache>
                <c:ptCount val="25"/>
                <c:pt idx="0">
                  <c:v>Aakash</c:v>
                </c:pt>
                <c:pt idx="1">
                  <c:v>Meera</c:v>
                </c:pt>
                <c:pt idx="2">
                  <c:v>Suresh</c:v>
                </c:pt>
                <c:pt idx="3">
                  <c:v>Riya</c:v>
                </c:pt>
                <c:pt idx="4">
                  <c:v>Prakash</c:v>
                </c:pt>
                <c:pt idx="5">
                  <c:v>Neha</c:v>
                </c:pt>
                <c:pt idx="6">
                  <c:v>Rahul</c:v>
                </c:pt>
                <c:pt idx="7">
                  <c:v>Priya</c:v>
                </c:pt>
                <c:pt idx="8">
                  <c:v>Kunal</c:v>
                </c:pt>
                <c:pt idx="9">
                  <c:v>Sneha</c:v>
                </c:pt>
                <c:pt idx="10">
                  <c:v>Amit</c:v>
                </c:pt>
                <c:pt idx="11">
                  <c:v>Pooja</c:v>
                </c:pt>
                <c:pt idx="12">
                  <c:v>Varun</c:v>
                </c:pt>
                <c:pt idx="13">
                  <c:v>Deepak</c:v>
                </c:pt>
                <c:pt idx="14">
                  <c:v>Rakesh</c:v>
                </c:pt>
                <c:pt idx="15">
                  <c:v>Kavita</c:v>
                </c:pt>
                <c:pt idx="16">
                  <c:v>Sanjay</c:v>
                </c:pt>
                <c:pt idx="17">
                  <c:v>Arjun</c:v>
                </c:pt>
                <c:pt idx="18">
                  <c:v>Anjali</c:v>
                </c:pt>
                <c:pt idx="19">
                  <c:v>Suman</c:v>
                </c:pt>
                <c:pt idx="20">
                  <c:v>Mohan</c:v>
                </c:pt>
                <c:pt idx="21">
                  <c:v>Jyoti</c:v>
                </c:pt>
                <c:pt idx="22">
                  <c:v>Neeraj</c:v>
                </c:pt>
                <c:pt idx="23">
                  <c:v>Akash</c:v>
                </c:pt>
                <c:pt idx="24">
                  <c:v>Tanya</c:v>
                </c:pt>
              </c:strCache>
            </c:str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80</c:v>
                </c:pt>
                <c:pt idx="1">
                  <c:v>90</c:v>
                </c:pt>
                <c:pt idx="2">
                  <c:v>70</c:v>
                </c:pt>
                <c:pt idx="3">
                  <c:v>95</c:v>
                </c:pt>
                <c:pt idx="4">
                  <c:v>60</c:v>
                </c:pt>
                <c:pt idx="5">
                  <c:v>85</c:v>
                </c:pt>
                <c:pt idx="6">
                  <c:v>100</c:v>
                </c:pt>
                <c:pt idx="7">
                  <c:v>65</c:v>
                </c:pt>
                <c:pt idx="8">
                  <c:v>92</c:v>
                </c:pt>
                <c:pt idx="9">
                  <c:v>83</c:v>
                </c:pt>
                <c:pt idx="10">
                  <c:v>68</c:v>
                </c:pt>
                <c:pt idx="11">
                  <c:v>94</c:v>
                </c:pt>
                <c:pt idx="12">
                  <c:v>75</c:v>
                </c:pt>
                <c:pt idx="13">
                  <c:v>89</c:v>
                </c:pt>
                <c:pt idx="14">
                  <c:v>98</c:v>
                </c:pt>
                <c:pt idx="15">
                  <c:v>62</c:v>
                </c:pt>
                <c:pt idx="16">
                  <c:v>72</c:v>
                </c:pt>
                <c:pt idx="17">
                  <c:v>93</c:v>
                </c:pt>
                <c:pt idx="18">
                  <c:v>87</c:v>
                </c:pt>
                <c:pt idx="19">
                  <c:v>78</c:v>
                </c:pt>
                <c:pt idx="20">
                  <c:v>64</c:v>
                </c:pt>
                <c:pt idx="21">
                  <c:v>74</c:v>
                </c:pt>
                <c:pt idx="22">
                  <c:v>96</c:v>
                </c:pt>
                <c:pt idx="23">
                  <c:v>76</c:v>
                </c:pt>
                <c:pt idx="24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DB-4F07-B298-9D8D88597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3995168"/>
        <c:axId val="22399756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Hours_Worked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Sheet1!$B$2:$C$26</c15:sqref>
                        </c15:fullRef>
                        <c15:levelRef>
                          <c15:sqref>Sheet1!$B$2:$B$26</c15:sqref>
                        </c15:levelRef>
                        <c15:formulaRef>
                          <c15:sqref>Sheet1!$B$2:$B$26</c15:sqref>
                        </c15:formulaRef>
                      </c:ext>
                    </c:extLst>
                    <c:strCache>
                      <c:ptCount val="25"/>
                      <c:pt idx="0">
                        <c:v>Aakash</c:v>
                      </c:pt>
                      <c:pt idx="1">
                        <c:v>Meera</c:v>
                      </c:pt>
                      <c:pt idx="2">
                        <c:v>Suresh</c:v>
                      </c:pt>
                      <c:pt idx="3">
                        <c:v>Riya</c:v>
                      </c:pt>
                      <c:pt idx="4">
                        <c:v>Prakash</c:v>
                      </c:pt>
                      <c:pt idx="5">
                        <c:v>Neha</c:v>
                      </c:pt>
                      <c:pt idx="6">
                        <c:v>Rahul</c:v>
                      </c:pt>
                      <c:pt idx="7">
                        <c:v>Priya</c:v>
                      </c:pt>
                      <c:pt idx="8">
                        <c:v>Kunal</c:v>
                      </c:pt>
                      <c:pt idx="9">
                        <c:v>Sneha</c:v>
                      </c:pt>
                      <c:pt idx="10">
                        <c:v>Amit</c:v>
                      </c:pt>
                      <c:pt idx="11">
                        <c:v>Pooja</c:v>
                      </c:pt>
                      <c:pt idx="12">
                        <c:v>Varun</c:v>
                      </c:pt>
                      <c:pt idx="13">
                        <c:v>Deepak</c:v>
                      </c:pt>
                      <c:pt idx="14">
                        <c:v>Rakesh</c:v>
                      </c:pt>
                      <c:pt idx="15">
                        <c:v>Kavita</c:v>
                      </c:pt>
                      <c:pt idx="16">
                        <c:v>Sanjay</c:v>
                      </c:pt>
                      <c:pt idx="17">
                        <c:v>Arjun</c:v>
                      </c:pt>
                      <c:pt idx="18">
                        <c:v>Anjali</c:v>
                      </c:pt>
                      <c:pt idx="19">
                        <c:v>Suman</c:v>
                      </c:pt>
                      <c:pt idx="20">
                        <c:v>Mohan</c:v>
                      </c:pt>
                      <c:pt idx="21">
                        <c:v>Jyoti</c:v>
                      </c:pt>
                      <c:pt idx="22">
                        <c:v>Neeraj</c:v>
                      </c:pt>
                      <c:pt idx="23">
                        <c:v>Akash</c:v>
                      </c:pt>
                      <c:pt idx="24">
                        <c:v>Tanya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Sheet1!$D$2:$D$26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35</c:v>
                      </c:pt>
                      <c:pt idx="1">
                        <c:v>40</c:v>
                      </c:pt>
                      <c:pt idx="2">
                        <c:v>30</c:v>
                      </c:pt>
                      <c:pt idx="3">
                        <c:v>45</c:v>
                      </c:pt>
                      <c:pt idx="4">
                        <c:v>25</c:v>
                      </c:pt>
                      <c:pt idx="5">
                        <c:v>38</c:v>
                      </c:pt>
                      <c:pt idx="6">
                        <c:v>50</c:v>
                      </c:pt>
                      <c:pt idx="7">
                        <c:v>28</c:v>
                      </c:pt>
                      <c:pt idx="8">
                        <c:v>42</c:v>
                      </c:pt>
                      <c:pt idx="9">
                        <c:v>37</c:v>
                      </c:pt>
                      <c:pt idx="10">
                        <c:v>29</c:v>
                      </c:pt>
                      <c:pt idx="11">
                        <c:v>44</c:v>
                      </c:pt>
                      <c:pt idx="12">
                        <c:v>33</c:v>
                      </c:pt>
                      <c:pt idx="13">
                        <c:v>41</c:v>
                      </c:pt>
                      <c:pt idx="14">
                        <c:v>48</c:v>
                      </c:pt>
                      <c:pt idx="15">
                        <c:v>26</c:v>
                      </c:pt>
                      <c:pt idx="16">
                        <c:v>31</c:v>
                      </c:pt>
                      <c:pt idx="17">
                        <c:v>43</c:v>
                      </c:pt>
                      <c:pt idx="18">
                        <c:v>39</c:v>
                      </c:pt>
                      <c:pt idx="19">
                        <c:v>36</c:v>
                      </c:pt>
                      <c:pt idx="20">
                        <c:v>27</c:v>
                      </c:pt>
                      <c:pt idx="21">
                        <c:v>32</c:v>
                      </c:pt>
                      <c:pt idx="22">
                        <c:v>46</c:v>
                      </c:pt>
                      <c:pt idx="23">
                        <c:v>34</c:v>
                      </c:pt>
                      <c:pt idx="24">
                        <c:v>47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6DB-4F07-B298-9D8D8859760B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Tasks_Completed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Sheet1!$B$2:$C$26</c15:sqref>
                        </c15:fullRef>
                        <c15:levelRef>
                          <c15:sqref>Sheet1!$B$2:$B$26</c15:sqref>
                        </c15:levelRef>
                        <c15:formulaRef>
                          <c15:sqref>Sheet1!$B$2:$B$26</c15:sqref>
                        </c15:formulaRef>
                      </c:ext>
                    </c:extLst>
                    <c:strCache>
                      <c:ptCount val="25"/>
                      <c:pt idx="0">
                        <c:v>Aakash</c:v>
                      </c:pt>
                      <c:pt idx="1">
                        <c:v>Meera</c:v>
                      </c:pt>
                      <c:pt idx="2">
                        <c:v>Suresh</c:v>
                      </c:pt>
                      <c:pt idx="3">
                        <c:v>Riya</c:v>
                      </c:pt>
                      <c:pt idx="4">
                        <c:v>Prakash</c:v>
                      </c:pt>
                      <c:pt idx="5">
                        <c:v>Neha</c:v>
                      </c:pt>
                      <c:pt idx="6">
                        <c:v>Rahul</c:v>
                      </c:pt>
                      <c:pt idx="7">
                        <c:v>Priya</c:v>
                      </c:pt>
                      <c:pt idx="8">
                        <c:v>Kunal</c:v>
                      </c:pt>
                      <c:pt idx="9">
                        <c:v>Sneha</c:v>
                      </c:pt>
                      <c:pt idx="10">
                        <c:v>Amit</c:v>
                      </c:pt>
                      <c:pt idx="11">
                        <c:v>Pooja</c:v>
                      </c:pt>
                      <c:pt idx="12">
                        <c:v>Varun</c:v>
                      </c:pt>
                      <c:pt idx="13">
                        <c:v>Deepak</c:v>
                      </c:pt>
                      <c:pt idx="14">
                        <c:v>Rakesh</c:v>
                      </c:pt>
                      <c:pt idx="15">
                        <c:v>Kavita</c:v>
                      </c:pt>
                      <c:pt idx="16">
                        <c:v>Sanjay</c:v>
                      </c:pt>
                      <c:pt idx="17">
                        <c:v>Arjun</c:v>
                      </c:pt>
                      <c:pt idx="18">
                        <c:v>Anjali</c:v>
                      </c:pt>
                      <c:pt idx="19">
                        <c:v>Suman</c:v>
                      </c:pt>
                      <c:pt idx="20">
                        <c:v>Mohan</c:v>
                      </c:pt>
                      <c:pt idx="21">
                        <c:v>Jyoti</c:v>
                      </c:pt>
                      <c:pt idx="22">
                        <c:v>Neeraj</c:v>
                      </c:pt>
                      <c:pt idx="23">
                        <c:v>Akash</c:v>
                      </c:pt>
                      <c:pt idx="24">
                        <c:v>Tanya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50</c:v>
                      </c:pt>
                      <c:pt idx="1">
                        <c:v>65</c:v>
                      </c:pt>
                      <c:pt idx="2">
                        <c:v>40</c:v>
                      </c:pt>
                      <c:pt idx="3">
                        <c:v>75</c:v>
                      </c:pt>
                      <c:pt idx="4">
                        <c:v>30</c:v>
                      </c:pt>
                      <c:pt idx="5">
                        <c:v>58</c:v>
                      </c:pt>
                      <c:pt idx="6">
                        <c:v>80</c:v>
                      </c:pt>
                      <c:pt idx="7">
                        <c:v>35</c:v>
                      </c:pt>
                      <c:pt idx="8">
                        <c:v>70</c:v>
                      </c:pt>
                      <c:pt idx="9">
                        <c:v>55</c:v>
                      </c:pt>
                      <c:pt idx="10">
                        <c:v>38</c:v>
                      </c:pt>
                      <c:pt idx="11">
                        <c:v>73</c:v>
                      </c:pt>
                      <c:pt idx="12">
                        <c:v>45</c:v>
                      </c:pt>
                      <c:pt idx="13">
                        <c:v>66</c:v>
                      </c:pt>
                      <c:pt idx="14">
                        <c:v>78</c:v>
                      </c:pt>
                      <c:pt idx="15">
                        <c:v>32</c:v>
                      </c:pt>
                      <c:pt idx="16">
                        <c:v>42</c:v>
                      </c:pt>
                      <c:pt idx="17">
                        <c:v>75</c:v>
                      </c:pt>
                      <c:pt idx="18">
                        <c:v>60</c:v>
                      </c:pt>
                      <c:pt idx="19">
                        <c:v>52</c:v>
                      </c:pt>
                      <c:pt idx="20">
                        <c:v>34</c:v>
                      </c:pt>
                      <c:pt idx="21">
                        <c:v>44</c:v>
                      </c:pt>
                      <c:pt idx="22">
                        <c:v>77</c:v>
                      </c:pt>
                      <c:pt idx="23">
                        <c:v>48</c:v>
                      </c:pt>
                      <c:pt idx="24">
                        <c:v>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6DB-4F07-B298-9D8D8859760B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Performance_Rating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Sheet1!$B$2:$C$26</c15:sqref>
                        </c15:fullRef>
                        <c15:levelRef>
                          <c15:sqref>Sheet1!$B$2:$B$26</c15:sqref>
                        </c15:levelRef>
                        <c15:formulaRef>
                          <c15:sqref>Sheet1!$B$2:$B$26</c15:sqref>
                        </c15:formulaRef>
                      </c:ext>
                    </c:extLst>
                    <c:strCache>
                      <c:ptCount val="25"/>
                      <c:pt idx="0">
                        <c:v>Aakash</c:v>
                      </c:pt>
                      <c:pt idx="1">
                        <c:v>Meera</c:v>
                      </c:pt>
                      <c:pt idx="2">
                        <c:v>Suresh</c:v>
                      </c:pt>
                      <c:pt idx="3">
                        <c:v>Riya</c:v>
                      </c:pt>
                      <c:pt idx="4">
                        <c:v>Prakash</c:v>
                      </c:pt>
                      <c:pt idx="5">
                        <c:v>Neha</c:v>
                      </c:pt>
                      <c:pt idx="6">
                        <c:v>Rahul</c:v>
                      </c:pt>
                      <c:pt idx="7">
                        <c:v>Priya</c:v>
                      </c:pt>
                      <c:pt idx="8">
                        <c:v>Kunal</c:v>
                      </c:pt>
                      <c:pt idx="9">
                        <c:v>Sneha</c:v>
                      </c:pt>
                      <c:pt idx="10">
                        <c:v>Amit</c:v>
                      </c:pt>
                      <c:pt idx="11">
                        <c:v>Pooja</c:v>
                      </c:pt>
                      <c:pt idx="12">
                        <c:v>Varun</c:v>
                      </c:pt>
                      <c:pt idx="13">
                        <c:v>Deepak</c:v>
                      </c:pt>
                      <c:pt idx="14">
                        <c:v>Rakesh</c:v>
                      </c:pt>
                      <c:pt idx="15">
                        <c:v>Kavita</c:v>
                      </c:pt>
                      <c:pt idx="16">
                        <c:v>Sanjay</c:v>
                      </c:pt>
                      <c:pt idx="17">
                        <c:v>Arjun</c:v>
                      </c:pt>
                      <c:pt idx="18">
                        <c:v>Anjali</c:v>
                      </c:pt>
                      <c:pt idx="19">
                        <c:v>Suman</c:v>
                      </c:pt>
                      <c:pt idx="20">
                        <c:v>Mohan</c:v>
                      </c:pt>
                      <c:pt idx="21">
                        <c:v>Jyoti</c:v>
                      </c:pt>
                      <c:pt idx="22">
                        <c:v>Neeraj</c:v>
                      </c:pt>
                      <c:pt idx="23">
                        <c:v>Akash</c:v>
                      </c:pt>
                      <c:pt idx="24">
                        <c:v>Tanya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Sheet1!$G$2:$G$26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4</c:v>
                      </c:pt>
                      <c:pt idx="1">
                        <c:v>5</c:v>
                      </c:pt>
                      <c:pt idx="2">
                        <c:v>3</c:v>
                      </c:pt>
                      <c:pt idx="3">
                        <c:v>5</c:v>
                      </c:pt>
                      <c:pt idx="4">
                        <c:v>2</c:v>
                      </c:pt>
                      <c:pt idx="5">
                        <c:v>4</c:v>
                      </c:pt>
                      <c:pt idx="6">
                        <c:v>5</c:v>
                      </c:pt>
                      <c:pt idx="7">
                        <c:v>3</c:v>
                      </c:pt>
                      <c:pt idx="8">
                        <c:v>5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5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5</c:v>
                      </c:pt>
                      <c:pt idx="15">
                        <c:v>2</c:v>
                      </c:pt>
                      <c:pt idx="16">
                        <c:v>3</c:v>
                      </c:pt>
                      <c:pt idx="17">
                        <c:v>5</c:v>
                      </c:pt>
                      <c:pt idx="18">
                        <c:v>4</c:v>
                      </c:pt>
                      <c:pt idx="19">
                        <c:v>4</c:v>
                      </c:pt>
                      <c:pt idx="20">
                        <c:v>2</c:v>
                      </c:pt>
                      <c:pt idx="21">
                        <c:v>3</c:v>
                      </c:pt>
                      <c:pt idx="22">
                        <c:v>5</c:v>
                      </c:pt>
                      <c:pt idx="23">
                        <c:v>3</c:v>
                      </c:pt>
                      <c:pt idx="24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6DB-4F07-B298-9D8D8859760B}"/>
                  </c:ext>
                </c:extLst>
              </c15:ser>
            </c15:filteredBarSeries>
          </c:ext>
        </c:extLst>
      </c:barChart>
      <c:catAx>
        <c:axId val="22399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997568"/>
        <c:crosses val="autoZero"/>
        <c:auto val="1"/>
        <c:lblAlgn val="ctr"/>
        <c:lblOffset val="100"/>
        <c:noMultiLvlLbl val="0"/>
      </c:catAx>
      <c:valAx>
        <c:axId val="22399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99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Hours worked v/s Productivity_Score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8921248211772"/>
          <c:y val="0.14837648993012742"/>
          <c:w val="0.76374440870947469"/>
          <c:h val="0.671783232978230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Sheet4!$F$1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Sheet4!$D$2:$D$26</c:f>
              <c:numCache>
                <c:formatCode>General</c:formatCode>
                <c:ptCount val="25"/>
                <c:pt idx="0">
                  <c:v>35</c:v>
                </c:pt>
                <c:pt idx="1">
                  <c:v>40</c:v>
                </c:pt>
                <c:pt idx="2">
                  <c:v>30</c:v>
                </c:pt>
                <c:pt idx="3">
                  <c:v>45</c:v>
                </c:pt>
                <c:pt idx="4">
                  <c:v>25</c:v>
                </c:pt>
                <c:pt idx="5">
                  <c:v>38</c:v>
                </c:pt>
                <c:pt idx="6">
                  <c:v>50</c:v>
                </c:pt>
                <c:pt idx="7">
                  <c:v>28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44</c:v>
                </c:pt>
                <c:pt idx="12">
                  <c:v>33</c:v>
                </c:pt>
                <c:pt idx="13">
                  <c:v>41</c:v>
                </c:pt>
                <c:pt idx="14">
                  <c:v>48</c:v>
                </c:pt>
                <c:pt idx="15">
                  <c:v>26</c:v>
                </c:pt>
                <c:pt idx="16">
                  <c:v>31</c:v>
                </c:pt>
                <c:pt idx="17">
                  <c:v>43</c:v>
                </c:pt>
                <c:pt idx="18">
                  <c:v>39</c:v>
                </c:pt>
                <c:pt idx="19">
                  <c:v>36</c:v>
                </c:pt>
                <c:pt idx="20">
                  <c:v>27</c:v>
                </c:pt>
                <c:pt idx="21">
                  <c:v>32</c:v>
                </c:pt>
                <c:pt idx="22">
                  <c:v>46</c:v>
                </c:pt>
                <c:pt idx="23">
                  <c:v>34</c:v>
                </c:pt>
                <c:pt idx="24">
                  <c:v>47</c:v>
                </c:pt>
              </c:numCache>
            </c:numRef>
          </c:xVal>
          <c:yVal>
            <c:numRef>
              <c:f>Sheet4!$F$2:$F$26</c:f>
              <c:numCache>
                <c:formatCode>General</c:formatCode>
                <c:ptCount val="25"/>
                <c:pt idx="0">
                  <c:v>80</c:v>
                </c:pt>
                <c:pt idx="1">
                  <c:v>90</c:v>
                </c:pt>
                <c:pt idx="2">
                  <c:v>70</c:v>
                </c:pt>
                <c:pt idx="3">
                  <c:v>95</c:v>
                </c:pt>
                <c:pt idx="4">
                  <c:v>60</c:v>
                </c:pt>
                <c:pt idx="5">
                  <c:v>85</c:v>
                </c:pt>
                <c:pt idx="6">
                  <c:v>100</c:v>
                </c:pt>
                <c:pt idx="7">
                  <c:v>65</c:v>
                </c:pt>
                <c:pt idx="8">
                  <c:v>92</c:v>
                </c:pt>
                <c:pt idx="9">
                  <c:v>83</c:v>
                </c:pt>
                <c:pt idx="10">
                  <c:v>68</c:v>
                </c:pt>
                <c:pt idx="11">
                  <c:v>94</c:v>
                </c:pt>
                <c:pt idx="12">
                  <c:v>75</c:v>
                </c:pt>
                <c:pt idx="13">
                  <c:v>89</c:v>
                </c:pt>
                <c:pt idx="14">
                  <c:v>98</c:v>
                </c:pt>
                <c:pt idx="15">
                  <c:v>62</c:v>
                </c:pt>
                <c:pt idx="16">
                  <c:v>72</c:v>
                </c:pt>
                <c:pt idx="17">
                  <c:v>93</c:v>
                </c:pt>
                <c:pt idx="18">
                  <c:v>87</c:v>
                </c:pt>
                <c:pt idx="19">
                  <c:v>78</c:v>
                </c:pt>
                <c:pt idx="20">
                  <c:v>64</c:v>
                </c:pt>
                <c:pt idx="21">
                  <c:v>74</c:v>
                </c:pt>
                <c:pt idx="22">
                  <c:v>96</c:v>
                </c:pt>
                <c:pt idx="23">
                  <c:v>76</c:v>
                </c:pt>
                <c:pt idx="24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02-41ED-8184-89E0D8E39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081647"/>
        <c:axId val="1421545359"/>
      </c:scatterChart>
      <c:valAx>
        <c:axId val="1426081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Hours worked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45359"/>
        <c:crosses val="autoZero"/>
        <c:crossBetween val="midCat"/>
      </c:valAx>
      <c:valAx>
        <c:axId val="142154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productivity</a:t>
                </a:r>
                <a:r>
                  <a:rPr lang="en-IN" baseline="0"/>
                  <a:t> score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081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784860</xdr:colOff>
      <xdr:row>36</xdr:row>
      <xdr:rowOff>15240</xdr:rowOff>
    </xdr:from>
    <xdr:to>
      <xdr:col>12</xdr:col>
      <xdr:colOff>0</xdr:colOff>
      <xdr:row>55</xdr:row>
      <xdr:rowOff>7620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0E7C1AB-D12C-9C1F-96CC-B5C0042114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937260</xdr:colOff>
      <xdr:row>33</xdr:row>
      <xdr:rowOff>163830</xdr:rowOff>
    </xdr:from>
    <xdr:to>
      <xdr:col>8</xdr:col>
      <xdr:colOff>1272540</xdr:colOff>
      <xdr:row>59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10BC59-25DE-480D-9D32-43705CDA61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khil Jaiswal" refreshedDate="45795.973183680559" createdVersion="8" refreshedVersion="8" minRefreshableVersion="3" recordCount="25" xr:uid="{51231BE8-FFA5-49F8-B03F-87D05EF8CAAA}">
  <cacheSource type="worksheet">
    <worksheetSource ref="A1:G26" sheet="Sheet2"/>
  </cacheSource>
  <cacheFields count="7">
    <cacheField name="Employee_ID" numFmtId="0">
      <sharedItems containsSemiMixedTypes="0" containsString="0" containsNumber="1" containsInteger="1" minValue="101" maxValue="125"/>
    </cacheField>
    <cacheField name="Name" numFmtId="0">
      <sharedItems/>
    </cacheField>
    <cacheField name="Department" numFmtId="0">
      <sharedItems count="5">
        <s v="Sales"/>
        <s v="Marketing"/>
        <s v="HR"/>
        <s v="IT"/>
        <s v="Finance"/>
      </sharedItems>
    </cacheField>
    <cacheField name="Hours_Worked" numFmtId="0">
      <sharedItems containsSemiMixedTypes="0" containsString="0" containsNumber="1" containsInteger="1" minValue="25" maxValue="50"/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/>
    </cacheField>
    <cacheField name="Performance_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1"/>
    <s v="Aakash"/>
    <x v="0"/>
    <n v="35"/>
    <n v="50"/>
    <n v="80"/>
    <n v="4"/>
  </r>
  <r>
    <n v="102"/>
    <s v="Meera"/>
    <x v="1"/>
    <n v="40"/>
    <n v="65"/>
    <n v="90"/>
    <n v="5"/>
  </r>
  <r>
    <n v="103"/>
    <s v="Suresh"/>
    <x v="2"/>
    <n v="30"/>
    <n v="40"/>
    <n v="70"/>
    <n v="3"/>
  </r>
  <r>
    <n v="104"/>
    <s v="Riya"/>
    <x v="3"/>
    <n v="45"/>
    <n v="75"/>
    <n v="95"/>
    <n v="5"/>
  </r>
  <r>
    <n v="105"/>
    <s v="Prakash"/>
    <x v="4"/>
    <n v="25"/>
    <n v="30"/>
    <n v="60"/>
    <n v="2"/>
  </r>
  <r>
    <n v="106"/>
    <s v="Neha"/>
    <x v="0"/>
    <n v="38"/>
    <n v="58"/>
    <n v="85"/>
    <n v="4"/>
  </r>
  <r>
    <n v="107"/>
    <s v="Rahul"/>
    <x v="3"/>
    <n v="50"/>
    <n v="80"/>
    <n v="100"/>
    <n v="5"/>
  </r>
  <r>
    <n v="108"/>
    <s v="Priya"/>
    <x v="2"/>
    <n v="28"/>
    <n v="35"/>
    <n v="65"/>
    <n v="3"/>
  </r>
  <r>
    <n v="109"/>
    <s v="Kunal"/>
    <x v="1"/>
    <n v="42"/>
    <n v="70"/>
    <n v="92"/>
    <n v="5"/>
  </r>
  <r>
    <n v="110"/>
    <s v="Sneha"/>
    <x v="0"/>
    <n v="37"/>
    <n v="55"/>
    <n v="83"/>
    <n v="4"/>
  </r>
  <r>
    <n v="111"/>
    <s v="Amit"/>
    <x v="4"/>
    <n v="29"/>
    <n v="38"/>
    <n v="68"/>
    <n v="3"/>
  </r>
  <r>
    <n v="112"/>
    <s v="Pooja"/>
    <x v="1"/>
    <n v="44"/>
    <n v="73"/>
    <n v="94"/>
    <n v="5"/>
  </r>
  <r>
    <n v="113"/>
    <s v="Varun"/>
    <x v="2"/>
    <n v="33"/>
    <n v="45"/>
    <n v="75"/>
    <n v="3"/>
  </r>
  <r>
    <n v="114"/>
    <s v="Deepak"/>
    <x v="0"/>
    <n v="41"/>
    <n v="66"/>
    <n v="89"/>
    <n v="4"/>
  </r>
  <r>
    <n v="115"/>
    <s v="Rakesh"/>
    <x v="3"/>
    <n v="48"/>
    <n v="78"/>
    <n v="98"/>
    <n v="5"/>
  </r>
  <r>
    <n v="116"/>
    <s v="Kavita"/>
    <x v="4"/>
    <n v="26"/>
    <n v="32"/>
    <n v="62"/>
    <n v="2"/>
  </r>
  <r>
    <n v="117"/>
    <s v="Sanjay"/>
    <x v="2"/>
    <n v="31"/>
    <n v="42"/>
    <n v="72"/>
    <n v="3"/>
  </r>
  <r>
    <n v="118"/>
    <s v="Arjun"/>
    <x v="1"/>
    <n v="43"/>
    <n v="75"/>
    <n v="93"/>
    <n v="5"/>
  </r>
  <r>
    <n v="119"/>
    <s v="Anjali"/>
    <x v="3"/>
    <n v="39"/>
    <n v="60"/>
    <n v="87"/>
    <n v="4"/>
  </r>
  <r>
    <n v="120"/>
    <s v="Suman"/>
    <x v="0"/>
    <n v="36"/>
    <n v="52"/>
    <n v="78"/>
    <n v="4"/>
  </r>
  <r>
    <n v="121"/>
    <s v="Mohan"/>
    <x v="4"/>
    <n v="27"/>
    <n v="34"/>
    <n v="64"/>
    <n v="2"/>
  </r>
  <r>
    <n v="122"/>
    <s v="Jyoti"/>
    <x v="2"/>
    <n v="32"/>
    <n v="44"/>
    <n v="74"/>
    <n v="3"/>
  </r>
  <r>
    <n v="123"/>
    <s v="Neeraj"/>
    <x v="1"/>
    <n v="46"/>
    <n v="77"/>
    <n v="96"/>
    <n v="5"/>
  </r>
  <r>
    <n v="124"/>
    <s v="Akash"/>
    <x v="0"/>
    <n v="34"/>
    <n v="48"/>
    <n v="76"/>
    <n v="3"/>
  </r>
  <r>
    <n v="125"/>
    <s v="Tanya"/>
    <x v="3"/>
    <n v="47"/>
    <n v="79"/>
    <n v="99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4E1602-FF36-4370-A202-AC91EAA42A69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9:K25" firstHeaderRow="1" firstDataRow="1" firstDataCol="1"/>
  <pivotFields count="7">
    <pivotField showAll="0"/>
    <pivotField showAll="0"/>
    <pivotField axis="axisRow" showAll="0">
      <items count="6">
        <item x="4"/>
        <item x="2"/>
        <item x="3"/>
        <item x="1"/>
        <item x="0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Productivity_Scor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4"/>
  <sheetViews>
    <sheetView topLeftCell="A22" workbookViewId="0">
      <selection activeCell="J14" sqref="J14"/>
    </sheetView>
  </sheetViews>
  <sheetFormatPr defaultColWidth="12.6640625" defaultRowHeight="15.75" customHeight="1" x14ac:dyDescent="0.25"/>
  <cols>
    <col min="2" max="2" width="15.77734375" customWidth="1"/>
    <col min="5" max="5" width="15.88671875" bestFit="1" customWidth="1"/>
    <col min="6" max="6" width="17" bestFit="1" customWidth="1"/>
    <col min="7" max="7" width="18.44140625" bestFit="1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</row>
    <row r="3" spans="1:7" ht="15.75" customHeight="1" x14ac:dyDescent="0.3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</row>
    <row r="4" spans="1:7" ht="15.75" customHeight="1" x14ac:dyDescent="0.3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</row>
    <row r="5" spans="1:7" ht="15.75" customHeight="1" x14ac:dyDescent="0.3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</row>
    <row r="6" spans="1:7" ht="15.75" customHeight="1" x14ac:dyDescent="0.3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</row>
    <row r="7" spans="1:7" ht="15.75" customHeight="1" x14ac:dyDescent="0.3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</row>
    <row r="8" spans="1:7" ht="15.75" customHeight="1" x14ac:dyDescent="0.3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</row>
    <row r="9" spans="1:7" ht="15.75" customHeight="1" x14ac:dyDescent="0.3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</row>
    <row r="10" spans="1:7" ht="15.75" customHeight="1" x14ac:dyDescent="0.3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</row>
    <row r="11" spans="1:7" ht="15.75" customHeight="1" x14ac:dyDescent="0.3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</row>
    <row r="12" spans="1:7" ht="15.75" customHeight="1" x14ac:dyDescent="0.3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</row>
    <row r="13" spans="1:7" ht="15.75" customHeight="1" x14ac:dyDescent="0.3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</row>
    <row r="14" spans="1:7" ht="15.75" customHeight="1" x14ac:dyDescent="0.3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</row>
    <row r="15" spans="1:7" ht="15.75" customHeight="1" x14ac:dyDescent="0.3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</row>
    <row r="16" spans="1:7" ht="15.75" customHeight="1" x14ac:dyDescent="0.3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</row>
    <row r="17" spans="1:7" ht="15.75" customHeight="1" x14ac:dyDescent="0.3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</row>
    <row r="18" spans="1:7" ht="15.75" customHeight="1" x14ac:dyDescent="0.3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</row>
    <row r="19" spans="1:7" ht="15.75" customHeight="1" x14ac:dyDescent="0.3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</row>
    <row r="20" spans="1:7" ht="15.75" customHeight="1" x14ac:dyDescent="0.3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</row>
    <row r="21" spans="1:7" ht="15.75" customHeight="1" x14ac:dyDescent="0.3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</row>
    <row r="22" spans="1:7" ht="15.75" customHeight="1" x14ac:dyDescent="0.3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</row>
    <row r="23" spans="1:7" ht="15.75" customHeight="1" x14ac:dyDescent="0.3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</row>
    <row r="24" spans="1:7" ht="15.75" customHeight="1" x14ac:dyDescent="0.3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</row>
    <row r="25" spans="1:7" ht="14.4" x14ac:dyDescent="0.3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</row>
    <row r="26" spans="1:7" ht="14.4" x14ac:dyDescent="0.3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</row>
    <row r="28" spans="1:7" ht="15.75" customHeight="1" x14ac:dyDescent="0.25">
      <c r="A28" t="s">
        <v>41</v>
      </c>
      <c r="C28" cm="1">
        <f t="array" ref="C28:D32">INDEX(_xlfn._xlws.SORT(A2:G26,6,-1), _xlfn.SEQUENCE(5), {1,2} )</f>
        <v>107</v>
      </c>
      <c r="D28" t="str">
        <v>Rahul</v>
      </c>
    </row>
    <row r="29" spans="1:7" ht="15.75" customHeight="1" x14ac:dyDescent="0.25">
      <c r="C29">
        <v>125</v>
      </c>
      <c r="D29" t="str">
        <v>Tanya</v>
      </c>
    </row>
    <row r="30" spans="1:7" ht="15.75" customHeight="1" x14ac:dyDescent="0.25">
      <c r="C30">
        <v>115</v>
      </c>
      <c r="D30" t="str">
        <v>Rakesh</v>
      </c>
    </row>
    <row r="31" spans="1:7" ht="15.75" customHeight="1" x14ac:dyDescent="0.25">
      <c r="C31">
        <v>123</v>
      </c>
      <c r="D31" t="str">
        <v>Neeraj</v>
      </c>
    </row>
    <row r="32" spans="1:7" ht="15.75" customHeight="1" x14ac:dyDescent="0.25">
      <c r="C32">
        <v>104</v>
      </c>
      <c r="D32" t="str">
        <v>Riya</v>
      </c>
    </row>
    <row r="34" spans="1:1" ht="15.75" customHeight="1" x14ac:dyDescent="0.25">
      <c r="A34" t="s">
        <v>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14F1-5E0E-4556-9A48-FCD1003A227E}">
  <dimension ref="A1:K31"/>
  <sheetViews>
    <sheetView topLeftCell="A3" workbookViewId="0">
      <selection sqref="A1:G26"/>
    </sheetView>
  </sheetViews>
  <sheetFormatPr defaultRowHeight="13.2" x14ac:dyDescent="0.25"/>
  <cols>
    <col min="2" max="2" width="7.33203125" bestFit="1" customWidth="1"/>
    <col min="3" max="3" width="11.109375" bestFit="1" customWidth="1"/>
    <col min="4" max="4" width="13.6640625" bestFit="1" customWidth="1"/>
    <col min="5" max="5" width="9.21875" customWidth="1"/>
    <col min="6" max="6" width="17" bestFit="1" customWidth="1"/>
    <col min="7" max="7" width="18.44140625" bestFit="1" customWidth="1"/>
    <col min="10" max="10" width="13.33203125" bestFit="1" customWidth="1"/>
    <col min="11" max="11" width="24.6640625" bestFit="1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x14ac:dyDescent="0.3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</row>
    <row r="3" spans="1:7" ht="14.4" x14ac:dyDescent="0.3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</row>
    <row r="4" spans="1:7" ht="14.4" x14ac:dyDescent="0.3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</row>
    <row r="5" spans="1:7" ht="14.4" x14ac:dyDescent="0.3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</row>
    <row r="6" spans="1:7" ht="14.4" x14ac:dyDescent="0.3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</row>
    <row r="7" spans="1:7" ht="14.4" x14ac:dyDescent="0.3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</row>
    <row r="8" spans="1:7" ht="14.4" x14ac:dyDescent="0.3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</row>
    <row r="9" spans="1:7" ht="14.4" x14ac:dyDescent="0.3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</row>
    <row r="10" spans="1:7" ht="14.4" x14ac:dyDescent="0.3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</row>
    <row r="11" spans="1:7" ht="14.4" x14ac:dyDescent="0.3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</row>
    <row r="12" spans="1:7" ht="14.4" x14ac:dyDescent="0.3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</row>
    <row r="13" spans="1:7" ht="14.4" x14ac:dyDescent="0.3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</row>
    <row r="14" spans="1:7" ht="14.4" x14ac:dyDescent="0.3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</row>
    <row r="15" spans="1:7" ht="14.4" x14ac:dyDescent="0.3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</row>
    <row r="16" spans="1:7" ht="14.4" x14ac:dyDescent="0.3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</row>
    <row r="17" spans="1:11" ht="14.4" x14ac:dyDescent="0.3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</row>
    <row r="18" spans="1:11" ht="14.4" x14ac:dyDescent="0.3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</row>
    <row r="19" spans="1:11" ht="14.4" x14ac:dyDescent="0.3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  <c r="J19" s="4" t="s">
        <v>42</v>
      </c>
      <c r="K19" t="s">
        <v>44</v>
      </c>
    </row>
    <row r="20" spans="1:11" ht="14.4" x14ac:dyDescent="0.3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  <c r="J20" s="5" t="s">
        <v>16</v>
      </c>
      <c r="K20">
        <v>254</v>
      </c>
    </row>
    <row r="21" spans="1:11" ht="14.4" x14ac:dyDescent="0.3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  <c r="J21" s="5" t="s">
        <v>12</v>
      </c>
      <c r="K21">
        <v>356</v>
      </c>
    </row>
    <row r="22" spans="1:11" ht="14.4" x14ac:dyDescent="0.3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  <c r="J22" s="5" t="s">
        <v>14</v>
      </c>
      <c r="K22">
        <v>479</v>
      </c>
    </row>
    <row r="23" spans="1:11" ht="14.4" x14ac:dyDescent="0.3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  <c r="J23" s="5" t="s">
        <v>10</v>
      </c>
      <c r="K23">
        <v>465</v>
      </c>
    </row>
    <row r="24" spans="1:11" ht="14.4" x14ac:dyDescent="0.3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  <c r="J24" s="5" t="s">
        <v>8</v>
      </c>
      <c r="K24">
        <v>491</v>
      </c>
    </row>
    <row r="25" spans="1:11" ht="14.4" x14ac:dyDescent="0.3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  <c r="J25" s="5" t="s">
        <v>43</v>
      </c>
      <c r="K25">
        <v>2045</v>
      </c>
    </row>
    <row r="26" spans="1:11" ht="14.4" x14ac:dyDescent="0.3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</row>
    <row r="29" spans="1:11" x14ac:dyDescent="0.25">
      <c r="A29">
        <v>2</v>
      </c>
      <c r="B29" t="s">
        <v>38</v>
      </c>
    </row>
    <row r="30" spans="1:11" x14ac:dyDescent="0.25">
      <c r="B30" t="s">
        <v>39</v>
      </c>
    </row>
    <row r="31" spans="1:11" x14ac:dyDescent="0.25">
      <c r="B3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EE10-3A40-421B-A968-BA33FB517088}">
  <dimension ref="A1:I36"/>
  <sheetViews>
    <sheetView topLeftCell="A16" workbookViewId="0">
      <selection activeCell="F34" sqref="F34"/>
    </sheetView>
  </sheetViews>
  <sheetFormatPr defaultRowHeight="13.2" x14ac:dyDescent="0.25"/>
  <cols>
    <col min="1" max="1" width="12.109375" bestFit="1" customWidth="1"/>
    <col min="3" max="3" width="11.109375" bestFit="1" customWidth="1"/>
    <col min="4" max="4" width="9.6640625" customWidth="1"/>
    <col min="5" max="5" width="15.88671875" bestFit="1" customWidth="1"/>
    <col min="6" max="6" width="17" bestFit="1" customWidth="1"/>
    <col min="7" max="7" width="18.44140625" bestFit="1" customWidth="1"/>
    <col min="8" max="8" width="12" bestFit="1" customWidth="1"/>
  </cols>
  <sheetData>
    <row r="1" spans="1: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48</v>
      </c>
      <c r="I1" s="6" t="s">
        <v>49</v>
      </c>
    </row>
    <row r="2" spans="1:9" ht="14.4" x14ac:dyDescent="0.3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  <c r="H2" cm="1">
        <f t="array" ref="H2:H26">(F2:F26*G2:G26/D2:D26)</f>
        <v>9.1428571428571423</v>
      </c>
      <c r="I2">
        <f>_xlfn.RANK.EQ(H2, $H$2:$H$26, 0)</f>
        <v>10</v>
      </c>
    </row>
    <row r="3" spans="1:9" ht="14.4" x14ac:dyDescent="0.3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  <c r="H3">
        <v>11.25</v>
      </c>
      <c r="I3">
        <f t="shared" ref="I3:I26" si="0">_xlfn.RANK.EQ(H3, $H$2:$H$26, 0)</f>
        <v>1</v>
      </c>
    </row>
    <row r="4" spans="1:9" ht="14.4" x14ac:dyDescent="0.3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  <c r="H4">
        <v>7</v>
      </c>
      <c r="I4">
        <f t="shared" si="0"/>
        <v>17</v>
      </c>
    </row>
    <row r="5" spans="1:9" ht="14.4" x14ac:dyDescent="0.3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  <c r="H5">
        <v>10.555555555555555</v>
      </c>
      <c r="I5">
        <f t="shared" si="0"/>
        <v>5</v>
      </c>
    </row>
    <row r="6" spans="1:9" ht="14.4" x14ac:dyDescent="0.3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  <c r="H6">
        <v>4.8</v>
      </c>
      <c r="I6">
        <f t="shared" si="0"/>
        <v>23</v>
      </c>
    </row>
    <row r="7" spans="1:9" ht="14.4" x14ac:dyDescent="0.3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  <c r="H7">
        <v>8.9473684210526319</v>
      </c>
      <c r="I7">
        <f t="shared" si="0"/>
        <v>12</v>
      </c>
    </row>
    <row r="8" spans="1:9" ht="14.4" x14ac:dyDescent="0.3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  <c r="H8">
        <v>10</v>
      </c>
      <c r="I8">
        <f t="shared" si="0"/>
        <v>9</v>
      </c>
    </row>
    <row r="9" spans="1:9" ht="14.4" x14ac:dyDescent="0.3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  <c r="H9">
        <v>6.9642857142857144</v>
      </c>
      <c r="I9">
        <f t="shared" si="0"/>
        <v>19</v>
      </c>
    </row>
    <row r="10" spans="1:9" ht="14.4" x14ac:dyDescent="0.3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  <c r="H10">
        <v>10.952380952380953</v>
      </c>
      <c r="I10">
        <f t="shared" si="0"/>
        <v>2</v>
      </c>
    </row>
    <row r="11" spans="1:9" ht="14.4" x14ac:dyDescent="0.3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  <c r="H11">
        <v>8.9729729729729737</v>
      </c>
      <c r="I11">
        <f t="shared" si="0"/>
        <v>11</v>
      </c>
    </row>
    <row r="12" spans="1:9" ht="14.4" x14ac:dyDescent="0.3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  <c r="H12">
        <v>7.0344827586206895</v>
      </c>
      <c r="I12">
        <f t="shared" si="0"/>
        <v>16</v>
      </c>
    </row>
    <row r="13" spans="1:9" ht="14.4" x14ac:dyDescent="0.3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  <c r="H13">
        <v>10.681818181818182</v>
      </c>
      <c r="I13">
        <f t="shared" si="0"/>
        <v>4</v>
      </c>
    </row>
    <row r="14" spans="1:9" ht="14.4" x14ac:dyDescent="0.3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  <c r="H14">
        <v>6.8181818181818183</v>
      </c>
      <c r="I14">
        <f t="shared" si="0"/>
        <v>21</v>
      </c>
    </row>
    <row r="15" spans="1:9" ht="14.4" x14ac:dyDescent="0.3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  <c r="H15">
        <v>8.6829268292682933</v>
      </c>
      <c r="I15">
        <f t="shared" si="0"/>
        <v>14</v>
      </c>
    </row>
    <row r="16" spans="1:9" ht="14.4" x14ac:dyDescent="0.3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  <c r="H16">
        <v>10.208333333333334</v>
      </c>
      <c r="I16">
        <f t="shared" si="0"/>
        <v>8</v>
      </c>
    </row>
    <row r="17" spans="1:9" ht="14.4" x14ac:dyDescent="0.3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  <c r="H17">
        <v>4.7692307692307692</v>
      </c>
      <c r="I17">
        <f t="shared" si="0"/>
        <v>24</v>
      </c>
    </row>
    <row r="18" spans="1:9" ht="14.4" x14ac:dyDescent="0.3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  <c r="H18">
        <v>6.967741935483871</v>
      </c>
      <c r="I18">
        <f t="shared" si="0"/>
        <v>18</v>
      </c>
    </row>
    <row r="19" spans="1:9" ht="14.4" x14ac:dyDescent="0.3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  <c r="H19">
        <v>10.813953488372093</v>
      </c>
      <c r="I19">
        <f t="shared" si="0"/>
        <v>3</v>
      </c>
    </row>
    <row r="20" spans="1:9" ht="14.4" x14ac:dyDescent="0.3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  <c r="H20">
        <v>8.9230769230769234</v>
      </c>
      <c r="I20">
        <f t="shared" si="0"/>
        <v>13</v>
      </c>
    </row>
    <row r="21" spans="1:9" ht="14.4" x14ac:dyDescent="0.3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  <c r="H21">
        <v>8.6666666666666661</v>
      </c>
      <c r="I21">
        <f t="shared" si="0"/>
        <v>15</v>
      </c>
    </row>
    <row r="22" spans="1:9" ht="14.4" x14ac:dyDescent="0.3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  <c r="H22">
        <v>4.7407407407407405</v>
      </c>
      <c r="I22">
        <f t="shared" si="0"/>
        <v>25</v>
      </c>
    </row>
    <row r="23" spans="1:9" ht="14.4" x14ac:dyDescent="0.3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  <c r="H23">
        <v>6.9375</v>
      </c>
      <c r="I23">
        <f t="shared" si="0"/>
        <v>20</v>
      </c>
    </row>
    <row r="24" spans="1:9" ht="14.4" x14ac:dyDescent="0.3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  <c r="H24">
        <v>10.434782608695652</v>
      </c>
      <c r="I24">
        <f t="shared" si="0"/>
        <v>7</v>
      </c>
    </row>
    <row r="25" spans="1:9" ht="14.4" x14ac:dyDescent="0.3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  <c r="H25">
        <v>6.7058823529411766</v>
      </c>
      <c r="I25">
        <f t="shared" si="0"/>
        <v>22</v>
      </c>
    </row>
    <row r="26" spans="1:9" ht="14.4" x14ac:dyDescent="0.3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  <c r="H26">
        <v>10.531914893617021</v>
      </c>
      <c r="I26">
        <f t="shared" si="0"/>
        <v>6</v>
      </c>
    </row>
    <row r="30" spans="1:9" x14ac:dyDescent="0.25">
      <c r="A30" t="s">
        <v>45</v>
      </c>
    </row>
    <row r="32" spans="1:9" x14ac:dyDescent="0.25">
      <c r="A32" t="s">
        <v>46</v>
      </c>
    </row>
    <row r="34" spans="1:7" x14ac:dyDescent="0.25">
      <c r="A34" t="s">
        <v>47</v>
      </c>
      <c r="F34" cm="1">
        <f t="array" ref="F34:G36">INDEX(_xlfn._xlws.SORT(A2:I26, 5, -1), _xlfn.SEQUENCE(3), {1,5})</f>
        <v>107</v>
      </c>
      <c r="G34">
        <v>80</v>
      </c>
    </row>
    <row r="35" spans="1:7" x14ac:dyDescent="0.25">
      <c r="F35">
        <v>125</v>
      </c>
      <c r="G35">
        <v>79</v>
      </c>
    </row>
    <row r="36" spans="1:7" x14ac:dyDescent="0.25">
      <c r="F36">
        <v>115</v>
      </c>
      <c r="G36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CCD8-68AA-4B23-AD10-0E15ED9570F9}">
  <dimension ref="A1:I62"/>
  <sheetViews>
    <sheetView topLeftCell="A4" workbookViewId="0">
      <selection activeCell="K21" sqref="K21"/>
    </sheetView>
  </sheetViews>
  <sheetFormatPr defaultRowHeight="13.2" x14ac:dyDescent="0.25"/>
  <cols>
    <col min="1" max="1" width="12.109375" bestFit="1" customWidth="1"/>
    <col min="2" max="2" width="14.5546875" customWidth="1"/>
    <col min="3" max="3" width="16" customWidth="1"/>
    <col min="4" max="4" width="13.6640625" bestFit="1" customWidth="1"/>
    <col min="5" max="5" width="15.88671875" bestFit="1" customWidth="1"/>
    <col min="6" max="6" width="17" bestFit="1" customWidth="1"/>
    <col min="7" max="7" width="18.44140625" bestFit="1" customWidth="1"/>
    <col min="8" max="8" width="16.6640625" customWidth="1"/>
    <col min="9" max="9" width="18.77734375" customWidth="1"/>
  </cols>
  <sheetData>
    <row r="1" spans="1: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52</v>
      </c>
      <c r="I1" s="6" t="s">
        <v>53</v>
      </c>
    </row>
    <row r="2" spans="1:9" ht="14.4" x14ac:dyDescent="0.3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  <c r="H2">
        <f>CORREL(D2:D26, G2:G26)</f>
        <v>0.94623485838187704</v>
      </c>
      <c r="I2">
        <f>CORREL(E2:E26, G2:G26)</f>
        <v>0.95745537036476214</v>
      </c>
    </row>
    <row r="3" spans="1:9" ht="14.4" x14ac:dyDescent="0.3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  <c r="H3">
        <f t="shared" ref="H3:H25" si="0">CORREL(D3:D27, G3:G27)</f>
        <v>0.9500383795186268</v>
      </c>
      <c r="I3">
        <f t="shared" ref="I3:I25" si="1">CORREL(E3:E27, G3:G27)</f>
        <v>0.96296725814652862</v>
      </c>
    </row>
    <row r="4" spans="1:9" ht="14.4" x14ac:dyDescent="0.3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  <c r="H4">
        <f t="shared" si="0"/>
        <v>0.95994673758060767</v>
      </c>
      <c r="I4">
        <f t="shared" si="1"/>
        <v>0.9693398194057925</v>
      </c>
    </row>
    <row r="5" spans="1:9" ht="14.4" x14ac:dyDescent="0.3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  <c r="H5">
        <f t="shared" si="0"/>
        <v>0.9594972957826956</v>
      </c>
      <c r="I5">
        <f t="shared" si="1"/>
        <v>0.96926959181259686</v>
      </c>
    </row>
    <row r="6" spans="1:9" ht="14.4" x14ac:dyDescent="0.3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  <c r="H6">
        <f t="shared" si="0"/>
        <v>0.95741434464986463</v>
      </c>
      <c r="I6">
        <f t="shared" si="1"/>
        <v>0.96744335123743885</v>
      </c>
    </row>
    <row r="7" spans="1:9" ht="14.4" x14ac:dyDescent="0.3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  <c r="H7">
        <f t="shared" si="0"/>
        <v>0.95116888116078724</v>
      </c>
      <c r="I7">
        <f t="shared" si="1"/>
        <v>0.96334019074793764</v>
      </c>
    </row>
    <row r="8" spans="1:9" ht="14.4" x14ac:dyDescent="0.3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  <c r="H8">
        <f t="shared" si="0"/>
        <v>0.95132991429977309</v>
      </c>
      <c r="I8">
        <f t="shared" si="1"/>
        <v>0.9635284698770018</v>
      </c>
    </row>
    <row r="9" spans="1:9" ht="14.4" x14ac:dyDescent="0.3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  <c r="H9">
        <f t="shared" si="0"/>
        <v>0.95630337771858576</v>
      </c>
      <c r="I9">
        <f t="shared" si="1"/>
        <v>0.96227020322665824</v>
      </c>
    </row>
    <row r="10" spans="1:9" ht="14.4" x14ac:dyDescent="0.3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  <c r="H10">
        <f t="shared" si="0"/>
        <v>0.9618524679754239</v>
      </c>
      <c r="I10">
        <f t="shared" si="1"/>
        <v>0.96858983066433579</v>
      </c>
    </row>
    <row r="11" spans="1:9" ht="14.4" x14ac:dyDescent="0.3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  <c r="H11">
        <f t="shared" si="0"/>
        <v>0.96677242085498327</v>
      </c>
      <c r="I11">
        <f t="shared" si="1"/>
        <v>0.9699541778102283</v>
      </c>
    </row>
    <row r="12" spans="1:9" ht="14.4" x14ac:dyDescent="0.3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  <c r="H12">
        <f t="shared" si="0"/>
        <v>0.96882135756898924</v>
      </c>
      <c r="I12">
        <f t="shared" si="1"/>
        <v>0.97315238582775554</v>
      </c>
    </row>
    <row r="13" spans="1:9" ht="14.4" x14ac:dyDescent="0.3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  <c r="H13">
        <f t="shared" si="0"/>
        <v>0.97420711995664022</v>
      </c>
      <c r="I13">
        <f t="shared" si="1"/>
        <v>0.97803475176860577</v>
      </c>
    </row>
    <row r="14" spans="1:9" ht="14.4" x14ac:dyDescent="0.3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  <c r="H14">
        <f t="shared" si="0"/>
        <v>0.97438497744834907</v>
      </c>
      <c r="I14">
        <f t="shared" si="1"/>
        <v>0.97755331091033071</v>
      </c>
    </row>
    <row r="15" spans="1:9" ht="14.4" x14ac:dyDescent="0.3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  <c r="H15">
        <f t="shared" si="0"/>
        <v>0.97376024145394136</v>
      </c>
      <c r="I15">
        <f t="shared" si="1"/>
        <v>0.97674638997867957</v>
      </c>
    </row>
    <row r="16" spans="1:9" ht="14.4" x14ac:dyDescent="0.3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  <c r="H16">
        <f t="shared" si="0"/>
        <v>0.97626807976744834</v>
      </c>
      <c r="I16">
        <f t="shared" si="1"/>
        <v>0.98035577408808539</v>
      </c>
    </row>
    <row r="17" spans="1:9" ht="14.4" x14ac:dyDescent="0.3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  <c r="H17">
        <f t="shared" si="0"/>
        <v>0.97819949156564834</v>
      </c>
      <c r="I17">
        <f t="shared" si="1"/>
        <v>0.97815102490093719</v>
      </c>
    </row>
    <row r="18" spans="1:9" ht="14.4" x14ac:dyDescent="0.3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  <c r="H18">
        <f t="shared" si="0"/>
        <v>0.97182173187904419</v>
      </c>
      <c r="I18">
        <f t="shared" si="1"/>
        <v>0.97318246247391416</v>
      </c>
    </row>
    <row r="19" spans="1:9" ht="14.4" x14ac:dyDescent="0.3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  <c r="H19">
        <f t="shared" si="0"/>
        <v>0.97167260149065393</v>
      </c>
      <c r="I19">
        <f t="shared" si="1"/>
        <v>0.97297831875670215</v>
      </c>
    </row>
    <row r="20" spans="1:9" ht="14.4" x14ac:dyDescent="0.3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  <c r="H20">
        <f t="shared" si="0"/>
        <v>0.97657738309148767</v>
      </c>
      <c r="I20">
        <f t="shared" si="1"/>
        <v>0.96800914233982116</v>
      </c>
    </row>
    <row r="21" spans="1:9" ht="14.4" x14ac:dyDescent="0.3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  <c r="H21">
        <f t="shared" si="0"/>
        <v>0.97634566781493393</v>
      </c>
      <c r="I21">
        <f t="shared" si="1"/>
        <v>0.9677745900652136</v>
      </c>
    </row>
    <row r="22" spans="1:9" ht="14.4" x14ac:dyDescent="0.3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  <c r="H22">
        <f t="shared" si="0"/>
        <v>0.99562256643285396</v>
      </c>
      <c r="I22">
        <f t="shared" si="1"/>
        <v>0.99483644276347349</v>
      </c>
    </row>
    <row r="23" spans="1:9" ht="14.4" x14ac:dyDescent="0.3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  <c r="H23">
        <f t="shared" si="0"/>
        <v>0.99321105524990805</v>
      </c>
      <c r="I23">
        <f t="shared" si="1"/>
        <v>0.99515266171379668</v>
      </c>
    </row>
    <row r="24" spans="1:9" ht="14.4" x14ac:dyDescent="0.3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  <c r="H24">
        <f t="shared" si="0"/>
        <v>0.99760860558452769</v>
      </c>
      <c r="I24">
        <f t="shared" si="1"/>
        <v>0.9983374884595827</v>
      </c>
    </row>
    <row r="25" spans="1:9" ht="14.4" x14ac:dyDescent="0.3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  <c r="H25">
        <f t="shared" si="0"/>
        <v>1</v>
      </c>
      <c r="I25">
        <f t="shared" si="1"/>
        <v>1</v>
      </c>
    </row>
    <row r="26" spans="1:9" ht="14.4" x14ac:dyDescent="0.3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  <c r="H26">
        <f>CORREL(D2:D26, G2:G26)</f>
        <v>0.94623485838187704</v>
      </c>
      <c r="I26">
        <f>CORREL(E2:E26, G2:G26)</f>
        <v>0.95745537036476214</v>
      </c>
    </row>
    <row r="29" spans="1:9" x14ac:dyDescent="0.25">
      <c r="A29" t="s">
        <v>50</v>
      </c>
    </row>
    <row r="31" spans="1:9" x14ac:dyDescent="0.25">
      <c r="A31" t="s">
        <v>51</v>
      </c>
    </row>
    <row r="33" spans="1:1" x14ac:dyDescent="0.25">
      <c r="A33" t="s">
        <v>54</v>
      </c>
    </row>
    <row r="62" spans="4:4" x14ac:dyDescent="0.25">
      <c r="D62" t="s">
        <v>55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1C983-E0BB-4650-A223-E29EB2DC8CE1}">
  <dimension ref="A1:J34"/>
  <sheetViews>
    <sheetView topLeftCell="A3" workbookViewId="0">
      <selection activeCell="H2" sqref="H2:H26"/>
    </sheetView>
  </sheetViews>
  <sheetFormatPr defaultRowHeight="13.2" x14ac:dyDescent="0.25"/>
  <cols>
    <col min="1" max="1" width="12.109375" bestFit="1" customWidth="1"/>
    <col min="2" max="2" width="11.6640625" customWidth="1"/>
    <col min="3" max="3" width="11.109375" bestFit="1" customWidth="1"/>
    <col min="4" max="4" width="13.6640625" bestFit="1" customWidth="1"/>
    <col min="5" max="5" width="15.88671875" bestFit="1" customWidth="1"/>
    <col min="6" max="6" width="17" bestFit="1" customWidth="1"/>
    <col min="7" max="7" width="18.44140625" bestFit="1" customWidth="1"/>
    <col min="8" max="8" width="18.88671875" customWidth="1"/>
    <col min="9" max="9" width="21" customWidth="1"/>
    <col min="10" max="10" width="21.33203125" customWidth="1"/>
  </cols>
  <sheetData>
    <row r="1" spans="1:1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60</v>
      </c>
      <c r="I1" s="6"/>
      <c r="J1" s="6" t="s">
        <v>61</v>
      </c>
    </row>
    <row r="2" spans="1:10" ht="14.4" x14ac:dyDescent="0.3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  <c r="H2" s="7">
        <f>AVERAGE(D2:D26)</f>
        <v>37.04</v>
      </c>
      <c r="J2" t="str" cm="1">
        <f t="array" ref="J2:J4">_xlfn._xlws.FILTER(B2:B26, (G2:G26&gt;=4)*(D2:D26&lt;$H$2))</f>
        <v>Aakash</v>
      </c>
    </row>
    <row r="3" spans="1:10" ht="14.4" x14ac:dyDescent="0.3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  <c r="H3" s="7">
        <f t="shared" ref="H3:H26" si="0">AVERAGE(D3:D27)</f>
        <v>37.125</v>
      </c>
      <c r="J3" t="str">
        <v>Sneha</v>
      </c>
    </row>
    <row r="4" spans="1:10" ht="14.4" x14ac:dyDescent="0.3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  <c r="H4" s="7">
        <f t="shared" si="0"/>
        <v>37</v>
      </c>
      <c r="J4" t="str">
        <v>Suman</v>
      </c>
    </row>
    <row r="5" spans="1:10" ht="14.4" x14ac:dyDescent="0.3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  <c r="H5" s="7">
        <f t="shared" si="0"/>
        <v>37.31818181818182</v>
      </c>
    </row>
    <row r="6" spans="1:10" ht="14.4" x14ac:dyDescent="0.3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  <c r="H6" s="7">
        <f t="shared" si="0"/>
        <v>36.952380952380949</v>
      </c>
    </row>
    <row r="7" spans="1:10" ht="14.4" x14ac:dyDescent="0.3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  <c r="H7" s="7">
        <f t="shared" si="0"/>
        <v>37.549999999999997</v>
      </c>
    </row>
    <row r="8" spans="1:10" ht="14.4" x14ac:dyDescent="0.3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  <c r="H8" s="7">
        <f t="shared" si="0"/>
        <v>37.526315789473685</v>
      </c>
    </row>
    <row r="9" spans="1:10" ht="14.4" x14ac:dyDescent="0.3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  <c r="H9" s="7">
        <f t="shared" si="0"/>
        <v>36.833333333333336</v>
      </c>
    </row>
    <row r="10" spans="1:10" ht="14.4" x14ac:dyDescent="0.3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  <c r="H10" s="7">
        <f t="shared" si="0"/>
        <v>37.352941176470587</v>
      </c>
    </row>
    <row r="11" spans="1:10" ht="14.4" x14ac:dyDescent="0.3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  <c r="H11" s="7">
        <f t="shared" si="0"/>
        <v>37.0625</v>
      </c>
    </row>
    <row r="12" spans="1:10" ht="14.4" x14ac:dyDescent="0.3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  <c r="H12" s="7">
        <f t="shared" si="0"/>
        <v>37.06666666666667</v>
      </c>
    </row>
    <row r="13" spans="1:10" ht="14.4" x14ac:dyDescent="0.3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  <c r="H13" s="7">
        <f t="shared" si="0"/>
        <v>37.642857142857146</v>
      </c>
    </row>
    <row r="14" spans="1:10" ht="14.4" x14ac:dyDescent="0.3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  <c r="H14" s="7">
        <f t="shared" si="0"/>
        <v>37.153846153846153</v>
      </c>
    </row>
    <row r="15" spans="1:10" ht="14.4" x14ac:dyDescent="0.3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  <c r="H15" s="7">
        <f t="shared" si="0"/>
        <v>37.5</v>
      </c>
    </row>
    <row r="16" spans="1:10" ht="14.4" x14ac:dyDescent="0.3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  <c r="H16" s="7">
        <f t="shared" si="0"/>
        <v>37.18181818181818</v>
      </c>
    </row>
    <row r="17" spans="1:8" ht="14.4" x14ac:dyDescent="0.3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  <c r="H17" s="7">
        <f t="shared" si="0"/>
        <v>36.1</v>
      </c>
    </row>
    <row r="18" spans="1:8" ht="14.4" x14ac:dyDescent="0.3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  <c r="H18" s="7">
        <f t="shared" si="0"/>
        <v>37.222222222222221</v>
      </c>
    </row>
    <row r="19" spans="1:8" ht="14.4" x14ac:dyDescent="0.3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  <c r="H19" s="7">
        <f t="shared" si="0"/>
        <v>38</v>
      </c>
    </row>
    <row r="20" spans="1:8" ht="14.4" x14ac:dyDescent="0.3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  <c r="H20" s="7">
        <f t="shared" si="0"/>
        <v>37.285714285714285</v>
      </c>
    </row>
    <row r="21" spans="1:8" ht="14.4" x14ac:dyDescent="0.3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  <c r="H21" s="7">
        <f t="shared" si="0"/>
        <v>37</v>
      </c>
    </row>
    <row r="22" spans="1:8" ht="14.4" x14ac:dyDescent="0.3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  <c r="H22" s="7">
        <f t="shared" si="0"/>
        <v>37.200000000000003</v>
      </c>
    </row>
    <row r="23" spans="1:8" ht="14.4" x14ac:dyDescent="0.3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  <c r="H23" s="7">
        <f t="shared" si="0"/>
        <v>39.75</v>
      </c>
    </row>
    <row r="24" spans="1:8" ht="14.4" x14ac:dyDescent="0.3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  <c r="H24" s="7">
        <f t="shared" si="0"/>
        <v>42.333333333333336</v>
      </c>
    </row>
    <row r="25" spans="1:8" ht="14.4" x14ac:dyDescent="0.3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  <c r="H25" s="7">
        <f t="shared" si="0"/>
        <v>40.5</v>
      </c>
    </row>
    <row r="26" spans="1:8" ht="14.4" x14ac:dyDescent="0.3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  <c r="H26" s="7">
        <f t="shared" si="0"/>
        <v>47</v>
      </c>
    </row>
    <row r="30" spans="1:8" x14ac:dyDescent="0.25">
      <c r="A30" t="s">
        <v>56</v>
      </c>
    </row>
    <row r="32" spans="1:8" x14ac:dyDescent="0.25">
      <c r="A32" t="s">
        <v>57</v>
      </c>
    </row>
    <row r="33" spans="1:1" x14ac:dyDescent="0.25">
      <c r="A33" t="s">
        <v>58</v>
      </c>
    </row>
    <row r="34" spans="1:1" x14ac:dyDescent="0.25">
      <c r="A3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B7B8-3D4A-4C8E-93C4-19D340CC8206}">
  <dimension ref="A1:K32"/>
  <sheetViews>
    <sheetView tabSelected="1" workbookViewId="0">
      <selection activeCell="K2" sqref="K2"/>
    </sheetView>
  </sheetViews>
  <sheetFormatPr defaultRowHeight="13.2" x14ac:dyDescent="0.25"/>
  <cols>
    <col min="1" max="1" width="13" customWidth="1"/>
    <col min="2" max="2" width="14.109375" customWidth="1"/>
    <col min="3" max="3" width="14.33203125" customWidth="1"/>
    <col min="4" max="4" width="17.88671875" customWidth="1"/>
    <col min="5" max="5" width="18.77734375" customWidth="1"/>
    <col min="6" max="6" width="18.5546875" customWidth="1"/>
    <col min="7" max="8" width="22" customWidth="1"/>
    <col min="9" max="9" width="14.5546875" customWidth="1"/>
    <col min="10" max="10" width="10.44140625" customWidth="1"/>
    <col min="11" max="11" width="21.44140625" customWidth="1"/>
  </cols>
  <sheetData>
    <row r="1" spans="1:1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66</v>
      </c>
      <c r="I1" s="6" t="s">
        <v>64</v>
      </c>
      <c r="J1" s="6" t="s">
        <v>65</v>
      </c>
      <c r="K1" s="6" t="s">
        <v>67</v>
      </c>
    </row>
    <row r="2" spans="1:11" ht="14.4" x14ac:dyDescent="0.3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  <c r="H2" s="7">
        <f>AVERAGE(D2:D26)</f>
        <v>37.04</v>
      </c>
      <c r="I2" s="8">
        <f>G2/D2</f>
        <v>0.11428571428571428</v>
      </c>
      <c r="J2" s="8">
        <f>MAX(I2:I26)</f>
        <v>0.125</v>
      </c>
      <c r="K2" t="str">
        <f>INDEX(B2:B26, MATCH(J2, I2:I26, 0))</f>
        <v>Meera</v>
      </c>
    </row>
    <row r="3" spans="1:11" ht="14.4" x14ac:dyDescent="0.3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  <c r="H3" s="7">
        <f t="shared" ref="H3:H26" si="0">AVERAGE(D3:D27)</f>
        <v>37.125</v>
      </c>
      <c r="I3" s="8">
        <f t="shared" ref="I3:I26" si="1">G3/D3</f>
        <v>0.125</v>
      </c>
      <c r="J3" s="8">
        <f t="shared" ref="J3:J26" si="2">MAX(I3:I27)</f>
        <v>0.125</v>
      </c>
      <c r="K3" t="str">
        <f t="shared" ref="K3:K26" si="3">INDEX(B3:B27, MATCH(J3, I3:I27, 0))</f>
        <v>Meera</v>
      </c>
    </row>
    <row r="4" spans="1:11" ht="14.4" x14ac:dyDescent="0.3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  <c r="H4" s="7">
        <f t="shared" si="0"/>
        <v>37</v>
      </c>
      <c r="I4" s="8">
        <f t="shared" si="1"/>
        <v>0.1</v>
      </c>
      <c r="J4" s="8">
        <f t="shared" si="2"/>
        <v>0.11904761904761904</v>
      </c>
      <c r="K4" t="str">
        <f t="shared" si="3"/>
        <v>Kunal</v>
      </c>
    </row>
    <row r="5" spans="1:11" ht="14.4" x14ac:dyDescent="0.3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  <c r="H5" s="7">
        <f t="shared" si="0"/>
        <v>37.31818181818182</v>
      </c>
      <c r="I5" s="8">
        <f t="shared" si="1"/>
        <v>0.1111111111111111</v>
      </c>
      <c r="J5" s="8">
        <f t="shared" si="2"/>
        <v>0.11904761904761904</v>
      </c>
      <c r="K5" t="str">
        <f t="shared" si="3"/>
        <v>Kunal</v>
      </c>
    </row>
    <row r="6" spans="1:11" ht="14.4" x14ac:dyDescent="0.3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  <c r="H6" s="7">
        <f t="shared" si="0"/>
        <v>36.952380952380949</v>
      </c>
      <c r="I6" s="8">
        <f t="shared" si="1"/>
        <v>0.08</v>
      </c>
      <c r="J6" s="8">
        <f t="shared" si="2"/>
        <v>0.11904761904761904</v>
      </c>
      <c r="K6" t="str">
        <f t="shared" si="3"/>
        <v>Kunal</v>
      </c>
    </row>
    <row r="7" spans="1:11" ht="14.4" x14ac:dyDescent="0.3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  <c r="H7" s="7">
        <f t="shared" si="0"/>
        <v>37.549999999999997</v>
      </c>
      <c r="I7" s="8">
        <f t="shared" si="1"/>
        <v>0.10526315789473684</v>
      </c>
      <c r="J7" s="8">
        <f t="shared" si="2"/>
        <v>0.11904761904761904</v>
      </c>
      <c r="K7" t="str">
        <f t="shared" si="3"/>
        <v>Kunal</v>
      </c>
    </row>
    <row r="8" spans="1:11" ht="14.4" x14ac:dyDescent="0.3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  <c r="H8" s="7">
        <f t="shared" si="0"/>
        <v>37.526315789473685</v>
      </c>
      <c r="I8" s="8">
        <f t="shared" si="1"/>
        <v>0.1</v>
      </c>
      <c r="J8" s="8">
        <f t="shared" si="2"/>
        <v>0.11904761904761904</v>
      </c>
      <c r="K8" t="str">
        <f t="shared" si="3"/>
        <v>Kunal</v>
      </c>
    </row>
    <row r="9" spans="1:11" ht="14.4" x14ac:dyDescent="0.3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  <c r="H9" s="7">
        <f t="shared" si="0"/>
        <v>36.833333333333336</v>
      </c>
      <c r="I9" s="8">
        <f t="shared" si="1"/>
        <v>0.10714285714285714</v>
      </c>
      <c r="J9" s="8">
        <f t="shared" si="2"/>
        <v>0.11904761904761904</v>
      </c>
      <c r="K9" t="str">
        <f t="shared" si="3"/>
        <v>Kunal</v>
      </c>
    </row>
    <row r="10" spans="1:11" ht="14.4" x14ac:dyDescent="0.3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  <c r="H10" s="7">
        <f t="shared" si="0"/>
        <v>37.352941176470587</v>
      </c>
      <c r="I10" s="8">
        <f t="shared" si="1"/>
        <v>0.11904761904761904</v>
      </c>
      <c r="J10" s="8">
        <f t="shared" si="2"/>
        <v>0.11904761904761904</v>
      </c>
      <c r="K10" t="str">
        <f t="shared" si="3"/>
        <v>Kunal</v>
      </c>
    </row>
    <row r="11" spans="1:11" ht="14.4" x14ac:dyDescent="0.3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  <c r="H11" s="7">
        <f t="shared" si="0"/>
        <v>37.0625</v>
      </c>
      <c r="I11" s="8">
        <f t="shared" si="1"/>
        <v>0.10810810810810811</v>
      </c>
      <c r="J11" s="8">
        <f t="shared" si="2"/>
        <v>0.11627906976744186</v>
      </c>
      <c r="K11" t="str">
        <f t="shared" si="3"/>
        <v>Arjun</v>
      </c>
    </row>
    <row r="12" spans="1:11" ht="14.4" x14ac:dyDescent="0.3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  <c r="H12" s="7">
        <f t="shared" si="0"/>
        <v>37.06666666666667</v>
      </c>
      <c r="I12" s="8">
        <f t="shared" si="1"/>
        <v>0.10344827586206896</v>
      </c>
      <c r="J12" s="8">
        <f t="shared" si="2"/>
        <v>0.11627906976744186</v>
      </c>
      <c r="K12" t="str">
        <f t="shared" si="3"/>
        <v>Arjun</v>
      </c>
    </row>
    <row r="13" spans="1:11" ht="14.4" x14ac:dyDescent="0.3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  <c r="H13" s="7">
        <f t="shared" si="0"/>
        <v>37.642857142857146</v>
      </c>
      <c r="I13" s="8">
        <f t="shared" si="1"/>
        <v>0.11363636363636363</v>
      </c>
      <c r="J13" s="8">
        <f t="shared" si="2"/>
        <v>0.11627906976744186</v>
      </c>
      <c r="K13" t="str">
        <f t="shared" si="3"/>
        <v>Arjun</v>
      </c>
    </row>
    <row r="14" spans="1:11" ht="14.4" x14ac:dyDescent="0.3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  <c r="H14" s="7">
        <f t="shared" si="0"/>
        <v>37.153846153846153</v>
      </c>
      <c r="I14" s="8">
        <f t="shared" si="1"/>
        <v>9.0909090909090912E-2</v>
      </c>
      <c r="J14" s="8">
        <f t="shared" si="2"/>
        <v>0.11627906976744186</v>
      </c>
      <c r="K14" t="str">
        <f t="shared" si="3"/>
        <v>Arjun</v>
      </c>
    </row>
    <row r="15" spans="1:11" ht="14.4" x14ac:dyDescent="0.3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  <c r="H15" s="7">
        <f t="shared" si="0"/>
        <v>37.5</v>
      </c>
      <c r="I15" s="8">
        <f t="shared" si="1"/>
        <v>9.7560975609756101E-2</v>
      </c>
      <c r="J15" s="8">
        <f t="shared" si="2"/>
        <v>0.11627906976744186</v>
      </c>
      <c r="K15" t="str">
        <f t="shared" si="3"/>
        <v>Arjun</v>
      </c>
    </row>
    <row r="16" spans="1:11" ht="14.4" x14ac:dyDescent="0.3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  <c r="H16" s="7">
        <f t="shared" si="0"/>
        <v>37.18181818181818</v>
      </c>
      <c r="I16" s="8">
        <f t="shared" si="1"/>
        <v>0.10416666666666667</v>
      </c>
      <c r="J16" s="8">
        <f t="shared" si="2"/>
        <v>0.11627906976744186</v>
      </c>
      <c r="K16" t="str">
        <f t="shared" si="3"/>
        <v>Arjun</v>
      </c>
    </row>
    <row r="17" spans="1:11" ht="14.4" x14ac:dyDescent="0.3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  <c r="H17" s="7">
        <f t="shared" si="0"/>
        <v>36.1</v>
      </c>
      <c r="I17" s="8">
        <f t="shared" si="1"/>
        <v>7.6923076923076927E-2</v>
      </c>
      <c r="J17" s="8">
        <f t="shared" si="2"/>
        <v>0.11627906976744186</v>
      </c>
      <c r="K17" t="str">
        <f t="shared" si="3"/>
        <v>Arjun</v>
      </c>
    </row>
    <row r="18" spans="1:11" ht="14.4" x14ac:dyDescent="0.3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  <c r="H18" s="7">
        <f t="shared" si="0"/>
        <v>37.222222222222221</v>
      </c>
      <c r="I18" s="8">
        <f t="shared" si="1"/>
        <v>9.6774193548387094E-2</v>
      </c>
      <c r="J18" s="8">
        <f t="shared" si="2"/>
        <v>0.11627906976744186</v>
      </c>
      <c r="K18" t="str">
        <f t="shared" si="3"/>
        <v>Arjun</v>
      </c>
    </row>
    <row r="19" spans="1:11" ht="14.4" x14ac:dyDescent="0.3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  <c r="H19" s="7">
        <f t="shared" si="0"/>
        <v>38</v>
      </c>
      <c r="I19" s="8">
        <f t="shared" si="1"/>
        <v>0.11627906976744186</v>
      </c>
      <c r="J19" s="8">
        <f t="shared" si="2"/>
        <v>0.11627906976744186</v>
      </c>
      <c r="K19" t="str">
        <f>INDEX(B19:B43, MATCH(J19, I19:I43, 0))</f>
        <v>Arjun</v>
      </c>
    </row>
    <row r="20" spans="1:11" ht="14.4" x14ac:dyDescent="0.3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  <c r="H20" s="7">
        <f t="shared" si="0"/>
        <v>37.285714285714285</v>
      </c>
      <c r="I20" s="8">
        <f t="shared" si="1"/>
        <v>0.10256410256410256</v>
      </c>
      <c r="J20" s="8">
        <f t="shared" si="2"/>
        <v>0.1111111111111111</v>
      </c>
      <c r="K20" t="str">
        <f t="shared" si="3"/>
        <v>Suman</v>
      </c>
    </row>
    <row r="21" spans="1:11" ht="14.4" x14ac:dyDescent="0.3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  <c r="H21" s="7">
        <f t="shared" si="0"/>
        <v>37</v>
      </c>
      <c r="I21" s="8">
        <f t="shared" si="1"/>
        <v>0.1111111111111111</v>
      </c>
      <c r="J21" s="8">
        <f t="shared" si="2"/>
        <v>0.1111111111111111</v>
      </c>
      <c r="K21" t="str">
        <f t="shared" si="3"/>
        <v>Suman</v>
      </c>
    </row>
    <row r="22" spans="1:11" ht="14.4" x14ac:dyDescent="0.3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  <c r="H22" s="7">
        <f t="shared" si="0"/>
        <v>37.200000000000003</v>
      </c>
      <c r="I22" s="8">
        <f t="shared" si="1"/>
        <v>7.407407407407407E-2</v>
      </c>
      <c r="J22" s="8">
        <f t="shared" si="2"/>
        <v>0.10869565217391304</v>
      </c>
      <c r="K22" t="str">
        <f t="shared" si="3"/>
        <v>Neeraj</v>
      </c>
    </row>
    <row r="23" spans="1:11" ht="14.4" x14ac:dyDescent="0.3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  <c r="H23" s="7">
        <f t="shared" si="0"/>
        <v>39.75</v>
      </c>
      <c r="I23" s="8">
        <f t="shared" si="1"/>
        <v>9.375E-2</v>
      </c>
      <c r="J23" s="8">
        <f t="shared" si="2"/>
        <v>0.10869565217391304</v>
      </c>
      <c r="K23" t="str">
        <f t="shared" si="3"/>
        <v>Neeraj</v>
      </c>
    </row>
    <row r="24" spans="1:11" ht="14.4" x14ac:dyDescent="0.3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  <c r="H24" s="7">
        <f t="shared" si="0"/>
        <v>42.333333333333336</v>
      </c>
      <c r="I24" s="8">
        <f t="shared" si="1"/>
        <v>0.10869565217391304</v>
      </c>
      <c r="J24" s="8">
        <f t="shared" si="2"/>
        <v>0.10869565217391304</v>
      </c>
      <c r="K24" t="str">
        <f t="shared" si="3"/>
        <v>Neeraj</v>
      </c>
    </row>
    <row r="25" spans="1:11" ht="14.4" x14ac:dyDescent="0.3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  <c r="H25" s="7">
        <f t="shared" si="0"/>
        <v>40.5</v>
      </c>
      <c r="I25" s="8">
        <f t="shared" si="1"/>
        <v>8.8235294117647065E-2</v>
      </c>
      <c r="J25" s="8">
        <f t="shared" si="2"/>
        <v>0.10638297872340426</v>
      </c>
      <c r="K25" t="str">
        <f t="shared" si="3"/>
        <v>Tanya</v>
      </c>
    </row>
    <row r="26" spans="1:11" ht="14.4" x14ac:dyDescent="0.3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  <c r="H26" s="7">
        <f t="shared" si="0"/>
        <v>47</v>
      </c>
      <c r="I26" s="8">
        <f t="shared" si="1"/>
        <v>0.10638297872340426</v>
      </c>
      <c r="J26" s="8">
        <f t="shared" si="2"/>
        <v>0.10638297872340426</v>
      </c>
      <c r="K26" t="str">
        <f t="shared" si="3"/>
        <v>Tanya</v>
      </c>
    </row>
    <row r="30" spans="1:11" x14ac:dyDescent="0.25">
      <c r="A30" t="s">
        <v>62</v>
      </c>
    </row>
    <row r="32" spans="1:11" x14ac:dyDescent="0.25">
      <c r="A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Jaiswal</dc:creator>
  <cp:lastModifiedBy>Nikhil Jaiswal</cp:lastModifiedBy>
  <dcterms:created xsi:type="dcterms:W3CDTF">2025-05-18T18:20:09Z</dcterms:created>
  <dcterms:modified xsi:type="dcterms:W3CDTF">2025-05-22T02:25:34Z</dcterms:modified>
</cp:coreProperties>
</file>