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s\ALY 6050\Module 4\"/>
    </mc:Choice>
  </mc:AlternateContent>
  <xr:revisionPtr revIDLastSave="0" documentId="13_ncr:1_{B8A4B8F0-F7C0-43DE-9087-7432B566E7DD}" xr6:coauthVersionLast="47" xr6:coauthVersionMax="47" xr10:uidLastSave="{00000000-0000-0000-0000-000000000000}"/>
  <bookViews>
    <workbookView xWindow="-110" yWindow="-110" windowWidth="19420" windowHeight="11500" xr2:uid="{052965FC-C5BC-4A2B-8844-8282EBC962C4}"/>
  </bookViews>
  <sheets>
    <sheet name="Part 1" sheetId="1" r:id="rId1"/>
    <sheet name="Part 2" sheetId="2" r:id="rId2"/>
  </sheets>
  <definedNames>
    <definedName name="solver_adj" localSheetId="0" hidden="1">'Part 1'!$O$9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'Part 1'!$O$14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9" i="1" s="1"/>
  <c r="E9" i="2"/>
  <c r="E10" i="2"/>
  <c r="E8" i="2" l="1"/>
  <c r="E12" i="2" s="1"/>
  <c r="E14" i="2"/>
  <c r="E13" i="2" l="1"/>
  <c r="H1003" i="2" l="1"/>
  <c r="I1003" i="2" s="1"/>
  <c r="J1003" i="2" s="1"/>
  <c r="H1002" i="2"/>
  <c r="I1002" i="2" s="1"/>
  <c r="J1002" i="2" s="1"/>
  <c r="H1001" i="2"/>
  <c r="I1001" i="2" s="1"/>
  <c r="J1001" i="2" s="1"/>
  <c r="H1000" i="2"/>
  <c r="I1000" i="2" s="1"/>
  <c r="J1000" i="2" s="1"/>
  <c r="H999" i="2"/>
  <c r="I999" i="2" s="1"/>
  <c r="J999" i="2" s="1"/>
  <c r="H998" i="2"/>
  <c r="I998" i="2" s="1"/>
  <c r="J998" i="2" s="1"/>
  <c r="H997" i="2"/>
  <c r="I997" i="2" s="1"/>
  <c r="J997" i="2" s="1"/>
  <c r="H996" i="2"/>
  <c r="I996" i="2" s="1"/>
  <c r="J996" i="2" s="1"/>
  <c r="H995" i="2"/>
  <c r="I995" i="2" s="1"/>
  <c r="J995" i="2" s="1"/>
  <c r="H994" i="2"/>
  <c r="I994" i="2" s="1"/>
  <c r="J994" i="2" s="1"/>
  <c r="H993" i="2"/>
  <c r="I993" i="2" s="1"/>
  <c r="J993" i="2" s="1"/>
  <c r="H992" i="2"/>
  <c r="I992" i="2" s="1"/>
  <c r="J992" i="2" s="1"/>
  <c r="H991" i="2"/>
  <c r="I991" i="2" s="1"/>
  <c r="J991" i="2" s="1"/>
  <c r="H990" i="2"/>
  <c r="I990" i="2" s="1"/>
  <c r="J990" i="2" s="1"/>
  <c r="H989" i="2"/>
  <c r="I989" i="2" s="1"/>
  <c r="J989" i="2" s="1"/>
  <c r="H988" i="2"/>
  <c r="I988" i="2" s="1"/>
  <c r="J988" i="2" s="1"/>
  <c r="H987" i="2"/>
  <c r="I987" i="2" s="1"/>
  <c r="J987" i="2" s="1"/>
  <c r="H986" i="2"/>
  <c r="I986" i="2" s="1"/>
  <c r="J986" i="2" s="1"/>
  <c r="H985" i="2"/>
  <c r="I985" i="2" s="1"/>
  <c r="J985" i="2" s="1"/>
  <c r="H984" i="2"/>
  <c r="I984" i="2" s="1"/>
  <c r="J984" i="2" s="1"/>
  <c r="H983" i="2"/>
  <c r="I983" i="2" s="1"/>
  <c r="J983" i="2" s="1"/>
  <c r="H982" i="2"/>
  <c r="I982" i="2" s="1"/>
  <c r="J982" i="2" s="1"/>
  <c r="H981" i="2"/>
  <c r="I981" i="2" s="1"/>
  <c r="J981" i="2" s="1"/>
  <c r="H980" i="2"/>
  <c r="I980" i="2" s="1"/>
  <c r="J980" i="2" s="1"/>
  <c r="H979" i="2"/>
  <c r="I979" i="2" s="1"/>
  <c r="J979" i="2" s="1"/>
  <c r="H978" i="2"/>
  <c r="I978" i="2" s="1"/>
  <c r="J978" i="2" s="1"/>
  <c r="H977" i="2"/>
  <c r="I977" i="2" s="1"/>
  <c r="J977" i="2" s="1"/>
  <c r="H976" i="2"/>
  <c r="I976" i="2" s="1"/>
  <c r="J976" i="2" s="1"/>
  <c r="H975" i="2"/>
  <c r="I975" i="2" s="1"/>
  <c r="J975" i="2" s="1"/>
  <c r="H974" i="2"/>
  <c r="I974" i="2" s="1"/>
  <c r="J974" i="2" s="1"/>
  <c r="H973" i="2"/>
  <c r="I973" i="2" s="1"/>
  <c r="J973" i="2" s="1"/>
  <c r="H972" i="2"/>
  <c r="I972" i="2" s="1"/>
  <c r="J972" i="2" s="1"/>
  <c r="H971" i="2"/>
  <c r="I971" i="2" s="1"/>
  <c r="J971" i="2" s="1"/>
  <c r="H970" i="2"/>
  <c r="I970" i="2" s="1"/>
  <c r="J970" i="2" s="1"/>
  <c r="H969" i="2"/>
  <c r="I969" i="2" s="1"/>
  <c r="J969" i="2" s="1"/>
  <c r="H968" i="2"/>
  <c r="I968" i="2" s="1"/>
  <c r="J968" i="2" s="1"/>
  <c r="H967" i="2"/>
  <c r="I967" i="2" s="1"/>
  <c r="J967" i="2" s="1"/>
  <c r="H966" i="2"/>
  <c r="I966" i="2" s="1"/>
  <c r="J966" i="2" s="1"/>
  <c r="H965" i="2"/>
  <c r="I965" i="2" s="1"/>
  <c r="J965" i="2" s="1"/>
  <c r="H964" i="2"/>
  <c r="I964" i="2" s="1"/>
  <c r="J964" i="2" s="1"/>
  <c r="H963" i="2"/>
  <c r="I963" i="2" s="1"/>
  <c r="J963" i="2" s="1"/>
  <c r="H962" i="2"/>
  <c r="I962" i="2" s="1"/>
  <c r="J962" i="2" s="1"/>
  <c r="H961" i="2"/>
  <c r="I961" i="2" s="1"/>
  <c r="J961" i="2" s="1"/>
  <c r="H960" i="2"/>
  <c r="I960" i="2" s="1"/>
  <c r="J960" i="2" s="1"/>
  <c r="H959" i="2"/>
  <c r="I959" i="2" s="1"/>
  <c r="J959" i="2" s="1"/>
  <c r="H958" i="2"/>
  <c r="I958" i="2" s="1"/>
  <c r="J958" i="2" s="1"/>
  <c r="H957" i="2"/>
  <c r="I957" i="2" s="1"/>
  <c r="J957" i="2" s="1"/>
  <c r="H956" i="2"/>
  <c r="I956" i="2" s="1"/>
  <c r="J956" i="2" s="1"/>
  <c r="H955" i="2"/>
  <c r="I955" i="2" s="1"/>
  <c r="J955" i="2" s="1"/>
  <c r="H954" i="2"/>
  <c r="I954" i="2" s="1"/>
  <c r="J954" i="2" s="1"/>
  <c r="H953" i="2"/>
  <c r="I953" i="2" s="1"/>
  <c r="J953" i="2" s="1"/>
  <c r="H952" i="2"/>
  <c r="I952" i="2" s="1"/>
  <c r="J952" i="2" s="1"/>
  <c r="H951" i="2"/>
  <c r="I951" i="2" s="1"/>
  <c r="J951" i="2" s="1"/>
  <c r="H950" i="2"/>
  <c r="I950" i="2" s="1"/>
  <c r="J950" i="2" s="1"/>
  <c r="H949" i="2"/>
  <c r="I949" i="2" s="1"/>
  <c r="J949" i="2" s="1"/>
  <c r="H948" i="2"/>
  <c r="I948" i="2" s="1"/>
  <c r="J948" i="2" s="1"/>
  <c r="H947" i="2"/>
  <c r="I947" i="2" s="1"/>
  <c r="J947" i="2" s="1"/>
  <c r="H946" i="2"/>
  <c r="I946" i="2" s="1"/>
  <c r="J946" i="2" s="1"/>
  <c r="H945" i="2"/>
  <c r="I945" i="2" s="1"/>
  <c r="J945" i="2" s="1"/>
  <c r="H944" i="2"/>
  <c r="I944" i="2" s="1"/>
  <c r="J944" i="2" s="1"/>
  <c r="H943" i="2"/>
  <c r="I943" i="2" s="1"/>
  <c r="J943" i="2" s="1"/>
  <c r="H942" i="2"/>
  <c r="I942" i="2" s="1"/>
  <c r="J942" i="2" s="1"/>
  <c r="H941" i="2"/>
  <c r="I941" i="2" s="1"/>
  <c r="J941" i="2" s="1"/>
  <c r="H940" i="2"/>
  <c r="I940" i="2" s="1"/>
  <c r="J940" i="2" s="1"/>
  <c r="H939" i="2"/>
  <c r="I939" i="2" s="1"/>
  <c r="J939" i="2" s="1"/>
  <c r="H938" i="2"/>
  <c r="I938" i="2" s="1"/>
  <c r="J938" i="2" s="1"/>
  <c r="H937" i="2"/>
  <c r="I937" i="2" s="1"/>
  <c r="J937" i="2" s="1"/>
  <c r="H936" i="2"/>
  <c r="I936" i="2" s="1"/>
  <c r="J936" i="2" s="1"/>
  <c r="H935" i="2"/>
  <c r="I935" i="2" s="1"/>
  <c r="J935" i="2" s="1"/>
  <c r="H934" i="2"/>
  <c r="I934" i="2" s="1"/>
  <c r="J934" i="2" s="1"/>
  <c r="H933" i="2"/>
  <c r="I933" i="2" s="1"/>
  <c r="J933" i="2" s="1"/>
  <c r="H932" i="2"/>
  <c r="I932" i="2" s="1"/>
  <c r="J932" i="2" s="1"/>
  <c r="H931" i="2"/>
  <c r="I931" i="2" s="1"/>
  <c r="J931" i="2" s="1"/>
  <c r="H930" i="2"/>
  <c r="I930" i="2" s="1"/>
  <c r="J930" i="2" s="1"/>
  <c r="H929" i="2"/>
  <c r="I929" i="2" s="1"/>
  <c r="J929" i="2" s="1"/>
  <c r="H928" i="2"/>
  <c r="I928" i="2" s="1"/>
  <c r="J928" i="2" s="1"/>
  <c r="H927" i="2"/>
  <c r="I927" i="2" s="1"/>
  <c r="J927" i="2" s="1"/>
  <c r="H926" i="2"/>
  <c r="I926" i="2" s="1"/>
  <c r="J926" i="2" s="1"/>
  <c r="H925" i="2"/>
  <c r="I925" i="2" s="1"/>
  <c r="J925" i="2" s="1"/>
  <c r="H924" i="2"/>
  <c r="I924" i="2" s="1"/>
  <c r="J924" i="2" s="1"/>
  <c r="H923" i="2"/>
  <c r="I923" i="2" s="1"/>
  <c r="J923" i="2" s="1"/>
  <c r="H922" i="2"/>
  <c r="I922" i="2" s="1"/>
  <c r="J922" i="2" s="1"/>
  <c r="H921" i="2"/>
  <c r="I921" i="2" s="1"/>
  <c r="J921" i="2" s="1"/>
  <c r="H920" i="2"/>
  <c r="I920" i="2" s="1"/>
  <c r="J920" i="2" s="1"/>
  <c r="H919" i="2"/>
  <c r="I919" i="2" s="1"/>
  <c r="J919" i="2" s="1"/>
  <c r="H918" i="2"/>
  <c r="I918" i="2" s="1"/>
  <c r="J918" i="2" s="1"/>
  <c r="H917" i="2"/>
  <c r="I917" i="2" s="1"/>
  <c r="J917" i="2" s="1"/>
  <c r="H916" i="2"/>
  <c r="I916" i="2" s="1"/>
  <c r="J916" i="2" s="1"/>
  <c r="H915" i="2"/>
  <c r="I915" i="2" s="1"/>
  <c r="J915" i="2" s="1"/>
  <c r="H914" i="2"/>
  <c r="I914" i="2" s="1"/>
  <c r="J914" i="2" s="1"/>
  <c r="H913" i="2"/>
  <c r="I913" i="2" s="1"/>
  <c r="J913" i="2" s="1"/>
  <c r="H912" i="2"/>
  <c r="I912" i="2" s="1"/>
  <c r="J912" i="2" s="1"/>
  <c r="H911" i="2"/>
  <c r="I911" i="2" s="1"/>
  <c r="J911" i="2" s="1"/>
  <c r="H910" i="2"/>
  <c r="I910" i="2" s="1"/>
  <c r="J910" i="2" s="1"/>
  <c r="H909" i="2"/>
  <c r="I909" i="2" s="1"/>
  <c r="J909" i="2" s="1"/>
  <c r="H908" i="2"/>
  <c r="I908" i="2" s="1"/>
  <c r="J908" i="2" s="1"/>
  <c r="H907" i="2"/>
  <c r="I907" i="2" s="1"/>
  <c r="J907" i="2" s="1"/>
  <c r="H906" i="2"/>
  <c r="I906" i="2" s="1"/>
  <c r="J906" i="2" s="1"/>
  <c r="H905" i="2"/>
  <c r="I905" i="2" s="1"/>
  <c r="J905" i="2" s="1"/>
  <c r="H904" i="2"/>
  <c r="I904" i="2" s="1"/>
  <c r="J904" i="2" s="1"/>
  <c r="H903" i="2"/>
  <c r="I903" i="2" s="1"/>
  <c r="J903" i="2" s="1"/>
  <c r="H902" i="2"/>
  <c r="I902" i="2" s="1"/>
  <c r="J902" i="2" s="1"/>
  <c r="H901" i="2"/>
  <c r="I901" i="2" s="1"/>
  <c r="J901" i="2" s="1"/>
  <c r="H900" i="2"/>
  <c r="I900" i="2" s="1"/>
  <c r="J900" i="2" s="1"/>
  <c r="H899" i="2"/>
  <c r="I899" i="2" s="1"/>
  <c r="J899" i="2" s="1"/>
  <c r="H898" i="2"/>
  <c r="I898" i="2" s="1"/>
  <c r="J898" i="2" s="1"/>
  <c r="H897" i="2"/>
  <c r="I897" i="2" s="1"/>
  <c r="J897" i="2" s="1"/>
  <c r="H896" i="2"/>
  <c r="I896" i="2" s="1"/>
  <c r="J896" i="2" s="1"/>
  <c r="H895" i="2"/>
  <c r="I895" i="2" s="1"/>
  <c r="J895" i="2" s="1"/>
  <c r="H894" i="2"/>
  <c r="I894" i="2" s="1"/>
  <c r="J894" i="2" s="1"/>
  <c r="H893" i="2"/>
  <c r="I893" i="2" s="1"/>
  <c r="J893" i="2" s="1"/>
  <c r="H892" i="2"/>
  <c r="I892" i="2" s="1"/>
  <c r="J892" i="2" s="1"/>
  <c r="H891" i="2"/>
  <c r="I891" i="2" s="1"/>
  <c r="J891" i="2" s="1"/>
  <c r="H890" i="2"/>
  <c r="I890" i="2" s="1"/>
  <c r="J890" i="2" s="1"/>
  <c r="H889" i="2"/>
  <c r="I889" i="2" s="1"/>
  <c r="J889" i="2" s="1"/>
  <c r="H888" i="2"/>
  <c r="I888" i="2" s="1"/>
  <c r="J888" i="2" s="1"/>
  <c r="H887" i="2"/>
  <c r="I887" i="2" s="1"/>
  <c r="J887" i="2" s="1"/>
  <c r="H886" i="2"/>
  <c r="I886" i="2" s="1"/>
  <c r="J886" i="2" s="1"/>
  <c r="H885" i="2"/>
  <c r="I885" i="2" s="1"/>
  <c r="J885" i="2" s="1"/>
  <c r="H884" i="2"/>
  <c r="I884" i="2" s="1"/>
  <c r="J884" i="2" s="1"/>
  <c r="H883" i="2"/>
  <c r="I883" i="2" s="1"/>
  <c r="J883" i="2" s="1"/>
  <c r="H882" i="2"/>
  <c r="I882" i="2" s="1"/>
  <c r="J882" i="2" s="1"/>
  <c r="H881" i="2"/>
  <c r="I881" i="2" s="1"/>
  <c r="J881" i="2" s="1"/>
  <c r="H880" i="2"/>
  <c r="I880" i="2" s="1"/>
  <c r="J880" i="2" s="1"/>
  <c r="H879" i="2"/>
  <c r="I879" i="2" s="1"/>
  <c r="J879" i="2" s="1"/>
  <c r="H878" i="2"/>
  <c r="I878" i="2" s="1"/>
  <c r="J878" i="2" s="1"/>
  <c r="H877" i="2"/>
  <c r="I877" i="2" s="1"/>
  <c r="J877" i="2" s="1"/>
  <c r="H876" i="2"/>
  <c r="I876" i="2" s="1"/>
  <c r="J876" i="2" s="1"/>
  <c r="H875" i="2"/>
  <c r="I875" i="2" s="1"/>
  <c r="J875" i="2" s="1"/>
  <c r="H874" i="2"/>
  <c r="I874" i="2" s="1"/>
  <c r="J874" i="2" s="1"/>
  <c r="H873" i="2"/>
  <c r="I873" i="2" s="1"/>
  <c r="J873" i="2" s="1"/>
  <c r="H872" i="2"/>
  <c r="I872" i="2" s="1"/>
  <c r="J872" i="2" s="1"/>
  <c r="H871" i="2"/>
  <c r="I871" i="2" s="1"/>
  <c r="J871" i="2" s="1"/>
  <c r="H870" i="2"/>
  <c r="I870" i="2" s="1"/>
  <c r="J870" i="2" s="1"/>
  <c r="H869" i="2"/>
  <c r="I869" i="2" s="1"/>
  <c r="J869" i="2" s="1"/>
  <c r="H868" i="2"/>
  <c r="I868" i="2" s="1"/>
  <c r="J868" i="2" s="1"/>
  <c r="H867" i="2"/>
  <c r="I867" i="2" s="1"/>
  <c r="J867" i="2" s="1"/>
  <c r="H866" i="2"/>
  <c r="I866" i="2" s="1"/>
  <c r="J866" i="2" s="1"/>
  <c r="H865" i="2"/>
  <c r="I865" i="2" s="1"/>
  <c r="J865" i="2" s="1"/>
  <c r="H864" i="2"/>
  <c r="I864" i="2" s="1"/>
  <c r="J864" i="2" s="1"/>
  <c r="H863" i="2"/>
  <c r="I863" i="2" s="1"/>
  <c r="J863" i="2" s="1"/>
  <c r="H862" i="2"/>
  <c r="I862" i="2" s="1"/>
  <c r="J862" i="2" s="1"/>
  <c r="H861" i="2"/>
  <c r="I861" i="2" s="1"/>
  <c r="J861" i="2" s="1"/>
  <c r="H860" i="2"/>
  <c r="I860" i="2" s="1"/>
  <c r="J860" i="2" s="1"/>
  <c r="H859" i="2"/>
  <c r="I859" i="2" s="1"/>
  <c r="J859" i="2" s="1"/>
  <c r="H858" i="2"/>
  <c r="I858" i="2" s="1"/>
  <c r="J858" i="2" s="1"/>
  <c r="H857" i="2"/>
  <c r="I857" i="2" s="1"/>
  <c r="J857" i="2" s="1"/>
  <c r="H856" i="2"/>
  <c r="I856" i="2" s="1"/>
  <c r="J856" i="2" s="1"/>
  <c r="H855" i="2"/>
  <c r="I855" i="2" s="1"/>
  <c r="J855" i="2" s="1"/>
  <c r="H854" i="2"/>
  <c r="I854" i="2" s="1"/>
  <c r="J854" i="2" s="1"/>
  <c r="H853" i="2"/>
  <c r="I853" i="2" s="1"/>
  <c r="J853" i="2" s="1"/>
  <c r="H852" i="2"/>
  <c r="I852" i="2" s="1"/>
  <c r="J852" i="2" s="1"/>
  <c r="H851" i="2"/>
  <c r="I851" i="2" s="1"/>
  <c r="J851" i="2" s="1"/>
  <c r="H850" i="2"/>
  <c r="I850" i="2" s="1"/>
  <c r="J850" i="2" s="1"/>
  <c r="H849" i="2"/>
  <c r="I849" i="2" s="1"/>
  <c r="J849" i="2" s="1"/>
  <c r="H848" i="2"/>
  <c r="I848" i="2" s="1"/>
  <c r="J848" i="2" s="1"/>
  <c r="H847" i="2"/>
  <c r="I847" i="2" s="1"/>
  <c r="J847" i="2" s="1"/>
  <c r="H846" i="2"/>
  <c r="I846" i="2" s="1"/>
  <c r="J846" i="2" s="1"/>
  <c r="H845" i="2"/>
  <c r="I845" i="2" s="1"/>
  <c r="J845" i="2" s="1"/>
  <c r="H844" i="2"/>
  <c r="I844" i="2" s="1"/>
  <c r="J844" i="2" s="1"/>
  <c r="H843" i="2"/>
  <c r="I843" i="2" s="1"/>
  <c r="J843" i="2" s="1"/>
  <c r="H842" i="2"/>
  <c r="I842" i="2" s="1"/>
  <c r="J842" i="2" s="1"/>
  <c r="H841" i="2"/>
  <c r="I841" i="2" s="1"/>
  <c r="J841" i="2" s="1"/>
  <c r="H840" i="2"/>
  <c r="I840" i="2" s="1"/>
  <c r="J840" i="2" s="1"/>
  <c r="H839" i="2"/>
  <c r="I839" i="2" s="1"/>
  <c r="J839" i="2" s="1"/>
  <c r="H838" i="2"/>
  <c r="I838" i="2" s="1"/>
  <c r="J838" i="2" s="1"/>
  <c r="H837" i="2"/>
  <c r="I837" i="2" s="1"/>
  <c r="J837" i="2" s="1"/>
  <c r="H836" i="2"/>
  <c r="I836" i="2" s="1"/>
  <c r="J836" i="2" s="1"/>
  <c r="H835" i="2"/>
  <c r="I835" i="2" s="1"/>
  <c r="J835" i="2" s="1"/>
  <c r="H834" i="2"/>
  <c r="I834" i="2" s="1"/>
  <c r="J834" i="2" s="1"/>
  <c r="H833" i="2"/>
  <c r="I833" i="2" s="1"/>
  <c r="J833" i="2" s="1"/>
  <c r="H832" i="2"/>
  <c r="I832" i="2" s="1"/>
  <c r="J832" i="2" s="1"/>
  <c r="H831" i="2"/>
  <c r="I831" i="2" s="1"/>
  <c r="J831" i="2" s="1"/>
  <c r="H830" i="2"/>
  <c r="I830" i="2" s="1"/>
  <c r="J830" i="2" s="1"/>
  <c r="H829" i="2"/>
  <c r="I829" i="2" s="1"/>
  <c r="J829" i="2" s="1"/>
  <c r="H828" i="2"/>
  <c r="I828" i="2" s="1"/>
  <c r="J828" i="2" s="1"/>
  <c r="H827" i="2"/>
  <c r="I827" i="2" s="1"/>
  <c r="J827" i="2" s="1"/>
  <c r="H826" i="2"/>
  <c r="I826" i="2" s="1"/>
  <c r="J826" i="2" s="1"/>
  <c r="H825" i="2"/>
  <c r="I825" i="2" s="1"/>
  <c r="J825" i="2" s="1"/>
  <c r="H824" i="2"/>
  <c r="I824" i="2" s="1"/>
  <c r="J824" i="2" s="1"/>
  <c r="H823" i="2"/>
  <c r="I823" i="2" s="1"/>
  <c r="J823" i="2" s="1"/>
  <c r="H822" i="2"/>
  <c r="I822" i="2" s="1"/>
  <c r="J822" i="2" s="1"/>
  <c r="H821" i="2"/>
  <c r="I821" i="2" s="1"/>
  <c r="J821" i="2" s="1"/>
  <c r="H820" i="2"/>
  <c r="I820" i="2" s="1"/>
  <c r="J820" i="2" s="1"/>
  <c r="H819" i="2"/>
  <c r="I819" i="2" s="1"/>
  <c r="J819" i="2" s="1"/>
  <c r="H818" i="2"/>
  <c r="I818" i="2" s="1"/>
  <c r="J818" i="2" s="1"/>
  <c r="H817" i="2"/>
  <c r="I817" i="2" s="1"/>
  <c r="J817" i="2" s="1"/>
  <c r="H816" i="2"/>
  <c r="I816" i="2" s="1"/>
  <c r="J816" i="2" s="1"/>
  <c r="H815" i="2"/>
  <c r="I815" i="2" s="1"/>
  <c r="J815" i="2" s="1"/>
  <c r="H814" i="2"/>
  <c r="I814" i="2" s="1"/>
  <c r="J814" i="2" s="1"/>
  <c r="H813" i="2"/>
  <c r="I813" i="2" s="1"/>
  <c r="J813" i="2" s="1"/>
  <c r="H812" i="2"/>
  <c r="I812" i="2" s="1"/>
  <c r="J812" i="2" s="1"/>
  <c r="H811" i="2"/>
  <c r="I811" i="2" s="1"/>
  <c r="J811" i="2" s="1"/>
  <c r="H810" i="2"/>
  <c r="I810" i="2" s="1"/>
  <c r="J810" i="2" s="1"/>
  <c r="H809" i="2"/>
  <c r="I809" i="2" s="1"/>
  <c r="J809" i="2" s="1"/>
  <c r="H808" i="2"/>
  <c r="I808" i="2" s="1"/>
  <c r="J808" i="2" s="1"/>
  <c r="H807" i="2"/>
  <c r="I807" i="2" s="1"/>
  <c r="J807" i="2" s="1"/>
  <c r="H806" i="2"/>
  <c r="I806" i="2" s="1"/>
  <c r="J806" i="2" s="1"/>
  <c r="H805" i="2"/>
  <c r="I805" i="2" s="1"/>
  <c r="J805" i="2" s="1"/>
  <c r="H804" i="2"/>
  <c r="I804" i="2" s="1"/>
  <c r="J804" i="2" s="1"/>
  <c r="H803" i="2"/>
  <c r="I803" i="2" s="1"/>
  <c r="J803" i="2" s="1"/>
  <c r="H802" i="2"/>
  <c r="I802" i="2" s="1"/>
  <c r="J802" i="2" s="1"/>
  <c r="H801" i="2"/>
  <c r="I801" i="2" s="1"/>
  <c r="J801" i="2" s="1"/>
  <c r="H800" i="2"/>
  <c r="I800" i="2" s="1"/>
  <c r="J800" i="2" s="1"/>
  <c r="H799" i="2"/>
  <c r="I799" i="2" s="1"/>
  <c r="J799" i="2" s="1"/>
  <c r="H798" i="2"/>
  <c r="I798" i="2" s="1"/>
  <c r="J798" i="2" s="1"/>
  <c r="H797" i="2"/>
  <c r="I797" i="2" s="1"/>
  <c r="J797" i="2" s="1"/>
  <c r="H796" i="2"/>
  <c r="I796" i="2" s="1"/>
  <c r="J796" i="2" s="1"/>
  <c r="H795" i="2"/>
  <c r="I795" i="2" s="1"/>
  <c r="J795" i="2" s="1"/>
  <c r="H794" i="2"/>
  <c r="I794" i="2" s="1"/>
  <c r="J794" i="2" s="1"/>
  <c r="H793" i="2"/>
  <c r="I793" i="2" s="1"/>
  <c r="J793" i="2" s="1"/>
  <c r="H792" i="2"/>
  <c r="I792" i="2" s="1"/>
  <c r="J792" i="2" s="1"/>
  <c r="H791" i="2"/>
  <c r="I791" i="2" s="1"/>
  <c r="J791" i="2" s="1"/>
  <c r="H790" i="2"/>
  <c r="I790" i="2" s="1"/>
  <c r="J790" i="2" s="1"/>
  <c r="H789" i="2"/>
  <c r="I789" i="2" s="1"/>
  <c r="J789" i="2" s="1"/>
  <c r="H788" i="2"/>
  <c r="I788" i="2" s="1"/>
  <c r="J788" i="2" s="1"/>
  <c r="H787" i="2"/>
  <c r="I787" i="2" s="1"/>
  <c r="J787" i="2" s="1"/>
  <c r="H786" i="2"/>
  <c r="I786" i="2" s="1"/>
  <c r="J786" i="2" s="1"/>
  <c r="H785" i="2"/>
  <c r="I785" i="2" s="1"/>
  <c r="J785" i="2" s="1"/>
  <c r="H784" i="2"/>
  <c r="I784" i="2" s="1"/>
  <c r="J784" i="2" s="1"/>
  <c r="H783" i="2"/>
  <c r="I783" i="2" s="1"/>
  <c r="J783" i="2" s="1"/>
  <c r="H782" i="2"/>
  <c r="I782" i="2" s="1"/>
  <c r="J782" i="2" s="1"/>
  <c r="H781" i="2"/>
  <c r="I781" i="2" s="1"/>
  <c r="J781" i="2" s="1"/>
  <c r="H780" i="2"/>
  <c r="I780" i="2" s="1"/>
  <c r="J780" i="2" s="1"/>
  <c r="H779" i="2"/>
  <c r="I779" i="2" s="1"/>
  <c r="J779" i="2" s="1"/>
  <c r="H778" i="2"/>
  <c r="I778" i="2" s="1"/>
  <c r="J778" i="2" s="1"/>
  <c r="H777" i="2"/>
  <c r="I777" i="2" s="1"/>
  <c r="J777" i="2" s="1"/>
  <c r="H776" i="2"/>
  <c r="I776" i="2" s="1"/>
  <c r="J776" i="2" s="1"/>
  <c r="H775" i="2"/>
  <c r="I775" i="2" s="1"/>
  <c r="J775" i="2" s="1"/>
  <c r="H774" i="2"/>
  <c r="I774" i="2" s="1"/>
  <c r="J774" i="2" s="1"/>
  <c r="H773" i="2"/>
  <c r="I773" i="2" s="1"/>
  <c r="J773" i="2" s="1"/>
  <c r="H772" i="2"/>
  <c r="I772" i="2" s="1"/>
  <c r="J772" i="2" s="1"/>
  <c r="H771" i="2"/>
  <c r="I771" i="2" s="1"/>
  <c r="J771" i="2" s="1"/>
  <c r="H770" i="2"/>
  <c r="I770" i="2" s="1"/>
  <c r="J770" i="2" s="1"/>
  <c r="H769" i="2"/>
  <c r="I769" i="2" s="1"/>
  <c r="J769" i="2" s="1"/>
  <c r="H768" i="2"/>
  <c r="I768" i="2" s="1"/>
  <c r="J768" i="2" s="1"/>
  <c r="H767" i="2"/>
  <c r="I767" i="2" s="1"/>
  <c r="J767" i="2" s="1"/>
  <c r="H766" i="2"/>
  <c r="I766" i="2" s="1"/>
  <c r="J766" i="2" s="1"/>
  <c r="H765" i="2"/>
  <c r="I765" i="2" s="1"/>
  <c r="J765" i="2" s="1"/>
  <c r="H764" i="2"/>
  <c r="I764" i="2" s="1"/>
  <c r="J764" i="2" s="1"/>
  <c r="H763" i="2"/>
  <c r="I763" i="2" s="1"/>
  <c r="J763" i="2" s="1"/>
  <c r="H762" i="2"/>
  <c r="I762" i="2" s="1"/>
  <c r="J762" i="2" s="1"/>
  <c r="H761" i="2"/>
  <c r="I761" i="2" s="1"/>
  <c r="J761" i="2" s="1"/>
  <c r="H760" i="2"/>
  <c r="I760" i="2" s="1"/>
  <c r="J760" i="2" s="1"/>
  <c r="H759" i="2"/>
  <c r="I759" i="2" s="1"/>
  <c r="J759" i="2" s="1"/>
  <c r="H758" i="2"/>
  <c r="I758" i="2" s="1"/>
  <c r="J758" i="2" s="1"/>
  <c r="H757" i="2"/>
  <c r="I757" i="2" s="1"/>
  <c r="J757" i="2" s="1"/>
  <c r="H756" i="2"/>
  <c r="I756" i="2" s="1"/>
  <c r="J756" i="2" s="1"/>
  <c r="H755" i="2"/>
  <c r="I755" i="2" s="1"/>
  <c r="J755" i="2" s="1"/>
  <c r="H754" i="2"/>
  <c r="I754" i="2" s="1"/>
  <c r="J754" i="2" s="1"/>
  <c r="H753" i="2"/>
  <c r="I753" i="2" s="1"/>
  <c r="J753" i="2" s="1"/>
  <c r="H752" i="2"/>
  <c r="I752" i="2" s="1"/>
  <c r="J752" i="2" s="1"/>
  <c r="H751" i="2"/>
  <c r="I751" i="2" s="1"/>
  <c r="J751" i="2" s="1"/>
  <c r="H750" i="2"/>
  <c r="I750" i="2" s="1"/>
  <c r="J750" i="2" s="1"/>
  <c r="H749" i="2"/>
  <c r="I749" i="2" s="1"/>
  <c r="J749" i="2" s="1"/>
  <c r="H748" i="2"/>
  <c r="I748" i="2" s="1"/>
  <c r="J748" i="2" s="1"/>
  <c r="H747" i="2"/>
  <c r="I747" i="2" s="1"/>
  <c r="J747" i="2" s="1"/>
  <c r="H746" i="2"/>
  <c r="I746" i="2" s="1"/>
  <c r="J746" i="2" s="1"/>
  <c r="H745" i="2"/>
  <c r="I745" i="2" s="1"/>
  <c r="J745" i="2" s="1"/>
  <c r="H744" i="2"/>
  <c r="I744" i="2" s="1"/>
  <c r="J744" i="2" s="1"/>
  <c r="H743" i="2"/>
  <c r="I743" i="2" s="1"/>
  <c r="J743" i="2" s="1"/>
  <c r="H742" i="2"/>
  <c r="I742" i="2" s="1"/>
  <c r="J742" i="2" s="1"/>
  <c r="H741" i="2"/>
  <c r="I741" i="2" s="1"/>
  <c r="J741" i="2" s="1"/>
  <c r="H740" i="2"/>
  <c r="I740" i="2" s="1"/>
  <c r="J740" i="2" s="1"/>
  <c r="H739" i="2"/>
  <c r="I739" i="2" s="1"/>
  <c r="J739" i="2" s="1"/>
  <c r="H738" i="2"/>
  <c r="I738" i="2" s="1"/>
  <c r="J738" i="2" s="1"/>
  <c r="H737" i="2"/>
  <c r="I737" i="2" s="1"/>
  <c r="J737" i="2" s="1"/>
  <c r="H736" i="2"/>
  <c r="I736" i="2" s="1"/>
  <c r="J736" i="2" s="1"/>
  <c r="H735" i="2"/>
  <c r="I735" i="2" s="1"/>
  <c r="J735" i="2" s="1"/>
  <c r="H734" i="2"/>
  <c r="I734" i="2" s="1"/>
  <c r="J734" i="2" s="1"/>
  <c r="H733" i="2"/>
  <c r="I733" i="2" s="1"/>
  <c r="J733" i="2" s="1"/>
  <c r="H732" i="2"/>
  <c r="I732" i="2" s="1"/>
  <c r="J732" i="2" s="1"/>
  <c r="H731" i="2"/>
  <c r="I731" i="2" s="1"/>
  <c r="J731" i="2" s="1"/>
  <c r="H730" i="2"/>
  <c r="I730" i="2" s="1"/>
  <c r="J730" i="2" s="1"/>
  <c r="H729" i="2"/>
  <c r="I729" i="2" s="1"/>
  <c r="J729" i="2" s="1"/>
  <c r="H728" i="2"/>
  <c r="I728" i="2" s="1"/>
  <c r="J728" i="2" s="1"/>
  <c r="H727" i="2"/>
  <c r="I727" i="2" s="1"/>
  <c r="J727" i="2" s="1"/>
  <c r="H726" i="2"/>
  <c r="I726" i="2" s="1"/>
  <c r="J726" i="2" s="1"/>
  <c r="H725" i="2"/>
  <c r="I725" i="2" s="1"/>
  <c r="J725" i="2" s="1"/>
  <c r="H724" i="2"/>
  <c r="I724" i="2" s="1"/>
  <c r="J724" i="2" s="1"/>
  <c r="H723" i="2"/>
  <c r="I723" i="2" s="1"/>
  <c r="J723" i="2" s="1"/>
  <c r="H722" i="2"/>
  <c r="I722" i="2" s="1"/>
  <c r="J722" i="2" s="1"/>
  <c r="H721" i="2"/>
  <c r="I721" i="2" s="1"/>
  <c r="J721" i="2" s="1"/>
  <c r="H720" i="2"/>
  <c r="I720" i="2" s="1"/>
  <c r="J720" i="2" s="1"/>
  <c r="H719" i="2"/>
  <c r="I719" i="2" s="1"/>
  <c r="J719" i="2" s="1"/>
  <c r="H718" i="2"/>
  <c r="I718" i="2" s="1"/>
  <c r="J718" i="2" s="1"/>
  <c r="H717" i="2"/>
  <c r="I717" i="2" s="1"/>
  <c r="J717" i="2" s="1"/>
  <c r="H716" i="2"/>
  <c r="I716" i="2" s="1"/>
  <c r="J716" i="2" s="1"/>
  <c r="H715" i="2"/>
  <c r="I715" i="2" s="1"/>
  <c r="J715" i="2" s="1"/>
  <c r="H714" i="2"/>
  <c r="I714" i="2" s="1"/>
  <c r="J714" i="2" s="1"/>
  <c r="H713" i="2"/>
  <c r="I713" i="2" s="1"/>
  <c r="J713" i="2" s="1"/>
  <c r="H712" i="2"/>
  <c r="I712" i="2" s="1"/>
  <c r="J712" i="2" s="1"/>
  <c r="H711" i="2"/>
  <c r="I711" i="2" s="1"/>
  <c r="J711" i="2" s="1"/>
  <c r="H710" i="2"/>
  <c r="I710" i="2" s="1"/>
  <c r="J710" i="2" s="1"/>
  <c r="H709" i="2"/>
  <c r="I709" i="2" s="1"/>
  <c r="J709" i="2" s="1"/>
  <c r="H708" i="2"/>
  <c r="I708" i="2" s="1"/>
  <c r="J708" i="2" s="1"/>
  <c r="H707" i="2"/>
  <c r="I707" i="2" s="1"/>
  <c r="J707" i="2" s="1"/>
  <c r="H706" i="2"/>
  <c r="I706" i="2" s="1"/>
  <c r="J706" i="2" s="1"/>
  <c r="H705" i="2"/>
  <c r="I705" i="2" s="1"/>
  <c r="J705" i="2" s="1"/>
  <c r="H704" i="2"/>
  <c r="I704" i="2" s="1"/>
  <c r="J704" i="2" s="1"/>
  <c r="H703" i="2"/>
  <c r="I703" i="2" s="1"/>
  <c r="J703" i="2" s="1"/>
  <c r="H702" i="2"/>
  <c r="I702" i="2" s="1"/>
  <c r="J702" i="2" s="1"/>
  <c r="H701" i="2"/>
  <c r="I701" i="2" s="1"/>
  <c r="J701" i="2" s="1"/>
  <c r="H700" i="2"/>
  <c r="I700" i="2" s="1"/>
  <c r="J700" i="2" s="1"/>
  <c r="H699" i="2"/>
  <c r="I699" i="2" s="1"/>
  <c r="J699" i="2" s="1"/>
  <c r="H698" i="2"/>
  <c r="I698" i="2" s="1"/>
  <c r="J698" i="2" s="1"/>
  <c r="H697" i="2"/>
  <c r="I697" i="2" s="1"/>
  <c r="J697" i="2" s="1"/>
  <c r="H696" i="2"/>
  <c r="I696" i="2" s="1"/>
  <c r="J696" i="2" s="1"/>
  <c r="H695" i="2"/>
  <c r="I695" i="2" s="1"/>
  <c r="J695" i="2" s="1"/>
  <c r="H694" i="2"/>
  <c r="I694" i="2" s="1"/>
  <c r="J694" i="2" s="1"/>
  <c r="H693" i="2"/>
  <c r="I693" i="2" s="1"/>
  <c r="J693" i="2" s="1"/>
  <c r="H692" i="2"/>
  <c r="I692" i="2" s="1"/>
  <c r="J692" i="2" s="1"/>
  <c r="H691" i="2"/>
  <c r="I691" i="2" s="1"/>
  <c r="J691" i="2" s="1"/>
  <c r="H690" i="2"/>
  <c r="I690" i="2" s="1"/>
  <c r="J690" i="2" s="1"/>
  <c r="H689" i="2"/>
  <c r="I689" i="2" s="1"/>
  <c r="J689" i="2" s="1"/>
  <c r="H688" i="2"/>
  <c r="I688" i="2" s="1"/>
  <c r="J688" i="2" s="1"/>
  <c r="H687" i="2"/>
  <c r="I687" i="2" s="1"/>
  <c r="J687" i="2" s="1"/>
  <c r="H686" i="2"/>
  <c r="I686" i="2" s="1"/>
  <c r="J686" i="2" s="1"/>
  <c r="H685" i="2"/>
  <c r="I685" i="2" s="1"/>
  <c r="J685" i="2" s="1"/>
  <c r="H684" i="2"/>
  <c r="I684" i="2" s="1"/>
  <c r="J684" i="2" s="1"/>
  <c r="H683" i="2"/>
  <c r="I683" i="2" s="1"/>
  <c r="J683" i="2" s="1"/>
  <c r="H682" i="2"/>
  <c r="I682" i="2" s="1"/>
  <c r="J682" i="2" s="1"/>
  <c r="H681" i="2"/>
  <c r="I681" i="2" s="1"/>
  <c r="J681" i="2" s="1"/>
  <c r="H680" i="2"/>
  <c r="I680" i="2" s="1"/>
  <c r="J680" i="2" s="1"/>
  <c r="H679" i="2"/>
  <c r="I679" i="2" s="1"/>
  <c r="J679" i="2" s="1"/>
  <c r="H678" i="2"/>
  <c r="I678" i="2" s="1"/>
  <c r="J678" i="2" s="1"/>
  <c r="H677" i="2"/>
  <c r="I677" i="2" s="1"/>
  <c r="J677" i="2" s="1"/>
  <c r="H676" i="2"/>
  <c r="I676" i="2" s="1"/>
  <c r="J676" i="2" s="1"/>
  <c r="H675" i="2"/>
  <c r="I675" i="2" s="1"/>
  <c r="J675" i="2" s="1"/>
  <c r="H674" i="2"/>
  <c r="I674" i="2" s="1"/>
  <c r="J674" i="2" s="1"/>
  <c r="H673" i="2"/>
  <c r="I673" i="2" s="1"/>
  <c r="J673" i="2" s="1"/>
  <c r="H672" i="2"/>
  <c r="I672" i="2" s="1"/>
  <c r="J672" i="2" s="1"/>
  <c r="H671" i="2"/>
  <c r="I671" i="2" s="1"/>
  <c r="J671" i="2" s="1"/>
  <c r="H670" i="2"/>
  <c r="I670" i="2" s="1"/>
  <c r="J670" i="2" s="1"/>
  <c r="H669" i="2"/>
  <c r="I669" i="2" s="1"/>
  <c r="J669" i="2" s="1"/>
  <c r="H668" i="2"/>
  <c r="I668" i="2" s="1"/>
  <c r="J668" i="2" s="1"/>
  <c r="H667" i="2"/>
  <c r="I667" i="2" s="1"/>
  <c r="J667" i="2" s="1"/>
  <c r="H666" i="2"/>
  <c r="I666" i="2" s="1"/>
  <c r="J666" i="2" s="1"/>
  <c r="H665" i="2"/>
  <c r="I665" i="2" s="1"/>
  <c r="J665" i="2" s="1"/>
  <c r="H664" i="2"/>
  <c r="I664" i="2" s="1"/>
  <c r="J664" i="2" s="1"/>
  <c r="H663" i="2"/>
  <c r="I663" i="2" s="1"/>
  <c r="J663" i="2" s="1"/>
  <c r="H662" i="2"/>
  <c r="I662" i="2" s="1"/>
  <c r="J662" i="2" s="1"/>
  <c r="H661" i="2"/>
  <c r="I661" i="2" s="1"/>
  <c r="J661" i="2" s="1"/>
  <c r="H660" i="2"/>
  <c r="I660" i="2" s="1"/>
  <c r="J660" i="2" s="1"/>
  <c r="H659" i="2"/>
  <c r="I659" i="2" s="1"/>
  <c r="J659" i="2" s="1"/>
  <c r="H658" i="2"/>
  <c r="I658" i="2" s="1"/>
  <c r="J658" i="2" s="1"/>
  <c r="H657" i="2"/>
  <c r="I657" i="2" s="1"/>
  <c r="J657" i="2" s="1"/>
  <c r="H656" i="2"/>
  <c r="I656" i="2" s="1"/>
  <c r="J656" i="2" s="1"/>
  <c r="H655" i="2"/>
  <c r="I655" i="2" s="1"/>
  <c r="J655" i="2" s="1"/>
  <c r="H654" i="2"/>
  <c r="I654" i="2" s="1"/>
  <c r="J654" i="2" s="1"/>
  <c r="H653" i="2"/>
  <c r="I653" i="2" s="1"/>
  <c r="J653" i="2" s="1"/>
  <c r="H652" i="2"/>
  <c r="I652" i="2" s="1"/>
  <c r="J652" i="2" s="1"/>
  <c r="H651" i="2"/>
  <c r="I651" i="2" s="1"/>
  <c r="J651" i="2" s="1"/>
  <c r="H650" i="2"/>
  <c r="I650" i="2" s="1"/>
  <c r="J650" i="2" s="1"/>
  <c r="H649" i="2"/>
  <c r="I649" i="2" s="1"/>
  <c r="J649" i="2" s="1"/>
  <c r="H648" i="2"/>
  <c r="I648" i="2" s="1"/>
  <c r="J648" i="2" s="1"/>
  <c r="H647" i="2"/>
  <c r="I647" i="2" s="1"/>
  <c r="J647" i="2" s="1"/>
  <c r="H646" i="2"/>
  <c r="I646" i="2" s="1"/>
  <c r="J646" i="2" s="1"/>
  <c r="H645" i="2"/>
  <c r="I645" i="2" s="1"/>
  <c r="J645" i="2" s="1"/>
  <c r="H644" i="2"/>
  <c r="I644" i="2" s="1"/>
  <c r="J644" i="2" s="1"/>
  <c r="H643" i="2"/>
  <c r="I643" i="2" s="1"/>
  <c r="J643" i="2" s="1"/>
  <c r="H642" i="2"/>
  <c r="I642" i="2" s="1"/>
  <c r="J642" i="2" s="1"/>
  <c r="H641" i="2"/>
  <c r="I641" i="2" s="1"/>
  <c r="J641" i="2" s="1"/>
  <c r="H640" i="2"/>
  <c r="I640" i="2" s="1"/>
  <c r="J640" i="2" s="1"/>
  <c r="H639" i="2"/>
  <c r="I639" i="2" s="1"/>
  <c r="J639" i="2" s="1"/>
  <c r="H638" i="2"/>
  <c r="I638" i="2" s="1"/>
  <c r="J638" i="2" s="1"/>
  <c r="H637" i="2"/>
  <c r="I637" i="2" s="1"/>
  <c r="J637" i="2" s="1"/>
  <c r="H636" i="2"/>
  <c r="I636" i="2" s="1"/>
  <c r="J636" i="2" s="1"/>
  <c r="H635" i="2"/>
  <c r="I635" i="2" s="1"/>
  <c r="J635" i="2" s="1"/>
  <c r="H634" i="2"/>
  <c r="I634" i="2" s="1"/>
  <c r="J634" i="2" s="1"/>
  <c r="H633" i="2"/>
  <c r="I633" i="2" s="1"/>
  <c r="J633" i="2" s="1"/>
  <c r="H632" i="2"/>
  <c r="I632" i="2" s="1"/>
  <c r="J632" i="2" s="1"/>
  <c r="H631" i="2"/>
  <c r="I631" i="2" s="1"/>
  <c r="J631" i="2" s="1"/>
  <c r="H630" i="2"/>
  <c r="I630" i="2" s="1"/>
  <c r="J630" i="2" s="1"/>
  <c r="H629" i="2"/>
  <c r="I629" i="2" s="1"/>
  <c r="J629" i="2" s="1"/>
  <c r="H628" i="2"/>
  <c r="I628" i="2" s="1"/>
  <c r="J628" i="2" s="1"/>
  <c r="H627" i="2"/>
  <c r="I627" i="2" s="1"/>
  <c r="J627" i="2" s="1"/>
  <c r="H626" i="2"/>
  <c r="I626" i="2" s="1"/>
  <c r="J626" i="2" s="1"/>
  <c r="H625" i="2"/>
  <c r="I625" i="2" s="1"/>
  <c r="J625" i="2" s="1"/>
  <c r="H624" i="2"/>
  <c r="I624" i="2" s="1"/>
  <c r="J624" i="2" s="1"/>
  <c r="H623" i="2"/>
  <c r="I623" i="2" s="1"/>
  <c r="J623" i="2" s="1"/>
  <c r="H622" i="2"/>
  <c r="I622" i="2" s="1"/>
  <c r="J622" i="2" s="1"/>
  <c r="H621" i="2"/>
  <c r="I621" i="2" s="1"/>
  <c r="J621" i="2" s="1"/>
  <c r="H620" i="2"/>
  <c r="I620" i="2" s="1"/>
  <c r="J620" i="2" s="1"/>
  <c r="H619" i="2"/>
  <c r="I619" i="2" s="1"/>
  <c r="J619" i="2" s="1"/>
  <c r="H618" i="2"/>
  <c r="I618" i="2" s="1"/>
  <c r="J618" i="2" s="1"/>
  <c r="H617" i="2"/>
  <c r="I617" i="2" s="1"/>
  <c r="J617" i="2" s="1"/>
  <c r="H616" i="2"/>
  <c r="I616" i="2" s="1"/>
  <c r="J616" i="2" s="1"/>
  <c r="H615" i="2"/>
  <c r="I615" i="2" s="1"/>
  <c r="J615" i="2" s="1"/>
  <c r="H614" i="2"/>
  <c r="I614" i="2" s="1"/>
  <c r="J614" i="2" s="1"/>
  <c r="H613" i="2"/>
  <c r="I613" i="2" s="1"/>
  <c r="J613" i="2" s="1"/>
  <c r="H612" i="2"/>
  <c r="I612" i="2" s="1"/>
  <c r="J612" i="2" s="1"/>
  <c r="H611" i="2"/>
  <c r="I611" i="2" s="1"/>
  <c r="J611" i="2" s="1"/>
  <c r="H610" i="2"/>
  <c r="I610" i="2" s="1"/>
  <c r="J610" i="2" s="1"/>
  <c r="H609" i="2"/>
  <c r="I609" i="2" s="1"/>
  <c r="J609" i="2" s="1"/>
  <c r="H608" i="2"/>
  <c r="I608" i="2" s="1"/>
  <c r="J608" i="2" s="1"/>
  <c r="H607" i="2"/>
  <c r="I607" i="2" s="1"/>
  <c r="J607" i="2" s="1"/>
  <c r="H606" i="2"/>
  <c r="I606" i="2" s="1"/>
  <c r="J606" i="2" s="1"/>
  <c r="H605" i="2"/>
  <c r="I605" i="2" s="1"/>
  <c r="J605" i="2" s="1"/>
  <c r="H604" i="2"/>
  <c r="I604" i="2" s="1"/>
  <c r="J604" i="2" s="1"/>
  <c r="H603" i="2"/>
  <c r="I603" i="2" s="1"/>
  <c r="J603" i="2" s="1"/>
  <c r="H602" i="2"/>
  <c r="I602" i="2" s="1"/>
  <c r="J602" i="2" s="1"/>
  <c r="H601" i="2"/>
  <c r="I601" i="2" s="1"/>
  <c r="J601" i="2" s="1"/>
  <c r="H600" i="2"/>
  <c r="I600" i="2" s="1"/>
  <c r="J600" i="2" s="1"/>
  <c r="H599" i="2"/>
  <c r="I599" i="2" s="1"/>
  <c r="J599" i="2" s="1"/>
  <c r="H598" i="2"/>
  <c r="I598" i="2" s="1"/>
  <c r="J598" i="2" s="1"/>
  <c r="H597" i="2"/>
  <c r="I597" i="2" s="1"/>
  <c r="J597" i="2" s="1"/>
  <c r="H596" i="2"/>
  <c r="I596" i="2" s="1"/>
  <c r="J596" i="2" s="1"/>
  <c r="H595" i="2"/>
  <c r="I595" i="2" s="1"/>
  <c r="J595" i="2" s="1"/>
  <c r="H594" i="2"/>
  <c r="I594" i="2" s="1"/>
  <c r="J594" i="2" s="1"/>
  <c r="H593" i="2"/>
  <c r="I593" i="2" s="1"/>
  <c r="J593" i="2" s="1"/>
  <c r="H592" i="2"/>
  <c r="I592" i="2" s="1"/>
  <c r="J592" i="2" s="1"/>
  <c r="H591" i="2"/>
  <c r="I591" i="2" s="1"/>
  <c r="J591" i="2" s="1"/>
  <c r="H590" i="2"/>
  <c r="I590" i="2" s="1"/>
  <c r="J590" i="2" s="1"/>
  <c r="H589" i="2"/>
  <c r="I589" i="2" s="1"/>
  <c r="J589" i="2" s="1"/>
  <c r="H588" i="2"/>
  <c r="I588" i="2" s="1"/>
  <c r="J588" i="2" s="1"/>
  <c r="H587" i="2"/>
  <c r="I587" i="2" s="1"/>
  <c r="J587" i="2" s="1"/>
  <c r="H586" i="2"/>
  <c r="I586" i="2" s="1"/>
  <c r="J586" i="2" s="1"/>
  <c r="H585" i="2"/>
  <c r="I585" i="2" s="1"/>
  <c r="J585" i="2" s="1"/>
  <c r="H584" i="2"/>
  <c r="I584" i="2" s="1"/>
  <c r="J584" i="2" s="1"/>
  <c r="H583" i="2"/>
  <c r="I583" i="2" s="1"/>
  <c r="J583" i="2" s="1"/>
  <c r="H582" i="2"/>
  <c r="I582" i="2" s="1"/>
  <c r="J582" i="2" s="1"/>
  <c r="H581" i="2"/>
  <c r="I581" i="2" s="1"/>
  <c r="J581" i="2" s="1"/>
  <c r="H580" i="2"/>
  <c r="I580" i="2" s="1"/>
  <c r="J580" i="2" s="1"/>
  <c r="H579" i="2"/>
  <c r="I579" i="2" s="1"/>
  <c r="J579" i="2" s="1"/>
  <c r="H578" i="2"/>
  <c r="I578" i="2" s="1"/>
  <c r="J578" i="2" s="1"/>
  <c r="H577" i="2"/>
  <c r="I577" i="2" s="1"/>
  <c r="J577" i="2" s="1"/>
  <c r="H576" i="2"/>
  <c r="I576" i="2" s="1"/>
  <c r="J576" i="2" s="1"/>
  <c r="H575" i="2"/>
  <c r="I575" i="2" s="1"/>
  <c r="J575" i="2" s="1"/>
  <c r="H574" i="2"/>
  <c r="I574" i="2" s="1"/>
  <c r="J574" i="2" s="1"/>
  <c r="H573" i="2"/>
  <c r="I573" i="2" s="1"/>
  <c r="J573" i="2" s="1"/>
  <c r="H572" i="2"/>
  <c r="I572" i="2" s="1"/>
  <c r="J572" i="2" s="1"/>
  <c r="H571" i="2"/>
  <c r="I571" i="2" s="1"/>
  <c r="J571" i="2" s="1"/>
  <c r="H570" i="2"/>
  <c r="I570" i="2" s="1"/>
  <c r="J570" i="2" s="1"/>
  <c r="H569" i="2"/>
  <c r="I569" i="2" s="1"/>
  <c r="J569" i="2" s="1"/>
  <c r="H568" i="2"/>
  <c r="I568" i="2" s="1"/>
  <c r="J568" i="2" s="1"/>
  <c r="H567" i="2"/>
  <c r="I567" i="2" s="1"/>
  <c r="J567" i="2" s="1"/>
  <c r="H566" i="2"/>
  <c r="I566" i="2" s="1"/>
  <c r="J566" i="2" s="1"/>
  <c r="H565" i="2"/>
  <c r="I565" i="2" s="1"/>
  <c r="J565" i="2" s="1"/>
  <c r="H564" i="2"/>
  <c r="I564" i="2" s="1"/>
  <c r="J564" i="2" s="1"/>
  <c r="H563" i="2"/>
  <c r="I563" i="2" s="1"/>
  <c r="J563" i="2" s="1"/>
  <c r="H562" i="2"/>
  <c r="I562" i="2" s="1"/>
  <c r="J562" i="2" s="1"/>
  <c r="H561" i="2"/>
  <c r="I561" i="2" s="1"/>
  <c r="J561" i="2" s="1"/>
  <c r="H560" i="2"/>
  <c r="I560" i="2" s="1"/>
  <c r="J560" i="2" s="1"/>
  <c r="H559" i="2"/>
  <c r="I559" i="2" s="1"/>
  <c r="J559" i="2" s="1"/>
  <c r="H558" i="2"/>
  <c r="I558" i="2" s="1"/>
  <c r="J558" i="2" s="1"/>
  <c r="H557" i="2"/>
  <c r="I557" i="2" s="1"/>
  <c r="J557" i="2" s="1"/>
  <c r="H556" i="2"/>
  <c r="I556" i="2" s="1"/>
  <c r="J556" i="2" s="1"/>
  <c r="H555" i="2"/>
  <c r="I555" i="2" s="1"/>
  <c r="J555" i="2" s="1"/>
  <c r="H554" i="2"/>
  <c r="I554" i="2" s="1"/>
  <c r="J554" i="2" s="1"/>
  <c r="H553" i="2"/>
  <c r="I553" i="2" s="1"/>
  <c r="J553" i="2" s="1"/>
  <c r="H552" i="2"/>
  <c r="I552" i="2" s="1"/>
  <c r="J552" i="2" s="1"/>
  <c r="H551" i="2"/>
  <c r="I551" i="2" s="1"/>
  <c r="J551" i="2" s="1"/>
  <c r="H550" i="2"/>
  <c r="I550" i="2" s="1"/>
  <c r="J550" i="2" s="1"/>
  <c r="H549" i="2"/>
  <c r="I549" i="2" s="1"/>
  <c r="J549" i="2" s="1"/>
  <c r="H548" i="2"/>
  <c r="I548" i="2" s="1"/>
  <c r="J548" i="2" s="1"/>
  <c r="H547" i="2"/>
  <c r="I547" i="2" s="1"/>
  <c r="J547" i="2" s="1"/>
  <c r="H546" i="2"/>
  <c r="I546" i="2" s="1"/>
  <c r="J546" i="2" s="1"/>
  <c r="H545" i="2"/>
  <c r="I545" i="2" s="1"/>
  <c r="J545" i="2" s="1"/>
  <c r="H544" i="2"/>
  <c r="I544" i="2" s="1"/>
  <c r="J544" i="2" s="1"/>
  <c r="H543" i="2"/>
  <c r="I543" i="2" s="1"/>
  <c r="J543" i="2" s="1"/>
  <c r="H542" i="2"/>
  <c r="I542" i="2" s="1"/>
  <c r="J542" i="2" s="1"/>
  <c r="H541" i="2"/>
  <c r="I541" i="2" s="1"/>
  <c r="J541" i="2" s="1"/>
  <c r="H540" i="2"/>
  <c r="I540" i="2" s="1"/>
  <c r="J540" i="2" s="1"/>
  <c r="H539" i="2"/>
  <c r="I539" i="2" s="1"/>
  <c r="J539" i="2" s="1"/>
  <c r="H538" i="2"/>
  <c r="I538" i="2" s="1"/>
  <c r="J538" i="2" s="1"/>
  <c r="H537" i="2"/>
  <c r="I537" i="2" s="1"/>
  <c r="J537" i="2" s="1"/>
  <c r="H536" i="2"/>
  <c r="I536" i="2" s="1"/>
  <c r="J536" i="2" s="1"/>
  <c r="H535" i="2"/>
  <c r="I535" i="2" s="1"/>
  <c r="J535" i="2" s="1"/>
  <c r="H534" i="2"/>
  <c r="I534" i="2" s="1"/>
  <c r="J534" i="2" s="1"/>
  <c r="H533" i="2"/>
  <c r="I533" i="2" s="1"/>
  <c r="J533" i="2" s="1"/>
  <c r="H532" i="2"/>
  <c r="I532" i="2" s="1"/>
  <c r="J532" i="2" s="1"/>
  <c r="H531" i="2"/>
  <c r="I531" i="2" s="1"/>
  <c r="J531" i="2" s="1"/>
  <c r="H530" i="2"/>
  <c r="I530" i="2" s="1"/>
  <c r="J530" i="2" s="1"/>
  <c r="H529" i="2"/>
  <c r="I529" i="2" s="1"/>
  <c r="J529" i="2" s="1"/>
  <c r="H528" i="2"/>
  <c r="I528" i="2" s="1"/>
  <c r="J528" i="2" s="1"/>
  <c r="H527" i="2"/>
  <c r="I527" i="2" s="1"/>
  <c r="J527" i="2" s="1"/>
  <c r="H526" i="2"/>
  <c r="I526" i="2" s="1"/>
  <c r="J526" i="2" s="1"/>
  <c r="H525" i="2"/>
  <c r="I525" i="2" s="1"/>
  <c r="J525" i="2" s="1"/>
  <c r="H524" i="2"/>
  <c r="I524" i="2" s="1"/>
  <c r="J524" i="2" s="1"/>
  <c r="H523" i="2"/>
  <c r="I523" i="2" s="1"/>
  <c r="J523" i="2" s="1"/>
  <c r="H522" i="2"/>
  <c r="I522" i="2" s="1"/>
  <c r="J522" i="2" s="1"/>
  <c r="H521" i="2"/>
  <c r="I521" i="2" s="1"/>
  <c r="J521" i="2" s="1"/>
  <c r="H520" i="2"/>
  <c r="I520" i="2" s="1"/>
  <c r="J520" i="2" s="1"/>
  <c r="H519" i="2"/>
  <c r="I519" i="2" s="1"/>
  <c r="J519" i="2" s="1"/>
  <c r="H518" i="2"/>
  <c r="I518" i="2" s="1"/>
  <c r="J518" i="2" s="1"/>
  <c r="H517" i="2"/>
  <c r="I517" i="2" s="1"/>
  <c r="J517" i="2" s="1"/>
  <c r="H516" i="2"/>
  <c r="I516" i="2" s="1"/>
  <c r="J516" i="2" s="1"/>
  <c r="H515" i="2"/>
  <c r="I515" i="2" s="1"/>
  <c r="J515" i="2" s="1"/>
  <c r="H514" i="2"/>
  <c r="I514" i="2" s="1"/>
  <c r="J514" i="2" s="1"/>
  <c r="H513" i="2"/>
  <c r="I513" i="2" s="1"/>
  <c r="J513" i="2" s="1"/>
  <c r="H512" i="2"/>
  <c r="I512" i="2" s="1"/>
  <c r="J512" i="2" s="1"/>
  <c r="H511" i="2"/>
  <c r="I511" i="2" s="1"/>
  <c r="J511" i="2" s="1"/>
  <c r="H510" i="2"/>
  <c r="I510" i="2" s="1"/>
  <c r="J510" i="2" s="1"/>
  <c r="H509" i="2"/>
  <c r="I509" i="2" s="1"/>
  <c r="J509" i="2" s="1"/>
  <c r="H508" i="2"/>
  <c r="I508" i="2" s="1"/>
  <c r="J508" i="2" s="1"/>
  <c r="H507" i="2"/>
  <c r="I507" i="2" s="1"/>
  <c r="J507" i="2" s="1"/>
  <c r="H506" i="2"/>
  <c r="I506" i="2" s="1"/>
  <c r="J506" i="2" s="1"/>
  <c r="H505" i="2"/>
  <c r="I505" i="2" s="1"/>
  <c r="J505" i="2" s="1"/>
  <c r="H504" i="2"/>
  <c r="I504" i="2" s="1"/>
  <c r="J504" i="2" s="1"/>
  <c r="H503" i="2"/>
  <c r="I503" i="2" s="1"/>
  <c r="J503" i="2" s="1"/>
  <c r="H502" i="2"/>
  <c r="I502" i="2" s="1"/>
  <c r="J502" i="2" s="1"/>
  <c r="H501" i="2"/>
  <c r="I501" i="2" s="1"/>
  <c r="J501" i="2" s="1"/>
  <c r="H500" i="2"/>
  <c r="I500" i="2" s="1"/>
  <c r="J500" i="2" s="1"/>
  <c r="H499" i="2"/>
  <c r="I499" i="2" s="1"/>
  <c r="J499" i="2" s="1"/>
  <c r="H498" i="2"/>
  <c r="I498" i="2" s="1"/>
  <c r="J498" i="2" s="1"/>
  <c r="H497" i="2"/>
  <c r="I497" i="2" s="1"/>
  <c r="J497" i="2" s="1"/>
  <c r="H496" i="2"/>
  <c r="I496" i="2" s="1"/>
  <c r="J496" i="2" s="1"/>
  <c r="H495" i="2"/>
  <c r="I495" i="2" s="1"/>
  <c r="J495" i="2" s="1"/>
  <c r="H494" i="2"/>
  <c r="I494" i="2" s="1"/>
  <c r="J494" i="2" s="1"/>
  <c r="H493" i="2"/>
  <c r="I493" i="2" s="1"/>
  <c r="J493" i="2" s="1"/>
  <c r="H492" i="2"/>
  <c r="I492" i="2" s="1"/>
  <c r="J492" i="2" s="1"/>
  <c r="H491" i="2"/>
  <c r="I491" i="2" s="1"/>
  <c r="J491" i="2" s="1"/>
  <c r="H490" i="2"/>
  <c r="I490" i="2" s="1"/>
  <c r="J490" i="2" s="1"/>
  <c r="H489" i="2"/>
  <c r="I489" i="2" s="1"/>
  <c r="J489" i="2" s="1"/>
  <c r="H488" i="2"/>
  <c r="I488" i="2" s="1"/>
  <c r="J488" i="2" s="1"/>
  <c r="H487" i="2"/>
  <c r="I487" i="2" s="1"/>
  <c r="J487" i="2" s="1"/>
  <c r="H486" i="2"/>
  <c r="I486" i="2" s="1"/>
  <c r="J486" i="2" s="1"/>
  <c r="H485" i="2"/>
  <c r="I485" i="2" s="1"/>
  <c r="J485" i="2" s="1"/>
  <c r="H484" i="2"/>
  <c r="I484" i="2" s="1"/>
  <c r="J484" i="2" s="1"/>
  <c r="H483" i="2"/>
  <c r="I483" i="2" s="1"/>
  <c r="J483" i="2" s="1"/>
  <c r="H482" i="2"/>
  <c r="I482" i="2" s="1"/>
  <c r="J482" i="2" s="1"/>
  <c r="H481" i="2"/>
  <c r="I481" i="2" s="1"/>
  <c r="J481" i="2" s="1"/>
  <c r="H480" i="2"/>
  <c r="I480" i="2" s="1"/>
  <c r="J480" i="2" s="1"/>
  <c r="H479" i="2"/>
  <c r="I479" i="2" s="1"/>
  <c r="J479" i="2" s="1"/>
  <c r="H478" i="2"/>
  <c r="I478" i="2" s="1"/>
  <c r="J478" i="2" s="1"/>
  <c r="H477" i="2"/>
  <c r="I477" i="2" s="1"/>
  <c r="J477" i="2" s="1"/>
  <c r="H476" i="2"/>
  <c r="I476" i="2" s="1"/>
  <c r="J476" i="2" s="1"/>
  <c r="H475" i="2"/>
  <c r="I475" i="2" s="1"/>
  <c r="J475" i="2" s="1"/>
  <c r="H474" i="2"/>
  <c r="I474" i="2" s="1"/>
  <c r="J474" i="2" s="1"/>
  <c r="H473" i="2"/>
  <c r="I473" i="2" s="1"/>
  <c r="J473" i="2" s="1"/>
  <c r="H472" i="2"/>
  <c r="I472" i="2" s="1"/>
  <c r="J472" i="2" s="1"/>
  <c r="H471" i="2"/>
  <c r="I471" i="2" s="1"/>
  <c r="J471" i="2" s="1"/>
  <c r="H470" i="2"/>
  <c r="I470" i="2" s="1"/>
  <c r="J470" i="2" s="1"/>
  <c r="H469" i="2"/>
  <c r="I469" i="2" s="1"/>
  <c r="J469" i="2" s="1"/>
  <c r="H468" i="2"/>
  <c r="I468" i="2" s="1"/>
  <c r="J468" i="2" s="1"/>
  <c r="H467" i="2"/>
  <c r="I467" i="2" s="1"/>
  <c r="J467" i="2" s="1"/>
  <c r="H466" i="2"/>
  <c r="I466" i="2" s="1"/>
  <c r="J466" i="2" s="1"/>
  <c r="H465" i="2"/>
  <c r="I465" i="2" s="1"/>
  <c r="J465" i="2" s="1"/>
  <c r="H464" i="2"/>
  <c r="I464" i="2" s="1"/>
  <c r="J464" i="2" s="1"/>
  <c r="H463" i="2"/>
  <c r="I463" i="2" s="1"/>
  <c r="J463" i="2" s="1"/>
  <c r="H462" i="2"/>
  <c r="I462" i="2" s="1"/>
  <c r="J462" i="2" s="1"/>
  <c r="H461" i="2"/>
  <c r="I461" i="2" s="1"/>
  <c r="J461" i="2" s="1"/>
  <c r="H460" i="2"/>
  <c r="I460" i="2" s="1"/>
  <c r="J460" i="2" s="1"/>
  <c r="H459" i="2"/>
  <c r="I459" i="2" s="1"/>
  <c r="J459" i="2" s="1"/>
  <c r="H458" i="2"/>
  <c r="I458" i="2" s="1"/>
  <c r="J458" i="2" s="1"/>
  <c r="H457" i="2"/>
  <c r="I457" i="2" s="1"/>
  <c r="J457" i="2" s="1"/>
  <c r="H456" i="2"/>
  <c r="I456" i="2" s="1"/>
  <c r="J456" i="2" s="1"/>
  <c r="H455" i="2"/>
  <c r="I455" i="2" s="1"/>
  <c r="J455" i="2" s="1"/>
  <c r="H454" i="2"/>
  <c r="I454" i="2" s="1"/>
  <c r="J454" i="2" s="1"/>
  <c r="H453" i="2"/>
  <c r="I453" i="2" s="1"/>
  <c r="J453" i="2" s="1"/>
  <c r="H452" i="2"/>
  <c r="I452" i="2" s="1"/>
  <c r="J452" i="2" s="1"/>
  <c r="H451" i="2"/>
  <c r="I451" i="2" s="1"/>
  <c r="J451" i="2" s="1"/>
  <c r="H450" i="2"/>
  <c r="I450" i="2" s="1"/>
  <c r="J450" i="2" s="1"/>
  <c r="H449" i="2"/>
  <c r="I449" i="2" s="1"/>
  <c r="J449" i="2" s="1"/>
  <c r="H448" i="2"/>
  <c r="I448" i="2" s="1"/>
  <c r="J448" i="2" s="1"/>
  <c r="H447" i="2"/>
  <c r="I447" i="2" s="1"/>
  <c r="J447" i="2" s="1"/>
  <c r="H446" i="2"/>
  <c r="I446" i="2" s="1"/>
  <c r="J446" i="2" s="1"/>
  <c r="H445" i="2"/>
  <c r="I445" i="2" s="1"/>
  <c r="J445" i="2" s="1"/>
  <c r="H444" i="2"/>
  <c r="I444" i="2" s="1"/>
  <c r="J444" i="2" s="1"/>
  <c r="H443" i="2"/>
  <c r="I443" i="2" s="1"/>
  <c r="J443" i="2" s="1"/>
  <c r="H442" i="2"/>
  <c r="I442" i="2" s="1"/>
  <c r="J442" i="2" s="1"/>
  <c r="H441" i="2"/>
  <c r="I441" i="2" s="1"/>
  <c r="J441" i="2" s="1"/>
  <c r="H440" i="2"/>
  <c r="I440" i="2" s="1"/>
  <c r="J440" i="2" s="1"/>
  <c r="H439" i="2"/>
  <c r="I439" i="2" s="1"/>
  <c r="J439" i="2" s="1"/>
  <c r="H438" i="2"/>
  <c r="I438" i="2" s="1"/>
  <c r="J438" i="2" s="1"/>
  <c r="H437" i="2"/>
  <c r="I437" i="2" s="1"/>
  <c r="J437" i="2" s="1"/>
  <c r="H436" i="2"/>
  <c r="I436" i="2" s="1"/>
  <c r="J436" i="2" s="1"/>
  <c r="H435" i="2"/>
  <c r="I435" i="2" s="1"/>
  <c r="J435" i="2" s="1"/>
  <c r="H434" i="2"/>
  <c r="I434" i="2" s="1"/>
  <c r="J434" i="2" s="1"/>
  <c r="H433" i="2"/>
  <c r="I433" i="2" s="1"/>
  <c r="J433" i="2" s="1"/>
  <c r="H432" i="2"/>
  <c r="I432" i="2" s="1"/>
  <c r="J432" i="2" s="1"/>
  <c r="H431" i="2"/>
  <c r="I431" i="2" s="1"/>
  <c r="J431" i="2" s="1"/>
  <c r="H430" i="2"/>
  <c r="I430" i="2" s="1"/>
  <c r="J430" i="2" s="1"/>
  <c r="H429" i="2"/>
  <c r="I429" i="2" s="1"/>
  <c r="J429" i="2" s="1"/>
  <c r="H428" i="2"/>
  <c r="I428" i="2" s="1"/>
  <c r="J428" i="2" s="1"/>
  <c r="H427" i="2"/>
  <c r="I427" i="2" s="1"/>
  <c r="J427" i="2" s="1"/>
  <c r="H426" i="2"/>
  <c r="I426" i="2" s="1"/>
  <c r="J426" i="2" s="1"/>
  <c r="H425" i="2"/>
  <c r="I425" i="2" s="1"/>
  <c r="J425" i="2" s="1"/>
  <c r="H424" i="2"/>
  <c r="I424" i="2" s="1"/>
  <c r="J424" i="2" s="1"/>
  <c r="H423" i="2"/>
  <c r="I423" i="2" s="1"/>
  <c r="J423" i="2" s="1"/>
  <c r="H422" i="2"/>
  <c r="I422" i="2" s="1"/>
  <c r="J422" i="2" s="1"/>
  <c r="H421" i="2"/>
  <c r="I421" i="2" s="1"/>
  <c r="J421" i="2" s="1"/>
  <c r="H420" i="2"/>
  <c r="I420" i="2" s="1"/>
  <c r="J420" i="2" s="1"/>
  <c r="H419" i="2"/>
  <c r="I419" i="2" s="1"/>
  <c r="J419" i="2" s="1"/>
  <c r="H418" i="2"/>
  <c r="I418" i="2" s="1"/>
  <c r="J418" i="2" s="1"/>
  <c r="H417" i="2"/>
  <c r="I417" i="2" s="1"/>
  <c r="J417" i="2" s="1"/>
  <c r="H416" i="2"/>
  <c r="I416" i="2" s="1"/>
  <c r="J416" i="2" s="1"/>
  <c r="H415" i="2"/>
  <c r="I415" i="2" s="1"/>
  <c r="J415" i="2" s="1"/>
  <c r="H414" i="2"/>
  <c r="I414" i="2" s="1"/>
  <c r="J414" i="2" s="1"/>
  <c r="H413" i="2"/>
  <c r="I413" i="2" s="1"/>
  <c r="J413" i="2" s="1"/>
  <c r="H412" i="2"/>
  <c r="I412" i="2" s="1"/>
  <c r="J412" i="2" s="1"/>
  <c r="H411" i="2"/>
  <c r="I411" i="2" s="1"/>
  <c r="J411" i="2" s="1"/>
  <c r="H410" i="2"/>
  <c r="I410" i="2" s="1"/>
  <c r="J410" i="2" s="1"/>
  <c r="H409" i="2"/>
  <c r="I409" i="2" s="1"/>
  <c r="J409" i="2" s="1"/>
  <c r="H408" i="2"/>
  <c r="I408" i="2" s="1"/>
  <c r="J408" i="2" s="1"/>
  <c r="H407" i="2"/>
  <c r="I407" i="2" s="1"/>
  <c r="J407" i="2" s="1"/>
  <c r="H406" i="2"/>
  <c r="I406" i="2" s="1"/>
  <c r="J406" i="2" s="1"/>
  <c r="H405" i="2"/>
  <c r="I405" i="2" s="1"/>
  <c r="J405" i="2" s="1"/>
  <c r="H404" i="2"/>
  <c r="I404" i="2" s="1"/>
  <c r="J404" i="2" s="1"/>
  <c r="H403" i="2"/>
  <c r="I403" i="2" s="1"/>
  <c r="J403" i="2" s="1"/>
  <c r="H402" i="2"/>
  <c r="I402" i="2" s="1"/>
  <c r="J402" i="2" s="1"/>
  <c r="H401" i="2"/>
  <c r="I401" i="2" s="1"/>
  <c r="J401" i="2" s="1"/>
  <c r="H400" i="2"/>
  <c r="I400" i="2" s="1"/>
  <c r="J400" i="2" s="1"/>
  <c r="H399" i="2"/>
  <c r="I399" i="2" s="1"/>
  <c r="J399" i="2" s="1"/>
  <c r="H398" i="2"/>
  <c r="I398" i="2" s="1"/>
  <c r="J398" i="2" s="1"/>
  <c r="H397" i="2"/>
  <c r="I397" i="2" s="1"/>
  <c r="J397" i="2" s="1"/>
  <c r="H396" i="2"/>
  <c r="I396" i="2" s="1"/>
  <c r="J396" i="2" s="1"/>
  <c r="H395" i="2"/>
  <c r="I395" i="2" s="1"/>
  <c r="J395" i="2" s="1"/>
  <c r="H394" i="2"/>
  <c r="I394" i="2" s="1"/>
  <c r="J394" i="2" s="1"/>
  <c r="H393" i="2"/>
  <c r="I393" i="2" s="1"/>
  <c r="J393" i="2" s="1"/>
  <c r="H392" i="2"/>
  <c r="I392" i="2" s="1"/>
  <c r="J392" i="2" s="1"/>
  <c r="H391" i="2"/>
  <c r="I391" i="2" s="1"/>
  <c r="J391" i="2" s="1"/>
  <c r="H390" i="2"/>
  <c r="I390" i="2" s="1"/>
  <c r="J390" i="2" s="1"/>
  <c r="H389" i="2"/>
  <c r="I389" i="2" s="1"/>
  <c r="J389" i="2" s="1"/>
  <c r="H388" i="2"/>
  <c r="I388" i="2" s="1"/>
  <c r="J388" i="2" s="1"/>
  <c r="H387" i="2"/>
  <c r="I387" i="2" s="1"/>
  <c r="J387" i="2" s="1"/>
  <c r="H386" i="2"/>
  <c r="I386" i="2" s="1"/>
  <c r="J386" i="2" s="1"/>
  <c r="H385" i="2"/>
  <c r="I385" i="2" s="1"/>
  <c r="J385" i="2" s="1"/>
  <c r="H384" i="2"/>
  <c r="I384" i="2" s="1"/>
  <c r="J384" i="2" s="1"/>
  <c r="H383" i="2"/>
  <c r="I383" i="2" s="1"/>
  <c r="J383" i="2" s="1"/>
  <c r="H382" i="2"/>
  <c r="I382" i="2" s="1"/>
  <c r="J382" i="2" s="1"/>
  <c r="H381" i="2"/>
  <c r="I381" i="2" s="1"/>
  <c r="J381" i="2" s="1"/>
  <c r="H380" i="2"/>
  <c r="I380" i="2" s="1"/>
  <c r="J380" i="2" s="1"/>
  <c r="H379" i="2"/>
  <c r="I379" i="2" s="1"/>
  <c r="J379" i="2" s="1"/>
  <c r="H378" i="2"/>
  <c r="I378" i="2" s="1"/>
  <c r="J378" i="2" s="1"/>
  <c r="H377" i="2"/>
  <c r="I377" i="2" s="1"/>
  <c r="J377" i="2" s="1"/>
  <c r="H376" i="2"/>
  <c r="I376" i="2" s="1"/>
  <c r="J376" i="2" s="1"/>
  <c r="H375" i="2"/>
  <c r="I375" i="2" s="1"/>
  <c r="J375" i="2" s="1"/>
  <c r="H374" i="2"/>
  <c r="I374" i="2" s="1"/>
  <c r="J374" i="2" s="1"/>
  <c r="H373" i="2"/>
  <c r="I373" i="2" s="1"/>
  <c r="J373" i="2" s="1"/>
  <c r="H372" i="2"/>
  <c r="I372" i="2" s="1"/>
  <c r="J372" i="2" s="1"/>
  <c r="H371" i="2"/>
  <c r="I371" i="2" s="1"/>
  <c r="J371" i="2" s="1"/>
  <c r="H370" i="2"/>
  <c r="I370" i="2" s="1"/>
  <c r="J370" i="2" s="1"/>
  <c r="H369" i="2"/>
  <c r="I369" i="2" s="1"/>
  <c r="J369" i="2" s="1"/>
  <c r="H368" i="2"/>
  <c r="I368" i="2" s="1"/>
  <c r="J368" i="2" s="1"/>
  <c r="H367" i="2"/>
  <c r="I367" i="2" s="1"/>
  <c r="J367" i="2" s="1"/>
  <c r="H366" i="2"/>
  <c r="I366" i="2" s="1"/>
  <c r="J366" i="2" s="1"/>
  <c r="H365" i="2"/>
  <c r="I365" i="2" s="1"/>
  <c r="J365" i="2" s="1"/>
  <c r="H364" i="2"/>
  <c r="I364" i="2" s="1"/>
  <c r="J364" i="2" s="1"/>
  <c r="H363" i="2"/>
  <c r="I363" i="2" s="1"/>
  <c r="J363" i="2" s="1"/>
  <c r="H362" i="2"/>
  <c r="I362" i="2" s="1"/>
  <c r="J362" i="2" s="1"/>
  <c r="H361" i="2"/>
  <c r="I361" i="2" s="1"/>
  <c r="J361" i="2" s="1"/>
  <c r="H360" i="2"/>
  <c r="I360" i="2" s="1"/>
  <c r="J360" i="2" s="1"/>
  <c r="H359" i="2"/>
  <c r="I359" i="2" s="1"/>
  <c r="J359" i="2" s="1"/>
  <c r="H358" i="2"/>
  <c r="I358" i="2" s="1"/>
  <c r="J358" i="2" s="1"/>
  <c r="H357" i="2"/>
  <c r="I357" i="2" s="1"/>
  <c r="J357" i="2" s="1"/>
  <c r="H356" i="2"/>
  <c r="I356" i="2" s="1"/>
  <c r="J356" i="2" s="1"/>
  <c r="H355" i="2"/>
  <c r="I355" i="2" s="1"/>
  <c r="J355" i="2" s="1"/>
  <c r="H354" i="2"/>
  <c r="I354" i="2" s="1"/>
  <c r="J354" i="2" s="1"/>
  <c r="H353" i="2"/>
  <c r="I353" i="2" s="1"/>
  <c r="J353" i="2" s="1"/>
  <c r="H352" i="2"/>
  <c r="I352" i="2" s="1"/>
  <c r="J352" i="2" s="1"/>
  <c r="H351" i="2"/>
  <c r="I351" i="2" s="1"/>
  <c r="J351" i="2" s="1"/>
  <c r="H350" i="2"/>
  <c r="I350" i="2" s="1"/>
  <c r="J350" i="2" s="1"/>
  <c r="H349" i="2"/>
  <c r="I349" i="2" s="1"/>
  <c r="J349" i="2" s="1"/>
  <c r="H348" i="2"/>
  <c r="I348" i="2" s="1"/>
  <c r="J348" i="2" s="1"/>
  <c r="H347" i="2"/>
  <c r="I347" i="2" s="1"/>
  <c r="J347" i="2" s="1"/>
  <c r="H346" i="2"/>
  <c r="I346" i="2" s="1"/>
  <c r="J346" i="2" s="1"/>
  <c r="H345" i="2"/>
  <c r="I345" i="2" s="1"/>
  <c r="J345" i="2" s="1"/>
  <c r="H344" i="2"/>
  <c r="I344" i="2" s="1"/>
  <c r="J344" i="2" s="1"/>
  <c r="H343" i="2"/>
  <c r="I343" i="2" s="1"/>
  <c r="J343" i="2" s="1"/>
  <c r="H342" i="2"/>
  <c r="I342" i="2" s="1"/>
  <c r="J342" i="2" s="1"/>
  <c r="H341" i="2"/>
  <c r="I341" i="2" s="1"/>
  <c r="J341" i="2" s="1"/>
  <c r="H340" i="2"/>
  <c r="I340" i="2" s="1"/>
  <c r="J340" i="2" s="1"/>
  <c r="H339" i="2"/>
  <c r="I339" i="2" s="1"/>
  <c r="J339" i="2" s="1"/>
  <c r="H338" i="2"/>
  <c r="I338" i="2" s="1"/>
  <c r="J338" i="2" s="1"/>
  <c r="H337" i="2"/>
  <c r="I337" i="2" s="1"/>
  <c r="J337" i="2" s="1"/>
  <c r="H336" i="2"/>
  <c r="I336" i="2" s="1"/>
  <c r="J336" i="2" s="1"/>
  <c r="H335" i="2"/>
  <c r="I335" i="2" s="1"/>
  <c r="J335" i="2" s="1"/>
  <c r="H334" i="2"/>
  <c r="I334" i="2" s="1"/>
  <c r="J334" i="2" s="1"/>
  <c r="H333" i="2"/>
  <c r="I333" i="2" s="1"/>
  <c r="J333" i="2" s="1"/>
  <c r="H332" i="2"/>
  <c r="I332" i="2" s="1"/>
  <c r="J332" i="2" s="1"/>
  <c r="H331" i="2"/>
  <c r="I331" i="2" s="1"/>
  <c r="J331" i="2" s="1"/>
  <c r="H330" i="2"/>
  <c r="I330" i="2" s="1"/>
  <c r="J330" i="2" s="1"/>
  <c r="H329" i="2"/>
  <c r="I329" i="2" s="1"/>
  <c r="J329" i="2" s="1"/>
  <c r="H328" i="2"/>
  <c r="I328" i="2" s="1"/>
  <c r="J328" i="2" s="1"/>
  <c r="H327" i="2"/>
  <c r="I327" i="2" s="1"/>
  <c r="J327" i="2" s="1"/>
  <c r="H326" i="2"/>
  <c r="I326" i="2" s="1"/>
  <c r="J326" i="2" s="1"/>
  <c r="H325" i="2"/>
  <c r="I325" i="2" s="1"/>
  <c r="J325" i="2" s="1"/>
  <c r="H324" i="2"/>
  <c r="I324" i="2" s="1"/>
  <c r="J324" i="2" s="1"/>
  <c r="H323" i="2"/>
  <c r="I323" i="2" s="1"/>
  <c r="J323" i="2" s="1"/>
  <c r="H322" i="2"/>
  <c r="I322" i="2" s="1"/>
  <c r="J322" i="2" s="1"/>
  <c r="H321" i="2"/>
  <c r="I321" i="2" s="1"/>
  <c r="J321" i="2" s="1"/>
  <c r="H320" i="2"/>
  <c r="I320" i="2" s="1"/>
  <c r="J320" i="2" s="1"/>
  <c r="H319" i="2"/>
  <c r="I319" i="2" s="1"/>
  <c r="J319" i="2" s="1"/>
  <c r="H318" i="2"/>
  <c r="I318" i="2" s="1"/>
  <c r="J318" i="2" s="1"/>
  <c r="H317" i="2"/>
  <c r="I317" i="2" s="1"/>
  <c r="J317" i="2" s="1"/>
  <c r="H316" i="2"/>
  <c r="I316" i="2" s="1"/>
  <c r="J316" i="2" s="1"/>
  <c r="H315" i="2"/>
  <c r="I315" i="2" s="1"/>
  <c r="J315" i="2" s="1"/>
  <c r="H314" i="2"/>
  <c r="I314" i="2" s="1"/>
  <c r="J314" i="2" s="1"/>
  <c r="H313" i="2"/>
  <c r="I313" i="2" s="1"/>
  <c r="J313" i="2" s="1"/>
  <c r="H312" i="2"/>
  <c r="I312" i="2" s="1"/>
  <c r="J312" i="2" s="1"/>
  <c r="H311" i="2"/>
  <c r="I311" i="2" s="1"/>
  <c r="J311" i="2" s="1"/>
  <c r="H310" i="2"/>
  <c r="I310" i="2" s="1"/>
  <c r="J310" i="2" s="1"/>
  <c r="H309" i="2"/>
  <c r="I309" i="2" s="1"/>
  <c r="J309" i="2" s="1"/>
  <c r="H308" i="2"/>
  <c r="I308" i="2" s="1"/>
  <c r="J308" i="2" s="1"/>
  <c r="H307" i="2"/>
  <c r="I307" i="2" s="1"/>
  <c r="J307" i="2" s="1"/>
  <c r="H306" i="2"/>
  <c r="I306" i="2" s="1"/>
  <c r="J306" i="2" s="1"/>
  <c r="H305" i="2"/>
  <c r="I305" i="2" s="1"/>
  <c r="J305" i="2" s="1"/>
  <c r="H304" i="2"/>
  <c r="I304" i="2" s="1"/>
  <c r="J304" i="2" s="1"/>
  <c r="H303" i="2"/>
  <c r="I303" i="2" s="1"/>
  <c r="J303" i="2" s="1"/>
  <c r="H302" i="2"/>
  <c r="I302" i="2" s="1"/>
  <c r="J302" i="2" s="1"/>
  <c r="H301" i="2"/>
  <c r="I301" i="2" s="1"/>
  <c r="J301" i="2" s="1"/>
  <c r="H300" i="2"/>
  <c r="I300" i="2" s="1"/>
  <c r="J300" i="2" s="1"/>
  <c r="H299" i="2"/>
  <c r="I299" i="2" s="1"/>
  <c r="J299" i="2" s="1"/>
  <c r="H298" i="2"/>
  <c r="I298" i="2" s="1"/>
  <c r="J298" i="2" s="1"/>
  <c r="H297" i="2"/>
  <c r="I297" i="2" s="1"/>
  <c r="J297" i="2" s="1"/>
  <c r="H296" i="2"/>
  <c r="I296" i="2" s="1"/>
  <c r="J296" i="2" s="1"/>
  <c r="H295" i="2"/>
  <c r="I295" i="2" s="1"/>
  <c r="J295" i="2" s="1"/>
  <c r="H294" i="2"/>
  <c r="I294" i="2" s="1"/>
  <c r="J294" i="2" s="1"/>
  <c r="H293" i="2"/>
  <c r="I293" i="2" s="1"/>
  <c r="J293" i="2" s="1"/>
  <c r="H292" i="2"/>
  <c r="I292" i="2" s="1"/>
  <c r="J292" i="2" s="1"/>
  <c r="H291" i="2"/>
  <c r="I291" i="2" s="1"/>
  <c r="J291" i="2" s="1"/>
  <c r="H290" i="2"/>
  <c r="I290" i="2" s="1"/>
  <c r="J290" i="2" s="1"/>
  <c r="H289" i="2"/>
  <c r="I289" i="2" s="1"/>
  <c r="J289" i="2" s="1"/>
  <c r="H288" i="2"/>
  <c r="I288" i="2" s="1"/>
  <c r="J288" i="2" s="1"/>
  <c r="H287" i="2"/>
  <c r="I287" i="2" s="1"/>
  <c r="J287" i="2" s="1"/>
  <c r="H286" i="2"/>
  <c r="I286" i="2" s="1"/>
  <c r="J286" i="2" s="1"/>
  <c r="H285" i="2"/>
  <c r="I285" i="2" s="1"/>
  <c r="J285" i="2" s="1"/>
  <c r="H284" i="2"/>
  <c r="I284" i="2" s="1"/>
  <c r="J284" i="2" s="1"/>
  <c r="H283" i="2"/>
  <c r="I283" i="2" s="1"/>
  <c r="J283" i="2" s="1"/>
  <c r="H282" i="2"/>
  <c r="I282" i="2" s="1"/>
  <c r="J282" i="2" s="1"/>
  <c r="H281" i="2"/>
  <c r="I281" i="2" s="1"/>
  <c r="J281" i="2" s="1"/>
  <c r="H280" i="2"/>
  <c r="I280" i="2" s="1"/>
  <c r="J280" i="2" s="1"/>
  <c r="H279" i="2"/>
  <c r="I279" i="2" s="1"/>
  <c r="J279" i="2" s="1"/>
  <c r="H278" i="2"/>
  <c r="I278" i="2" s="1"/>
  <c r="J278" i="2" s="1"/>
  <c r="H277" i="2"/>
  <c r="I277" i="2" s="1"/>
  <c r="J277" i="2" s="1"/>
  <c r="H276" i="2"/>
  <c r="I276" i="2" s="1"/>
  <c r="J276" i="2" s="1"/>
  <c r="H275" i="2"/>
  <c r="I275" i="2" s="1"/>
  <c r="J275" i="2" s="1"/>
  <c r="H274" i="2"/>
  <c r="I274" i="2" s="1"/>
  <c r="J274" i="2" s="1"/>
  <c r="H273" i="2"/>
  <c r="I273" i="2" s="1"/>
  <c r="J273" i="2" s="1"/>
  <c r="H272" i="2"/>
  <c r="I272" i="2" s="1"/>
  <c r="J272" i="2" s="1"/>
  <c r="H271" i="2"/>
  <c r="I271" i="2" s="1"/>
  <c r="J271" i="2" s="1"/>
  <c r="H270" i="2"/>
  <c r="I270" i="2" s="1"/>
  <c r="J270" i="2" s="1"/>
  <c r="H269" i="2"/>
  <c r="I269" i="2" s="1"/>
  <c r="J269" i="2" s="1"/>
  <c r="H268" i="2"/>
  <c r="I268" i="2" s="1"/>
  <c r="J268" i="2" s="1"/>
  <c r="H267" i="2"/>
  <c r="I267" i="2" s="1"/>
  <c r="J267" i="2" s="1"/>
  <c r="H266" i="2"/>
  <c r="I266" i="2" s="1"/>
  <c r="J266" i="2" s="1"/>
  <c r="H265" i="2"/>
  <c r="I265" i="2" s="1"/>
  <c r="J265" i="2" s="1"/>
  <c r="H264" i="2"/>
  <c r="I264" i="2" s="1"/>
  <c r="J264" i="2" s="1"/>
  <c r="H263" i="2"/>
  <c r="I263" i="2" s="1"/>
  <c r="J263" i="2" s="1"/>
  <c r="H262" i="2"/>
  <c r="I262" i="2" s="1"/>
  <c r="J262" i="2" s="1"/>
  <c r="H261" i="2"/>
  <c r="I261" i="2" s="1"/>
  <c r="J261" i="2" s="1"/>
  <c r="H260" i="2"/>
  <c r="I260" i="2" s="1"/>
  <c r="J260" i="2" s="1"/>
  <c r="H259" i="2"/>
  <c r="I259" i="2" s="1"/>
  <c r="J259" i="2" s="1"/>
  <c r="H258" i="2"/>
  <c r="I258" i="2" s="1"/>
  <c r="J258" i="2" s="1"/>
  <c r="H257" i="2"/>
  <c r="I257" i="2" s="1"/>
  <c r="J257" i="2" s="1"/>
  <c r="H256" i="2"/>
  <c r="I256" i="2" s="1"/>
  <c r="J256" i="2" s="1"/>
  <c r="H255" i="2"/>
  <c r="I255" i="2" s="1"/>
  <c r="J255" i="2" s="1"/>
  <c r="H254" i="2"/>
  <c r="I254" i="2" s="1"/>
  <c r="J254" i="2" s="1"/>
  <c r="H253" i="2"/>
  <c r="I253" i="2" s="1"/>
  <c r="J253" i="2" s="1"/>
  <c r="H252" i="2"/>
  <c r="I252" i="2" s="1"/>
  <c r="J252" i="2" s="1"/>
  <c r="H251" i="2"/>
  <c r="I251" i="2" s="1"/>
  <c r="J251" i="2" s="1"/>
  <c r="H250" i="2"/>
  <c r="I250" i="2" s="1"/>
  <c r="J250" i="2" s="1"/>
  <c r="H249" i="2"/>
  <c r="I249" i="2" s="1"/>
  <c r="J249" i="2" s="1"/>
  <c r="H248" i="2"/>
  <c r="I248" i="2" s="1"/>
  <c r="J248" i="2" s="1"/>
  <c r="H247" i="2"/>
  <c r="I247" i="2" s="1"/>
  <c r="J247" i="2" s="1"/>
  <c r="H246" i="2"/>
  <c r="I246" i="2" s="1"/>
  <c r="J246" i="2" s="1"/>
  <c r="H245" i="2"/>
  <c r="I245" i="2" s="1"/>
  <c r="J245" i="2" s="1"/>
  <c r="H244" i="2"/>
  <c r="I244" i="2" s="1"/>
  <c r="J244" i="2" s="1"/>
  <c r="H243" i="2"/>
  <c r="I243" i="2" s="1"/>
  <c r="J243" i="2" s="1"/>
  <c r="H242" i="2"/>
  <c r="I242" i="2" s="1"/>
  <c r="J242" i="2" s="1"/>
  <c r="H241" i="2"/>
  <c r="I241" i="2" s="1"/>
  <c r="J241" i="2" s="1"/>
  <c r="H240" i="2"/>
  <c r="I240" i="2" s="1"/>
  <c r="J240" i="2" s="1"/>
  <c r="H239" i="2"/>
  <c r="I239" i="2" s="1"/>
  <c r="J239" i="2" s="1"/>
  <c r="H238" i="2"/>
  <c r="I238" i="2" s="1"/>
  <c r="J238" i="2" s="1"/>
  <c r="H237" i="2"/>
  <c r="I237" i="2" s="1"/>
  <c r="J237" i="2" s="1"/>
  <c r="H236" i="2"/>
  <c r="I236" i="2" s="1"/>
  <c r="J236" i="2" s="1"/>
  <c r="H235" i="2"/>
  <c r="I235" i="2" s="1"/>
  <c r="J235" i="2" s="1"/>
  <c r="H234" i="2"/>
  <c r="I234" i="2" s="1"/>
  <c r="J234" i="2" s="1"/>
  <c r="H233" i="2"/>
  <c r="I233" i="2" s="1"/>
  <c r="J233" i="2" s="1"/>
  <c r="H232" i="2"/>
  <c r="I232" i="2" s="1"/>
  <c r="J232" i="2" s="1"/>
  <c r="H231" i="2"/>
  <c r="I231" i="2" s="1"/>
  <c r="J231" i="2" s="1"/>
  <c r="H230" i="2"/>
  <c r="I230" i="2" s="1"/>
  <c r="J230" i="2" s="1"/>
  <c r="H229" i="2"/>
  <c r="I229" i="2" s="1"/>
  <c r="J229" i="2" s="1"/>
  <c r="H228" i="2"/>
  <c r="I228" i="2" s="1"/>
  <c r="J228" i="2" s="1"/>
  <c r="H227" i="2"/>
  <c r="I227" i="2" s="1"/>
  <c r="J227" i="2" s="1"/>
  <c r="H226" i="2"/>
  <c r="I226" i="2" s="1"/>
  <c r="J226" i="2" s="1"/>
  <c r="H225" i="2"/>
  <c r="I225" i="2" s="1"/>
  <c r="J225" i="2" s="1"/>
  <c r="H224" i="2"/>
  <c r="I224" i="2" s="1"/>
  <c r="J224" i="2" s="1"/>
  <c r="H223" i="2"/>
  <c r="I223" i="2" s="1"/>
  <c r="J223" i="2" s="1"/>
  <c r="H222" i="2"/>
  <c r="I222" i="2" s="1"/>
  <c r="J222" i="2" s="1"/>
  <c r="H221" i="2"/>
  <c r="I221" i="2" s="1"/>
  <c r="J221" i="2" s="1"/>
  <c r="H220" i="2"/>
  <c r="I220" i="2" s="1"/>
  <c r="J220" i="2" s="1"/>
  <c r="H219" i="2"/>
  <c r="I219" i="2" s="1"/>
  <c r="J219" i="2" s="1"/>
  <c r="H218" i="2"/>
  <c r="I218" i="2" s="1"/>
  <c r="J218" i="2" s="1"/>
  <c r="H217" i="2"/>
  <c r="I217" i="2" s="1"/>
  <c r="J217" i="2" s="1"/>
  <c r="H216" i="2"/>
  <c r="I216" i="2" s="1"/>
  <c r="J216" i="2" s="1"/>
  <c r="H215" i="2"/>
  <c r="I215" i="2" s="1"/>
  <c r="J215" i="2" s="1"/>
  <c r="H214" i="2"/>
  <c r="I214" i="2" s="1"/>
  <c r="J214" i="2" s="1"/>
  <c r="H213" i="2"/>
  <c r="I213" i="2" s="1"/>
  <c r="J213" i="2" s="1"/>
  <c r="H212" i="2"/>
  <c r="I212" i="2" s="1"/>
  <c r="J212" i="2" s="1"/>
  <c r="H211" i="2"/>
  <c r="I211" i="2" s="1"/>
  <c r="J211" i="2" s="1"/>
  <c r="H210" i="2"/>
  <c r="I210" i="2" s="1"/>
  <c r="J210" i="2" s="1"/>
  <c r="H209" i="2"/>
  <c r="I209" i="2" s="1"/>
  <c r="J209" i="2" s="1"/>
  <c r="H208" i="2"/>
  <c r="I208" i="2" s="1"/>
  <c r="J208" i="2" s="1"/>
  <c r="H207" i="2"/>
  <c r="I207" i="2" s="1"/>
  <c r="J207" i="2" s="1"/>
  <c r="H206" i="2"/>
  <c r="I206" i="2" s="1"/>
  <c r="J206" i="2" s="1"/>
  <c r="H205" i="2"/>
  <c r="I205" i="2" s="1"/>
  <c r="J205" i="2" s="1"/>
  <c r="H204" i="2"/>
  <c r="I204" i="2" s="1"/>
  <c r="J204" i="2" s="1"/>
  <c r="H203" i="2"/>
  <c r="I203" i="2" s="1"/>
  <c r="J203" i="2" s="1"/>
  <c r="H202" i="2"/>
  <c r="I202" i="2" s="1"/>
  <c r="J202" i="2" s="1"/>
  <c r="H201" i="2"/>
  <c r="I201" i="2" s="1"/>
  <c r="J201" i="2" s="1"/>
  <c r="H200" i="2"/>
  <c r="I200" i="2" s="1"/>
  <c r="J200" i="2" s="1"/>
  <c r="H199" i="2"/>
  <c r="I199" i="2" s="1"/>
  <c r="J199" i="2" s="1"/>
  <c r="H198" i="2"/>
  <c r="I198" i="2" s="1"/>
  <c r="J198" i="2" s="1"/>
  <c r="H197" i="2"/>
  <c r="I197" i="2" s="1"/>
  <c r="J197" i="2" s="1"/>
  <c r="H196" i="2"/>
  <c r="I196" i="2" s="1"/>
  <c r="J196" i="2" s="1"/>
  <c r="H195" i="2"/>
  <c r="I195" i="2" s="1"/>
  <c r="J195" i="2" s="1"/>
  <c r="H194" i="2"/>
  <c r="I194" i="2" s="1"/>
  <c r="J194" i="2" s="1"/>
  <c r="H193" i="2"/>
  <c r="I193" i="2" s="1"/>
  <c r="J193" i="2" s="1"/>
  <c r="H192" i="2"/>
  <c r="I192" i="2" s="1"/>
  <c r="J192" i="2" s="1"/>
  <c r="H191" i="2"/>
  <c r="I191" i="2" s="1"/>
  <c r="J191" i="2" s="1"/>
  <c r="H190" i="2"/>
  <c r="I190" i="2" s="1"/>
  <c r="J190" i="2" s="1"/>
  <c r="H189" i="2"/>
  <c r="I189" i="2" s="1"/>
  <c r="J189" i="2" s="1"/>
  <c r="H188" i="2"/>
  <c r="I188" i="2" s="1"/>
  <c r="J188" i="2" s="1"/>
  <c r="H187" i="2"/>
  <c r="I187" i="2" s="1"/>
  <c r="J187" i="2" s="1"/>
  <c r="H186" i="2"/>
  <c r="I186" i="2" s="1"/>
  <c r="J186" i="2" s="1"/>
  <c r="H185" i="2"/>
  <c r="I185" i="2" s="1"/>
  <c r="J185" i="2" s="1"/>
  <c r="H184" i="2"/>
  <c r="I184" i="2" s="1"/>
  <c r="J184" i="2" s="1"/>
  <c r="H183" i="2"/>
  <c r="I183" i="2" s="1"/>
  <c r="J183" i="2" s="1"/>
  <c r="H182" i="2"/>
  <c r="I182" i="2" s="1"/>
  <c r="J182" i="2" s="1"/>
  <c r="H181" i="2"/>
  <c r="I181" i="2" s="1"/>
  <c r="J181" i="2" s="1"/>
  <c r="H180" i="2"/>
  <c r="I180" i="2" s="1"/>
  <c r="J180" i="2" s="1"/>
  <c r="H179" i="2"/>
  <c r="I179" i="2" s="1"/>
  <c r="J179" i="2" s="1"/>
  <c r="H178" i="2"/>
  <c r="I178" i="2" s="1"/>
  <c r="J178" i="2" s="1"/>
  <c r="H177" i="2"/>
  <c r="I177" i="2" s="1"/>
  <c r="J177" i="2" s="1"/>
  <c r="H176" i="2"/>
  <c r="I176" i="2" s="1"/>
  <c r="J176" i="2" s="1"/>
  <c r="H175" i="2"/>
  <c r="I175" i="2" s="1"/>
  <c r="J175" i="2" s="1"/>
  <c r="H174" i="2"/>
  <c r="I174" i="2" s="1"/>
  <c r="J174" i="2" s="1"/>
  <c r="H173" i="2"/>
  <c r="I173" i="2" s="1"/>
  <c r="J173" i="2" s="1"/>
  <c r="H172" i="2"/>
  <c r="I172" i="2" s="1"/>
  <c r="J172" i="2" s="1"/>
  <c r="H171" i="2"/>
  <c r="I171" i="2" s="1"/>
  <c r="J171" i="2" s="1"/>
  <c r="H170" i="2"/>
  <c r="I170" i="2" s="1"/>
  <c r="J170" i="2" s="1"/>
  <c r="H169" i="2"/>
  <c r="I169" i="2" s="1"/>
  <c r="J169" i="2" s="1"/>
  <c r="H168" i="2"/>
  <c r="I168" i="2" s="1"/>
  <c r="J168" i="2" s="1"/>
  <c r="H167" i="2"/>
  <c r="I167" i="2" s="1"/>
  <c r="J167" i="2" s="1"/>
  <c r="H166" i="2"/>
  <c r="I166" i="2" s="1"/>
  <c r="J166" i="2" s="1"/>
  <c r="H165" i="2"/>
  <c r="I165" i="2" s="1"/>
  <c r="J165" i="2" s="1"/>
  <c r="H164" i="2"/>
  <c r="I164" i="2" s="1"/>
  <c r="J164" i="2" s="1"/>
  <c r="H163" i="2"/>
  <c r="I163" i="2" s="1"/>
  <c r="J163" i="2" s="1"/>
  <c r="H162" i="2"/>
  <c r="I162" i="2" s="1"/>
  <c r="J162" i="2" s="1"/>
  <c r="H161" i="2"/>
  <c r="I161" i="2" s="1"/>
  <c r="J161" i="2" s="1"/>
  <c r="H160" i="2"/>
  <c r="I160" i="2" s="1"/>
  <c r="J160" i="2" s="1"/>
  <c r="H159" i="2"/>
  <c r="I159" i="2" s="1"/>
  <c r="J159" i="2" s="1"/>
  <c r="H158" i="2"/>
  <c r="I158" i="2" s="1"/>
  <c r="J158" i="2" s="1"/>
  <c r="H157" i="2"/>
  <c r="I157" i="2" s="1"/>
  <c r="J157" i="2" s="1"/>
  <c r="H156" i="2"/>
  <c r="I156" i="2" s="1"/>
  <c r="J156" i="2" s="1"/>
  <c r="H155" i="2"/>
  <c r="I155" i="2" s="1"/>
  <c r="J155" i="2" s="1"/>
  <c r="H154" i="2"/>
  <c r="I154" i="2" s="1"/>
  <c r="J154" i="2" s="1"/>
  <c r="H153" i="2"/>
  <c r="I153" i="2" s="1"/>
  <c r="J153" i="2" s="1"/>
  <c r="H152" i="2"/>
  <c r="I152" i="2" s="1"/>
  <c r="J152" i="2" s="1"/>
  <c r="H151" i="2"/>
  <c r="I151" i="2" s="1"/>
  <c r="J151" i="2" s="1"/>
  <c r="H150" i="2"/>
  <c r="I150" i="2" s="1"/>
  <c r="J150" i="2" s="1"/>
  <c r="H149" i="2"/>
  <c r="I149" i="2" s="1"/>
  <c r="J149" i="2" s="1"/>
  <c r="H148" i="2"/>
  <c r="I148" i="2" s="1"/>
  <c r="J148" i="2" s="1"/>
  <c r="H147" i="2"/>
  <c r="I147" i="2" s="1"/>
  <c r="J147" i="2" s="1"/>
  <c r="H146" i="2"/>
  <c r="I146" i="2" s="1"/>
  <c r="J146" i="2" s="1"/>
  <c r="H145" i="2"/>
  <c r="I145" i="2" s="1"/>
  <c r="J145" i="2" s="1"/>
  <c r="H144" i="2"/>
  <c r="I144" i="2" s="1"/>
  <c r="J144" i="2" s="1"/>
  <c r="H143" i="2"/>
  <c r="I143" i="2" s="1"/>
  <c r="J143" i="2" s="1"/>
  <c r="H142" i="2"/>
  <c r="I142" i="2" s="1"/>
  <c r="J142" i="2" s="1"/>
  <c r="H141" i="2"/>
  <c r="I141" i="2" s="1"/>
  <c r="J141" i="2" s="1"/>
  <c r="H140" i="2"/>
  <c r="I140" i="2" s="1"/>
  <c r="J140" i="2" s="1"/>
  <c r="H139" i="2"/>
  <c r="I139" i="2" s="1"/>
  <c r="J139" i="2" s="1"/>
  <c r="H138" i="2"/>
  <c r="I138" i="2" s="1"/>
  <c r="J138" i="2" s="1"/>
  <c r="H137" i="2"/>
  <c r="I137" i="2" s="1"/>
  <c r="J137" i="2" s="1"/>
  <c r="H136" i="2"/>
  <c r="I136" i="2" s="1"/>
  <c r="J136" i="2" s="1"/>
  <c r="H135" i="2"/>
  <c r="I135" i="2" s="1"/>
  <c r="J135" i="2" s="1"/>
  <c r="H134" i="2"/>
  <c r="I134" i="2" s="1"/>
  <c r="J134" i="2" s="1"/>
  <c r="H133" i="2"/>
  <c r="I133" i="2" s="1"/>
  <c r="J133" i="2" s="1"/>
  <c r="H132" i="2"/>
  <c r="I132" i="2" s="1"/>
  <c r="J132" i="2" s="1"/>
  <c r="H131" i="2"/>
  <c r="I131" i="2" s="1"/>
  <c r="J131" i="2" s="1"/>
  <c r="H130" i="2"/>
  <c r="I130" i="2" s="1"/>
  <c r="J130" i="2" s="1"/>
  <c r="H129" i="2"/>
  <c r="I129" i="2" s="1"/>
  <c r="J129" i="2" s="1"/>
  <c r="H128" i="2"/>
  <c r="I128" i="2" s="1"/>
  <c r="J128" i="2" s="1"/>
  <c r="H127" i="2"/>
  <c r="I127" i="2" s="1"/>
  <c r="J127" i="2" s="1"/>
  <c r="H126" i="2"/>
  <c r="I126" i="2" s="1"/>
  <c r="J126" i="2" s="1"/>
  <c r="H125" i="2"/>
  <c r="I125" i="2" s="1"/>
  <c r="J125" i="2" s="1"/>
  <c r="H124" i="2"/>
  <c r="I124" i="2" s="1"/>
  <c r="J124" i="2" s="1"/>
  <c r="H123" i="2"/>
  <c r="I123" i="2" s="1"/>
  <c r="J123" i="2" s="1"/>
  <c r="H122" i="2"/>
  <c r="I122" i="2" s="1"/>
  <c r="J122" i="2" s="1"/>
  <c r="H121" i="2"/>
  <c r="I121" i="2" s="1"/>
  <c r="J121" i="2" s="1"/>
  <c r="H120" i="2"/>
  <c r="I120" i="2" s="1"/>
  <c r="J120" i="2" s="1"/>
  <c r="H119" i="2"/>
  <c r="I119" i="2" s="1"/>
  <c r="J119" i="2" s="1"/>
  <c r="H118" i="2"/>
  <c r="I118" i="2" s="1"/>
  <c r="J118" i="2" s="1"/>
  <c r="H117" i="2"/>
  <c r="I117" i="2" s="1"/>
  <c r="J117" i="2" s="1"/>
  <c r="H116" i="2"/>
  <c r="I116" i="2" s="1"/>
  <c r="J116" i="2" s="1"/>
  <c r="H115" i="2"/>
  <c r="I115" i="2" s="1"/>
  <c r="J115" i="2" s="1"/>
  <c r="H114" i="2"/>
  <c r="I114" i="2" s="1"/>
  <c r="J114" i="2" s="1"/>
  <c r="H113" i="2"/>
  <c r="I113" i="2" s="1"/>
  <c r="J113" i="2" s="1"/>
  <c r="H112" i="2"/>
  <c r="I112" i="2" s="1"/>
  <c r="J112" i="2" s="1"/>
  <c r="H111" i="2"/>
  <c r="I111" i="2" s="1"/>
  <c r="J111" i="2" s="1"/>
  <c r="H110" i="2"/>
  <c r="I110" i="2" s="1"/>
  <c r="J110" i="2" s="1"/>
  <c r="H109" i="2"/>
  <c r="I109" i="2" s="1"/>
  <c r="J109" i="2" s="1"/>
  <c r="H108" i="2"/>
  <c r="I108" i="2" s="1"/>
  <c r="J108" i="2" s="1"/>
  <c r="H107" i="2"/>
  <c r="I107" i="2" s="1"/>
  <c r="J107" i="2" s="1"/>
  <c r="H106" i="2"/>
  <c r="I106" i="2" s="1"/>
  <c r="J106" i="2" s="1"/>
  <c r="H105" i="2"/>
  <c r="I105" i="2" s="1"/>
  <c r="J105" i="2" s="1"/>
  <c r="H104" i="2"/>
  <c r="I104" i="2" s="1"/>
  <c r="J104" i="2" s="1"/>
  <c r="H103" i="2"/>
  <c r="I103" i="2" s="1"/>
  <c r="J103" i="2" s="1"/>
  <c r="H102" i="2"/>
  <c r="I102" i="2" s="1"/>
  <c r="J102" i="2" s="1"/>
  <c r="H101" i="2"/>
  <c r="I101" i="2" s="1"/>
  <c r="J101" i="2" s="1"/>
  <c r="H100" i="2"/>
  <c r="I100" i="2" s="1"/>
  <c r="J100" i="2" s="1"/>
  <c r="H99" i="2"/>
  <c r="I99" i="2" s="1"/>
  <c r="J99" i="2" s="1"/>
  <c r="H98" i="2"/>
  <c r="I98" i="2" s="1"/>
  <c r="J98" i="2" s="1"/>
  <c r="H97" i="2"/>
  <c r="I97" i="2" s="1"/>
  <c r="J97" i="2" s="1"/>
  <c r="H96" i="2"/>
  <c r="I96" i="2" s="1"/>
  <c r="J96" i="2" s="1"/>
  <c r="H95" i="2"/>
  <c r="I95" i="2" s="1"/>
  <c r="J95" i="2" s="1"/>
  <c r="H94" i="2"/>
  <c r="I94" i="2" s="1"/>
  <c r="J94" i="2" s="1"/>
  <c r="H93" i="2"/>
  <c r="I93" i="2" s="1"/>
  <c r="J93" i="2" s="1"/>
  <c r="H92" i="2"/>
  <c r="I92" i="2" s="1"/>
  <c r="J92" i="2" s="1"/>
  <c r="H91" i="2"/>
  <c r="I91" i="2" s="1"/>
  <c r="J91" i="2" s="1"/>
  <c r="H90" i="2"/>
  <c r="I90" i="2" s="1"/>
  <c r="J90" i="2" s="1"/>
  <c r="H89" i="2"/>
  <c r="I89" i="2" s="1"/>
  <c r="J89" i="2" s="1"/>
  <c r="H88" i="2"/>
  <c r="I88" i="2" s="1"/>
  <c r="J88" i="2" s="1"/>
  <c r="H87" i="2"/>
  <c r="I87" i="2" s="1"/>
  <c r="J87" i="2" s="1"/>
  <c r="H86" i="2"/>
  <c r="I86" i="2" s="1"/>
  <c r="J86" i="2" s="1"/>
  <c r="H85" i="2"/>
  <c r="I85" i="2" s="1"/>
  <c r="J85" i="2" s="1"/>
  <c r="H84" i="2"/>
  <c r="I84" i="2" s="1"/>
  <c r="J84" i="2" s="1"/>
  <c r="H83" i="2"/>
  <c r="I83" i="2" s="1"/>
  <c r="J83" i="2" s="1"/>
  <c r="H82" i="2"/>
  <c r="I82" i="2" s="1"/>
  <c r="J82" i="2" s="1"/>
  <c r="H81" i="2"/>
  <c r="I81" i="2" s="1"/>
  <c r="J81" i="2" s="1"/>
  <c r="H80" i="2"/>
  <c r="I80" i="2" s="1"/>
  <c r="J80" i="2" s="1"/>
  <c r="H79" i="2"/>
  <c r="I79" i="2" s="1"/>
  <c r="J79" i="2" s="1"/>
  <c r="H78" i="2"/>
  <c r="I78" i="2" s="1"/>
  <c r="J78" i="2" s="1"/>
  <c r="H77" i="2"/>
  <c r="I77" i="2" s="1"/>
  <c r="J77" i="2" s="1"/>
  <c r="H76" i="2"/>
  <c r="I76" i="2" s="1"/>
  <c r="J76" i="2" s="1"/>
  <c r="H75" i="2"/>
  <c r="I75" i="2" s="1"/>
  <c r="J75" i="2" s="1"/>
  <c r="H74" i="2"/>
  <c r="I74" i="2" s="1"/>
  <c r="J74" i="2" s="1"/>
  <c r="H73" i="2"/>
  <c r="I73" i="2" s="1"/>
  <c r="J73" i="2" s="1"/>
  <c r="H72" i="2"/>
  <c r="I72" i="2" s="1"/>
  <c r="J72" i="2" s="1"/>
  <c r="H71" i="2"/>
  <c r="I71" i="2" s="1"/>
  <c r="J71" i="2" s="1"/>
  <c r="H70" i="2"/>
  <c r="I70" i="2" s="1"/>
  <c r="J70" i="2" s="1"/>
  <c r="H69" i="2"/>
  <c r="I69" i="2" s="1"/>
  <c r="J69" i="2" s="1"/>
  <c r="H68" i="2"/>
  <c r="I68" i="2" s="1"/>
  <c r="J68" i="2" s="1"/>
  <c r="H67" i="2"/>
  <c r="I67" i="2" s="1"/>
  <c r="J67" i="2" s="1"/>
  <c r="H66" i="2"/>
  <c r="I66" i="2" s="1"/>
  <c r="J66" i="2" s="1"/>
  <c r="H65" i="2"/>
  <c r="I65" i="2" s="1"/>
  <c r="J65" i="2" s="1"/>
  <c r="H64" i="2"/>
  <c r="I64" i="2" s="1"/>
  <c r="J64" i="2" s="1"/>
  <c r="H63" i="2"/>
  <c r="I63" i="2" s="1"/>
  <c r="J63" i="2" s="1"/>
  <c r="H62" i="2"/>
  <c r="I62" i="2" s="1"/>
  <c r="J62" i="2" s="1"/>
  <c r="H61" i="2"/>
  <c r="I61" i="2" s="1"/>
  <c r="J61" i="2" s="1"/>
  <c r="H60" i="2"/>
  <c r="I60" i="2" s="1"/>
  <c r="J60" i="2" s="1"/>
  <c r="H59" i="2"/>
  <c r="I59" i="2" s="1"/>
  <c r="J59" i="2" s="1"/>
  <c r="H58" i="2"/>
  <c r="I58" i="2" s="1"/>
  <c r="J58" i="2" s="1"/>
  <c r="H57" i="2"/>
  <c r="I57" i="2" s="1"/>
  <c r="J57" i="2" s="1"/>
  <c r="H56" i="2"/>
  <c r="I56" i="2" s="1"/>
  <c r="J56" i="2" s="1"/>
  <c r="H55" i="2"/>
  <c r="I55" i="2" s="1"/>
  <c r="J55" i="2" s="1"/>
  <c r="H54" i="2"/>
  <c r="I54" i="2" s="1"/>
  <c r="J54" i="2" s="1"/>
  <c r="H53" i="2"/>
  <c r="I53" i="2" s="1"/>
  <c r="J53" i="2" s="1"/>
  <c r="H52" i="2"/>
  <c r="I52" i="2" s="1"/>
  <c r="J52" i="2" s="1"/>
  <c r="H51" i="2"/>
  <c r="I51" i="2" s="1"/>
  <c r="J51" i="2" s="1"/>
  <c r="H50" i="2"/>
  <c r="I50" i="2" s="1"/>
  <c r="J50" i="2" s="1"/>
  <c r="H49" i="2"/>
  <c r="I49" i="2" s="1"/>
  <c r="J49" i="2" s="1"/>
  <c r="H48" i="2"/>
  <c r="I48" i="2" s="1"/>
  <c r="J48" i="2" s="1"/>
  <c r="H47" i="2"/>
  <c r="I47" i="2" s="1"/>
  <c r="J47" i="2" s="1"/>
  <c r="H46" i="2"/>
  <c r="I46" i="2" s="1"/>
  <c r="J46" i="2" s="1"/>
  <c r="H45" i="2"/>
  <c r="I45" i="2" s="1"/>
  <c r="J45" i="2" s="1"/>
  <c r="H44" i="2"/>
  <c r="I44" i="2" s="1"/>
  <c r="J44" i="2" s="1"/>
  <c r="H43" i="2"/>
  <c r="I43" i="2" s="1"/>
  <c r="J43" i="2" s="1"/>
  <c r="H42" i="2"/>
  <c r="I42" i="2" s="1"/>
  <c r="J42" i="2" s="1"/>
  <c r="H41" i="2"/>
  <c r="I41" i="2" s="1"/>
  <c r="J41" i="2" s="1"/>
  <c r="H40" i="2"/>
  <c r="I40" i="2" s="1"/>
  <c r="J40" i="2" s="1"/>
  <c r="H39" i="2"/>
  <c r="I39" i="2" s="1"/>
  <c r="J39" i="2" s="1"/>
  <c r="H38" i="2"/>
  <c r="I38" i="2" s="1"/>
  <c r="J38" i="2" s="1"/>
  <c r="H37" i="2"/>
  <c r="I37" i="2" s="1"/>
  <c r="J37" i="2" s="1"/>
  <c r="H36" i="2"/>
  <c r="I36" i="2" s="1"/>
  <c r="J36" i="2" s="1"/>
  <c r="H35" i="2"/>
  <c r="I35" i="2" s="1"/>
  <c r="J35" i="2" s="1"/>
  <c r="H34" i="2"/>
  <c r="I34" i="2" s="1"/>
  <c r="J34" i="2" s="1"/>
  <c r="H33" i="2"/>
  <c r="I33" i="2" s="1"/>
  <c r="J33" i="2" s="1"/>
  <c r="H32" i="2"/>
  <c r="I32" i="2" s="1"/>
  <c r="J32" i="2" s="1"/>
  <c r="H31" i="2"/>
  <c r="I31" i="2" s="1"/>
  <c r="J31" i="2" s="1"/>
  <c r="H30" i="2"/>
  <c r="I30" i="2" s="1"/>
  <c r="J30" i="2" s="1"/>
  <c r="H29" i="2"/>
  <c r="I29" i="2" s="1"/>
  <c r="J29" i="2" s="1"/>
  <c r="H28" i="2"/>
  <c r="I28" i="2" s="1"/>
  <c r="J28" i="2" s="1"/>
  <c r="H27" i="2"/>
  <c r="I27" i="2" s="1"/>
  <c r="J27" i="2" s="1"/>
  <c r="H26" i="2"/>
  <c r="I26" i="2" s="1"/>
  <c r="J26" i="2" s="1"/>
  <c r="H25" i="2"/>
  <c r="I25" i="2" s="1"/>
  <c r="J25" i="2" s="1"/>
  <c r="H24" i="2"/>
  <c r="I24" i="2" s="1"/>
  <c r="J24" i="2" s="1"/>
  <c r="H23" i="2"/>
  <c r="I23" i="2" s="1"/>
  <c r="J23" i="2" s="1"/>
  <c r="H22" i="2"/>
  <c r="I22" i="2" s="1"/>
  <c r="J22" i="2" s="1"/>
  <c r="H21" i="2"/>
  <c r="I21" i="2" s="1"/>
  <c r="J21" i="2" s="1"/>
  <c r="H20" i="2"/>
  <c r="I20" i="2" s="1"/>
  <c r="J20" i="2" s="1"/>
  <c r="H19" i="2"/>
  <c r="I19" i="2" s="1"/>
  <c r="J19" i="2" s="1"/>
  <c r="H18" i="2"/>
  <c r="I18" i="2" s="1"/>
  <c r="J18" i="2" s="1"/>
  <c r="H17" i="2"/>
  <c r="I17" i="2" s="1"/>
  <c r="J17" i="2" s="1"/>
  <c r="H16" i="2"/>
  <c r="I16" i="2" s="1"/>
  <c r="J16" i="2" s="1"/>
  <c r="H15" i="2"/>
  <c r="I15" i="2" s="1"/>
  <c r="J15" i="2" s="1"/>
  <c r="H14" i="2"/>
  <c r="I14" i="2" s="1"/>
  <c r="J14" i="2" s="1"/>
  <c r="H13" i="2"/>
  <c r="I13" i="2" s="1"/>
  <c r="J13" i="2" s="1"/>
  <c r="H12" i="2"/>
  <c r="I12" i="2" s="1"/>
  <c r="J12" i="2" s="1"/>
  <c r="H11" i="2"/>
  <c r="I11" i="2" s="1"/>
  <c r="J11" i="2" s="1"/>
  <c r="H10" i="2"/>
  <c r="I10" i="2" s="1"/>
  <c r="J10" i="2" s="1"/>
  <c r="H9" i="2"/>
  <c r="I9" i="2" s="1"/>
  <c r="J9" i="2" s="1"/>
  <c r="H8" i="2"/>
  <c r="I8" i="2" s="1"/>
  <c r="J8" i="2" s="1"/>
  <c r="H7" i="2"/>
  <c r="I7" i="2" s="1"/>
  <c r="J7" i="2" s="1"/>
  <c r="H6" i="2"/>
  <c r="I6" i="2" s="1"/>
  <c r="J6" i="2" s="1"/>
  <c r="H5" i="2"/>
  <c r="I5" i="2" s="1"/>
  <c r="J5" i="2" s="1"/>
  <c r="H4" i="2"/>
  <c r="I4" i="2" s="1"/>
  <c r="J4" i="2" s="1"/>
  <c r="K123" i="2" l="1"/>
  <c r="K40" i="2"/>
  <c r="K59" i="2"/>
  <c r="K133" i="2"/>
  <c r="K27" i="2"/>
  <c r="K275" i="2"/>
  <c r="K287" i="2"/>
  <c r="K347" i="2"/>
  <c r="K467" i="2"/>
  <c r="K479" i="2"/>
  <c r="K491" i="2"/>
  <c r="K503" i="2"/>
  <c r="K515" i="2"/>
  <c r="K551" i="2"/>
  <c r="K635" i="2"/>
  <c r="K659" i="2"/>
  <c r="K683" i="2"/>
  <c r="K695" i="2"/>
  <c r="K707" i="2"/>
  <c r="K719" i="2"/>
  <c r="K755" i="2"/>
  <c r="K779" i="2"/>
  <c r="K803" i="2"/>
  <c r="K815" i="2"/>
  <c r="K827" i="2"/>
  <c r="K839" i="2"/>
  <c r="K851" i="2"/>
  <c r="K863" i="2"/>
  <c r="K875" i="2"/>
  <c r="K887" i="2"/>
  <c r="K911" i="2"/>
  <c r="K923" i="2"/>
  <c r="K935" i="2"/>
  <c r="K971" i="2"/>
  <c r="K983" i="2"/>
  <c r="K995" i="2"/>
  <c r="K252" i="2"/>
  <c r="K264" i="2"/>
  <c r="K276" i="2"/>
  <c r="K288" i="2"/>
  <c r="K300" i="2"/>
  <c r="K312" i="2"/>
  <c r="K324" i="2"/>
  <c r="K360" i="2"/>
  <c r="K372" i="2"/>
  <c r="K384" i="2"/>
  <c r="K396" i="2"/>
  <c r="K408" i="2"/>
  <c r="K420" i="2"/>
  <c r="K444" i="2"/>
  <c r="K456" i="2"/>
  <c r="K468" i="2"/>
  <c r="K480" i="2"/>
  <c r="K492" i="2"/>
  <c r="K516" i="2"/>
  <c r="K528" i="2"/>
  <c r="K540" i="2"/>
  <c r="K552" i="2"/>
  <c r="K564" i="2"/>
  <c r="K588" i="2"/>
  <c r="K600" i="2"/>
  <c r="K612" i="2"/>
  <c r="K624" i="2"/>
  <c r="K636" i="2"/>
  <c r="K672" i="2"/>
  <c r="K684" i="2"/>
  <c r="K696" i="2"/>
  <c r="K708" i="2"/>
  <c r="K732" i="2"/>
  <c r="K744" i="2"/>
  <c r="K756" i="2"/>
  <c r="K768" i="2"/>
  <c r="K780" i="2"/>
  <c r="K792" i="2"/>
  <c r="K828" i="2"/>
  <c r="K840" i="2"/>
  <c r="K852" i="2"/>
  <c r="K864" i="2"/>
  <c r="K876" i="2"/>
  <c r="K888" i="2"/>
  <c r="K900" i="2"/>
  <c r="K912" i="2"/>
  <c r="K924" i="2"/>
  <c r="K936" i="2"/>
  <c r="K960" i="2"/>
  <c r="K972" i="2"/>
  <c r="K984" i="2"/>
  <c r="K996" i="2"/>
  <c r="K229" i="2"/>
  <c r="K241" i="2"/>
  <c r="K253" i="2"/>
  <c r="K265" i="2"/>
  <c r="K277" i="2"/>
  <c r="K289" i="2"/>
  <c r="K301" i="2"/>
  <c r="K313" i="2"/>
  <c r="K325" i="2"/>
  <c r="K337" i="2"/>
  <c r="K349" i="2"/>
  <c r="K361" i="2"/>
  <c r="K373" i="2"/>
  <c r="K385" i="2"/>
  <c r="K397" i="2"/>
  <c r="K409" i="2"/>
  <c r="K421" i="2"/>
  <c r="K433" i="2"/>
  <c r="K445" i="2"/>
  <c r="K457" i="2"/>
  <c r="K469" i="2"/>
  <c r="K481" i="2"/>
  <c r="K493" i="2"/>
  <c r="K505" i="2"/>
  <c r="K517" i="2"/>
  <c r="K529" i="2"/>
  <c r="K541" i="2"/>
  <c r="K553" i="2"/>
  <c r="K565" i="2"/>
  <c r="K577" i="2"/>
  <c r="K589" i="2"/>
  <c r="K601" i="2"/>
  <c r="K613" i="2"/>
  <c r="K625" i="2"/>
  <c r="K637" i="2"/>
  <c r="K649" i="2"/>
  <c r="K661" i="2"/>
  <c r="K673" i="2"/>
  <c r="K685" i="2"/>
  <c r="K697" i="2"/>
  <c r="K709" i="2"/>
  <c r="K721" i="2"/>
  <c r="K733" i="2"/>
  <c r="K745" i="2"/>
  <c r="K757" i="2"/>
  <c r="K769" i="2"/>
  <c r="K781" i="2"/>
  <c r="K793" i="2"/>
  <c r="K805" i="2"/>
  <c r="K817" i="2"/>
  <c r="K829" i="2"/>
  <c r="K841" i="2"/>
  <c r="K853" i="2"/>
  <c r="K865" i="2"/>
  <c r="K877" i="2"/>
  <c r="K889" i="2"/>
  <c r="K901" i="2"/>
  <c r="K913" i="2"/>
  <c r="K925" i="2"/>
  <c r="K937" i="2"/>
  <c r="K949" i="2"/>
  <c r="K961" i="2"/>
  <c r="K973" i="2"/>
  <c r="K985" i="2"/>
  <c r="K997" i="2"/>
  <c r="K14" i="2"/>
  <c r="K26" i="2"/>
  <c r="K38" i="2"/>
  <c r="K50" i="2"/>
  <c r="K62" i="2"/>
  <c r="K74" i="2"/>
  <c r="K86" i="2"/>
  <c r="K98" i="2"/>
  <c r="K110" i="2"/>
  <c r="K122" i="2"/>
  <c r="K134" i="2"/>
  <c r="K146" i="2"/>
  <c r="K158" i="2"/>
  <c r="K170" i="2"/>
  <c r="K182" i="2"/>
  <c r="K194" i="2"/>
  <c r="K206" i="2"/>
  <c r="K218" i="2"/>
  <c r="K230" i="2"/>
  <c r="K242" i="2"/>
  <c r="K254" i="2"/>
  <c r="K266" i="2"/>
  <c r="K278" i="2"/>
  <c r="K290" i="2"/>
  <c r="K302" i="2"/>
  <c r="K314" i="2"/>
  <c r="K326" i="2"/>
  <c r="K338" i="2"/>
  <c r="K350" i="2"/>
  <c r="K362" i="2"/>
  <c r="K374" i="2"/>
  <c r="K386" i="2"/>
  <c r="K398" i="2"/>
  <c r="K410" i="2"/>
  <c r="K422" i="2"/>
  <c r="K434" i="2"/>
  <c r="K446" i="2"/>
  <c r="K458" i="2"/>
  <c r="K470" i="2"/>
  <c r="K482" i="2"/>
  <c r="K494" i="2"/>
  <c r="K506" i="2"/>
  <c r="K518" i="2"/>
  <c r="K530" i="2"/>
  <c r="K542" i="2"/>
  <c r="K554" i="2"/>
  <c r="K566" i="2"/>
  <c r="K578" i="2"/>
  <c r="K590" i="2"/>
  <c r="K602" i="2"/>
  <c r="K614" i="2"/>
  <c r="K626" i="2"/>
  <c r="K638" i="2"/>
  <c r="K650" i="2"/>
  <c r="K662" i="2"/>
  <c r="K674" i="2"/>
  <c r="K686" i="2"/>
  <c r="K698" i="2"/>
  <c r="K710" i="2"/>
  <c r="K722" i="2"/>
  <c r="K734" i="2"/>
  <c r="K746" i="2"/>
  <c r="K758" i="2"/>
  <c r="K770" i="2"/>
  <c r="K782" i="2"/>
  <c r="K794" i="2"/>
  <c r="K806" i="2"/>
  <c r="K818" i="2"/>
  <c r="K830" i="2"/>
  <c r="K842" i="2"/>
  <c r="K854" i="2"/>
  <c r="K866" i="2"/>
  <c r="K878" i="2"/>
  <c r="K890" i="2"/>
  <c r="K902" i="2"/>
  <c r="K914" i="2"/>
  <c r="K926" i="2"/>
  <c r="K938" i="2"/>
  <c r="K950" i="2"/>
  <c r="K962" i="2"/>
  <c r="K974" i="2"/>
  <c r="K986" i="2"/>
  <c r="K998" i="2"/>
  <c r="K147" i="2"/>
  <c r="K159" i="2"/>
  <c r="K171" i="2"/>
  <c r="K183" i="2"/>
  <c r="K195" i="2"/>
  <c r="K207" i="2"/>
  <c r="K219" i="2"/>
  <c r="K231" i="2"/>
  <c r="K243" i="2"/>
  <c r="K255" i="2"/>
  <c r="K267" i="2"/>
  <c r="K279" i="2"/>
  <c r="K291" i="2"/>
  <c r="K303" i="2"/>
  <c r="K315" i="2"/>
  <c r="K327" i="2"/>
  <c r="K339" i="2"/>
  <c r="K351" i="2"/>
  <c r="K363" i="2"/>
  <c r="K375" i="2"/>
  <c r="K387" i="2"/>
  <c r="K399" i="2"/>
  <c r="K411" i="2"/>
  <c r="K423" i="2"/>
  <c r="K435" i="2"/>
  <c r="K447" i="2"/>
  <c r="K459" i="2"/>
  <c r="K471" i="2"/>
  <c r="K483" i="2"/>
  <c r="K495" i="2"/>
  <c r="K507" i="2"/>
  <c r="K519" i="2"/>
  <c r="K531" i="2"/>
  <c r="K543" i="2"/>
  <c r="K555" i="2"/>
  <c r="K567" i="2"/>
  <c r="K579" i="2"/>
  <c r="K591" i="2"/>
  <c r="K603" i="2"/>
  <c r="K615" i="2"/>
  <c r="K627" i="2"/>
  <c r="K639" i="2"/>
  <c r="K651" i="2"/>
  <c r="K663" i="2"/>
  <c r="K675" i="2"/>
  <c r="K687" i="2"/>
  <c r="K699" i="2"/>
  <c r="K711" i="2"/>
  <c r="K723" i="2"/>
  <c r="K735" i="2"/>
  <c r="K747" i="2"/>
  <c r="K759" i="2"/>
  <c r="K771" i="2"/>
  <c r="K783" i="2"/>
  <c r="K795" i="2"/>
  <c r="K807" i="2"/>
  <c r="K819" i="2"/>
  <c r="K831" i="2"/>
  <c r="K843" i="2"/>
  <c r="K855" i="2"/>
  <c r="K867" i="2"/>
  <c r="K879" i="2"/>
  <c r="K891" i="2"/>
  <c r="K903" i="2"/>
  <c r="K915" i="2"/>
  <c r="K927" i="2"/>
  <c r="K939" i="2"/>
  <c r="K951" i="2"/>
  <c r="K963" i="2"/>
  <c r="K975" i="2"/>
  <c r="K987" i="2"/>
  <c r="K999" i="2"/>
  <c r="K148" i="2"/>
  <c r="K172" i="2"/>
  <c r="K184" i="2"/>
  <c r="K196" i="2"/>
  <c r="K208" i="2"/>
  <c r="K220" i="2"/>
  <c r="K232" i="2"/>
  <c r="K244" i="2"/>
  <c r="K256" i="2"/>
  <c r="K268" i="2"/>
  <c r="K280" i="2"/>
  <c r="K292" i="2"/>
  <c r="K304" i="2"/>
  <c r="K316" i="2"/>
  <c r="K328" i="2"/>
  <c r="K340" i="2"/>
  <c r="K352" i="2"/>
  <c r="K364" i="2"/>
  <c r="K376" i="2"/>
  <c r="K388" i="2"/>
  <c r="K400" i="2"/>
  <c r="K412" i="2"/>
  <c r="K424" i="2"/>
  <c r="K436" i="2"/>
  <c r="K448" i="2"/>
  <c r="K460" i="2"/>
  <c r="K472" i="2"/>
  <c r="K484" i="2"/>
  <c r="K496" i="2"/>
  <c r="K508" i="2"/>
  <c r="K520" i="2"/>
  <c r="K532" i="2"/>
  <c r="K544" i="2"/>
  <c r="K556" i="2"/>
  <c r="K568" i="2"/>
  <c r="K580" i="2"/>
  <c r="K592" i="2"/>
  <c r="K604" i="2"/>
  <c r="K616" i="2"/>
  <c r="K628" i="2"/>
  <c r="K640" i="2"/>
  <c r="K652" i="2"/>
  <c r="K664" i="2"/>
  <c r="K676" i="2"/>
  <c r="K688" i="2"/>
  <c r="K700" i="2"/>
  <c r="K712" i="2"/>
  <c r="K724" i="2"/>
  <c r="K736" i="2"/>
  <c r="K748" i="2"/>
  <c r="K760" i="2"/>
  <c r="K772" i="2"/>
  <c r="K784" i="2"/>
  <c r="K796" i="2"/>
  <c r="K808" i="2"/>
  <c r="K820" i="2"/>
  <c r="K832" i="2"/>
  <c r="K844" i="2"/>
  <c r="K856" i="2"/>
  <c r="K868" i="2"/>
  <c r="K880" i="2"/>
  <c r="K892" i="2"/>
  <c r="K904" i="2"/>
  <c r="K916" i="2"/>
  <c r="K928" i="2"/>
  <c r="K940" i="2"/>
  <c r="K952" i="2"/>
  <c r="K964" i="2"/>
  <c r="K976" i="2"/>
  <c r="K988" i="2"/>
  <c r="K1000" i="2"/>
  <c r="K160" i="2"/>
  <c r="K5" i="2"/>
  <c r="K17" i="2"/>
  <c r="K29" i="2"/>
  <c r="K41" i="2"/>
  <c r="K53" i="2"/>
  <c r="K65" i="2"/>
  <c r="K77" i="2"/>
  <c r="K89" i="2"/>
  <c r="K101" i="2"/>
  <c r="K113" i="2"/>
  <c r="K125" i="2"/>
  <c r="K137" i="2"/>
  <c r="K149" i="2"/>
  <c r="K161" i="2"/>
  <c r="K173" i="2"/>
  <c r="K185" i="2"/>
  <c r="K197" i="2"/>
  <c r="K209" i="2"/>
  <c r="K221" i="2"/>
  <c r="K233" i="2"/>
  <c r="K245" i="2"/>
  <c r="K257" i="2"/>
  <c r="K269" i="2"/>
  <c r="K281" i="2"/>
  <c r="K293" i="2"/>
  <c r="K305" i="2"/>
  <c r="K317" i="2"/>
  <c r="K329" i="2"/>
  <c r="K341" i="2"/>
  <c r="K353" i="2"/>
  <c r="K365" i="2"/>
  <c r="K377" i="2"/>
  <c r="K389" i="2"/>
  <c r="K401" i="2"/>
  <c r="K413" i="2"/>
  <c r="K425" i="2"/>
  <c r="K437" i="2"/>
  <c r="K449" i="2"/>
  <c r="K461" i="2"/>
  <c r="K473" i="2"/>
  <c r="K485" i="2"/>
  <c r="K497" i="2"/>
  <c r="K509" i="2"/>
  <c r="K521" i="2"/>
  <c r="K533" i="2"/>
  <c r="K545" i="2"/>
  <c r="K557" i="2"/>
  <c r="K569" i="2"/>
  <c r="K581" i="2"/>
  <c r="K593" i="2"/>
  <c r="K605" i="2"/>
  <c r="K617" i="2"/>
  <c r="K629" i="2"/>
  <c r="K641" i="2"/>
  <c r="K653" i="2"/>
  <c r="K665" i="2"/>
  <c r="K677" i="2"/>
  <c r="K689" i="2"/>
  <c r="K701" i="2"/>
  <c r="K713" i="2"/>
  <c r="K725" i="2"/>
  <c r="K737" i="2"/>
  <c r="K749" i="2"/>
  <c r="K761" i="2"/>
  <c r="K773" i="2"/>
  <c r="K785" i="2"/>
  <c r="K797" i="2"/>
  <c r="K809" i="2"/>
  <c r="K821" i="2"/>
  <c r="K833" i="2"/>
  <c r="K845" i="2"/>
  <c r="K857" i="2"/>
  <c r="K869" i="2"/>
  <c r="K881" i="2"/>
  <c r="K893" i="2"/>
  <c r="K905" i="2"/>
  <c r="K917" i="2"/>
  <c r="K929" i="2"/>
  <c r="K941" i="2"/>
  <c r="K953" i="2"/>
  <c r="K965" i="2"/>
  <c r="K977" i="2"/>
  <c r="K989" i="2"/>
  <c r="K1001" i="2"/>
  <c r="K78" i="2"/>
  <c r="K90" i="2"/>
  <c r="K102" i="2"/>
  <c r="K114" i="2"/>
  <c r="K126" i="2"/>
  <c r="K138" i="2"/>
  <c r="K150" i="2"/>
  <c r="K162" i="2"/>
  <c r="K174" i="2"/>
  <c r="K186" i="2"/>
  <c r="K198" i="2"/>
  <c r="K210" i="2"/>
  <c r="K222" i="2"/>
  <c r="K234" i="2"/>
  <c r="K246" i="2"/>
  <c r="K258" i="2"/>
  <c r="K270" i="2"/>
  <c r="K282" i="2"/>
  <c r="K294" i="2"/>
  <c r="K306" i="2"/>
  <c r="K318" i="2"/>
  <c r="K330" i="2"/>
  <c r="K342" i="2"/>
  <c r="K354" i="2"/>
  <c r="K366" i="2"/>
  <c r="K378" i="2"/>
  <c r="K390" i="2"/>
  <c r="K402" i="2"/>
  <c r="K414" i="2"/>
  <c r="K426" i="2"/>
  <c r="K438" i="2"/>
  <c r="K450" i="2"/>
  <c r="K462" i="2"/>
  <c r="K474" i="2"/>
  <c r="K486" i="2"/>
  <c r="K498" i="2"/>
  <c r="K510" i="2"/>
  <c r="K522" i="2"/>
  <c r="K534" i="2"/>
  <c r="K546" i="2"/>
  <c r="K558" i="2"/>
  <c r="K570" i="2"/>
  <c r="K582" i="2"/>
  <c r="K594" i="2"/>
  <c r="K606" i="2"/>
  <c r="K618" i="2"/>
  <c r="K630" i="2"/>
  <c r="K642" i="2"/>
  <c r="K654" i="2"/>
  <c r="K666" i="2"/>
  <c r="K678" i="2"/>
  <c r="K690" i="2"/>
  <c r="K702" i="2"/>
  <c r="K714" i="2"/>
  <c r="K726" i="2"/>
  <c r="K738" i="2"/>
  <c r="K750" i="2"/>
  <c r="K762" i="2"/>
  <c r="K774" i="2"/>
  <c r="K786" i="2"/>
  <c r="K798" i="2"/>
  <c r="K810" i="2"/>
  <c r="K822" i="2"/>
  <c r="K834" i="2"/>
  <c r="K846" i="2"/>
  <c r="K858" i="2"/>
  <c r="K870" i="2"/>
  <c r="K882" i="2"/>
  <c r="K894" i="2"/>
  <c r="K906" i="2"/>
  <c r="K918" i="2"/>
  <c r="K930" i="2"/>
  <c r="K942" i="2"/>
  <c r="K954" i="2"/>
  <c r="K966" i="2"/>
  <c r="K978" i="2"/>
  <c r="K990" i="2"/>
  <c r="K1002" i="2"/>
  <c r="K43" i="2"/>
  <c r="K67" i="2"/>
  <c r="K79" i="2"/>
  <c r="K91" i="2"/>
  <c r="K103" i="2"/>
  <c r="K115" i="2"/>
  <c r="K127" i="2"/>
  <c r="K139" i="2"/>
  <c r="K151" i="2"/>
  <c r="K163" i="2"/>
  <c r="K175" i="2"/>
  <c r="K187" i="2"/>
  <c r="K199" i="2"/>
  <c r="K211" i="2"/>
  <c r="K223" i="2"/>
  <c r="K235" i="2"/>
  <c r="K247" i="2"/>
  <c r="K259" i="2"/>
  <c r="K271" i="2"/>
  <c r="K283" i="2"/>
  <c r="K295" i="2"/>
  <c r="K307" i="2"/>
  <c r="K319" i="2"/>
  <c r="K331" i="2"/>
  <c r="K343" i="2"/>
  <c r="K355" i="2"/>
  <c r="K367" i="2"/>
  <c r="K379" i="2"/>
  <c r="K391" i="2"/>
  <c r="K403" i="2"/>
  <c r="K415" i="2"/>
  <c r="K427" i="2"/>
  <c r="K439" i="2"/>
  <c r="K451" i="2"/>
  <c r="K463" i="2"/>
  <c r="K475" i="2"/>
  <c r="K487" i="2"/>
  <c r="K499" i="2"/>
  <c r="K511" i="2"/>
  <c r="K523" i="2"/>
  <c r="K535" i="2"/>
  <c r="K547" i="2"/>
  <c r="K559" i="2"/>
  <c r="K571" i="2"/>
  <c r="K583" i="2"/>
  <c r="K595" i="2"/>
  <c r="K607" i="2"/>
  <c r="K619" i="2"/>
  <c r="K631" i="2"/>
  <c r="K643" i="2"/>
  <c r="K655" i="2"/>
  <c r="K667" i="2"/>
  <c r="K679" i="2"/>
  <c r="K691" i="2"/>
  <c r="K703" i="2"/>
  <c r="K715" i="2"/>
  <c r="K727" i="2"/>
  <c r="K739" i="2"/>
  <c r="K751" i="2"/>
  <c r="K763" i="2"/>
  <c r="K775" i="2"/>
  <c r="K787" i="2"/>
  <c r="K799" i="2"/>
  <c r="K811" i="2"/>
  <c r="K823" i="2"/>
  <c r="K835" i="2"/>
  <c r="K847" i="2"/>
  <c r="K859" i="2"/>
  <c r="K871" i="2"/>
  <c r="K883" i="2"/>
  <c r="K895" i="2"/>
  <c r="K907" i="2"/>
  <c r="K919" i="2"/>
  <c r="K931" i="2"/>
  <c r="K943" i="2"/>
  <c r="K955" i="2"/>
  <c r="K967" i="2"/>
  <c r="K979" i="2"/>
  <c r="K991" i="2"/>
  <c r="K1003" i="2"/>
  <c r="K55" i="2"/>
  <c r="K8" i="2"/>
  <c r="K20" i="2"/>
  <c r="K32" i="2"/>
  <c r="K44" i="2"/>
  <c r="K56" i="2"/>
  <c r="K68" i="2"/>
  <c r="K80" i="2"/>
  <c r="K92" i="2"/>
  <c r="K104" i="2"/>
  <c r="K116" i="2"/>
  <c r="K128" i="2"/>
  <c r="K140" i="2"/>
  <c r="K152" i="2"/>
  <c r="K164" i="2"/>
  <c r="K176" i="2"/>
  <c r="K188" i="2"/>
  <c r="K200" i="2"/>
  <c r="K212" i="2"/>
  <c r="K224" i="2"/>
  <c r="K236" i="2"/>
  <c r="K248" i="2"/>
  <c r="K260" i="2"/>
  <c r="K272" i="2"/>
  <c r="K284" i="2"/>
  <c r="K296" i="2"/>
  <c r="K308" i="2"/>
  <c r="K320" i="2"/>
  <c r="K332" i="2"/>
  <c r="K344" i="2"/>
  <c r="K356" i="2"/>
  <c r="K368" i="2"/>
  <c r="K380" i="2"/>
  <c r="K392" i="2"/>
  <c r="K404" i="2"/>
  <c r="K416" i="2"/>
  <c r="K428" i="2"/>
  <c r="K440" i="2"/>
  <c r="K452" i="2"/>
  <c r="K464" i="2"/>
  <c r="K476" i="2"/>
  <c r="K488" i="2"/>
  <c r="K500" i="2"/>
  <c r="K512" i="2"/>
  <c r="K524" i="2"/>
  <c r="K536" i="2"/>
  <c r="K548" i="2"/>
  <c r="K560" i="2"/>
  <c r="K572" i="2"/>
  <c r="K584" i="2"/>
  <c r="K596" i="2"/>
  <c r="K608" i="2"/>
  <c r="K620" i="2"/>
  <c r="K632" i="2"/>
  <c r="K644" i="2"/>
  <c r="K656" i="2"/>
  <c r="K668" i="2"/>
  <c r="K680" i="2"/>
  <c r="K692" i="2"/>
  <c r="K704" i="2"/>
  <c r="K716" i="2"/>
  <c r="K728" i="2"/>
  <c r="K740" i="2"/>
  <c r="K752" i="2"/>
  <c r="K764" i="2"/>
  <c r="K776" i="2"/>
  <c r="K788" i="2"/>
  <c r="K800" i="2"/>
  <c r="K812" i="2"/>
  <c r="K824" i="2"/>
  <c r="K836" i="2"/>
  <c r="K848" i="2"/>
  <c r="K860" i="2"/>
  <c r="K872" i="2"/>
  <c r="K884" i="2"/>
  <c r="K896" i="2"/>
  <c r="K908" i="2"/>
  <c r="K920" i="2"/>
  <c r="K932" i="2"/>
  <c r="K944" i="2"/>
  <c r="K956" i="2"/>
  <c r="K968" i="2"/>
  <c r="K980" i="2"/>
  <c r="K992" i="2"/>
  <c r="K69" i="2"/>
  <c r="K81" i="2"/>
  <c r="K93" i="2"/>
  <c r="K105" i="2"/>
  <c r="K117" i="2"/>
  <c r="K129" i="2"/>
  <c r="K141" i="2"/>
  <c r="K153" i="2"/>
  <c r="K165" i="2"/>
  <c r="K177" i="2"/>
  <c r="K189" i="2"/>
  <c r="K201" i="2"/>
  <c r="K213" i="2"/>
  <c r="K225" i="2"/>
  <c r="K237" i="2"/>
  <c r="K249" i="2"/>
  <c r="K261" i="2"/>
  <c r="K273" i="2"/>
  <c r="K285" i="2"/>
  <c r="K297" i="2"/>
  <c r="K309" i="2"/>
  <c r="K321" i="2"/>
  <c r="K333" i="2"/>
  <c r="K345" i="2"/>
  <c r="K357" i="2"/>
  <c r="K369" i="2"/>
  <c r="K381" i="2"/>
  <c r="K393" i="2"/>
  <c r="K405" i="2"/>
  <c r="K417" i="2"/>
  <c r="K429" i="2"/>
  <c r="K441" i="2"/>
  <c r="K453" i="2"/>
  <c r="K465" i="2"/>
  <c r="K477" i="2"/>
  <c r="K489" i="2"/>
  <c r="K501" i="2"/>
  <c r="K513" i="2"/>
  <c r="K525" i="2"/>
  <c r="K537" i="2"/>
  <c r="K549" i="2"/>
  <c r="K561" i="2"/>
  <c r="K573" i="2"/>
  <c r="K585" i="2"/>
  <c r="K597" i="2"/>
  <c r="K609" i="2"/>
  <c r="K621" i="2"/>
  <c r="K633" i="2"/>
  <c r="K645" i="2"/>
  <c r="K657" i="2"/>
  <c r="K669" i="2"/>
  <c r="K681" i="2"/>
  <c r="K693" i="2"/>
  <c r="K705" i="2"/>
  <c r="K717" i="2"/>
  <c r="K729" i="2"/>
  <c r="K741" i="2"/>
  <c r="K753" i="2"/>
  <c r="K765" i="2"/>
  <c r="K777" i="2"/>
  <c r="K789" i="2"/>
  <c r="K801" i="2"/>
  <c r="K813" i="2"/>
  <c r="K825" i="2"/>
  <c r="K837" i="2"/>
  <c r="K849" i="2"/>
  <c r="K861" i="2"/>
  <c r="K873" i="2"/>
  <c r="K885" i="2"/>
  <c r="K897" i="2"/>
  <c r="K909" i="2"/>
  <c r="K921" i="2"/>
  <c r="K933" i="2"/>
  <c r="K945" i="2"/>
  <c r="K957" i="2"/>
  <c r="K969" i="2"/>
  <c r="K981" i="2"/>
  <c r="K993" i="2"/>
  <c r="K57" i="2"/>
  <c r="K10" i="2"/>
  <c r="K22" i="2"/>
  <c r="K34" i="2"/>
  <c r="K46" i="2"/>
  <c r="K58" i="2"/>
  <c r="K70" i="2"/>
  <c r="K82" i="2"/>
  <c r="K94" i="2"/>
  <c r="K106" i="2"/>
  <c r="K118" i="2"/>
  <c r="K130" i="2"/>
  <c r="K142" i="2"/>
  <c r="K154" i="2"/>
  <c r="K166" i="2"/>
  <c r="K178" i="2"/>
  <c r="K190" i="2"/>
  <c r="K202" i="2"/>
  <c r="K214" i="2"/>
  <c r="K226" i="2"/>
  <c r="K238" i="2"/>
  <c r="K250" i="2"/>
  <c r="K262" i="2"/>
  <c r="K274" i="2"/>
  <c r="K286" i="2"/>
  <c r="K298" i="2"/>
  <c r="K310" i="2"/>
  <c r="K322" i="2"/>
  <c r="K334" i="2"/>
  <c r="K346" i="2"/>
  <c r="K358" i="2"/>
  <c r="K370" i="2"/>
  <c r="K382" i="2"/>
  <c r="K394" i="2"/>
  <c r="K406" i="2"/>
  <c r="K418" i="2"/>
  <c r="K430" i="2"/>
  <c r="K442" i="2"/>
  <c r="K454" i="2"/>
  <c r="K466" i="2"/>
  <c r="K478" i="2"/>
  <c r="K490" i="2"/>
  <c r="K502" i="2"/>
  <c r="K514" i="2"/>
  <c r="K526" i="2"/>
  <c r="K538" i="2"/>
  <c r="K550" i="2"/>
  <c r="K562" i="2"/>
  <c r="K574" i="2"/>
  <c r="K586" i="2"/>
  <c r="K598" i="2"/>
  <c r="K610" i="2"/>
  <c r="K622" i="2"/>
  <c r="K634" i="2"/>
  <c r="K646" i="2"/>
  <c r="K658" i="2"/>
  <c r="K670" i="2"/>
  <c r="K682" i="2"/>
  <c r="K694" i="2"/>
  <c r="K706" i="2"/>
  <c r="K718" i="2"/>
  <c r="K730" i="2"/>
  <c r="K742" i="2"/>
  <c r="K754" i="2"/>
  <c r="K766" i="2"/>
  <c r="K778" i="2"/>
  <c r="K790" i="2"/>
  <c r="K802" i="2"/>
  <c r="K814" i="2"/>
  <c r="K826" i="2"/>
  <c r="K838" i="2"/>
  <c r="K850" i="2"/>
  <c r="K862" i="2"/>
  <c r="K874" i="2"/>
  <c r="K886" i="2"/>
  <c r="K898" i="2"/>
  <c r="K910" i="2"/>
  <c r="K922" i="2"/>
  <c r="K934" i="2"/>
  <c r="K946" i="2"/>
  <c r="K958" i="2"/>
  <c r="K970" i="2"/>
  <c r="K982" i="2"/>
  <c r="K994" i="2"/>
  <c r="L4" i="2"/>
  <c r="L958" i="2" l="1"/>
  <c r="L814" i="2"/>
  <c r="L670" i="2"/>
  <c r="L526" i="2"/>
  <c r="L382" i="2"/>
  <c r="L238" i="2"/>
  <c r="L94" i="2"/>
  <c r="L945" i="2"/>
  <c r="L801" i="2"/>
  <c r="L657" i="2"/>
  <c r="L513" i="2"/>
  <c r="L369" i="2"/>
  <c r="L225" i="2"/>
  <c r="L81" i="2"/>
  <c r="L932" i="2"/>
  <c r="L788" i="2"/>
  <c r="L644" i="2"/>
  <c r="L500" i="2"/>
  <c r="L356" i="2"/>
  <c r="L212" i="2"/>
  <c r="L68" i="2"/>
  <c r="L931" i="2"/>
  <c r="L787" i="2"/>
  <c r="L643" i="2"/>
  <c r="L499" i="2"/>
  <c r="L355" i="2"/>
  <c r="L211" i="2"/>
  <c r="L67" i="2"/>
  <c r="L930" i="2"/>
  <c r="L786" i="2"/>
  <c r="L642" i="2"/>
  <c r="L498" i="2"/>
  <c r="L354" i="2"/>
  <c r="L210" i="2"/>
  <c r="L929" i="2"/>
  <c r="L785" i="2"/>
  <c r="L641" i="2"/>
  <c r="L497" i="2"/>
  <c r="L353" i="2"/>
  <c r="L209" i="2"/>
  <c r="L65" i="2"/>
  <c r="L940" i="2"/>
  <c r="L796" i="2"/>
  <c r="L652" i="2"/>
  <c r="L508" i="2"/>
  <c r="L364" i="2"/>
  <c r="L220" i="2"/>
  <c r="L927" i="2"/>
  <c r="L783" i="2"/>
  <c r="L639" i="2"/>
  <c r="L495" i="2"/>
  <c r="L351" i="2"/>
  <c r="L207" i="2"/>
  <c r="L926" i="2"/>
  <c r="L782" i="2"/>
  <c r="L638" i="2"/>
  <c r="L494" i="2"/>
  <c r="L350" i="2"/>
  <c r="L206" i="2"/>
  <c r="L62" i="2"/>
  <c r="L901" i="2"/>
  <c r="L757" i="2"/>
  <c r="L613" i="2"/>
  <c r="L469" i="2"/>
  <c r="L325" i="2"/>
  <c r="L888" i="2"/>
  <c r="L744" i="2"/>
  <c r="L600" i="2"/>
  <c r="L456" i="2"/>
  <c r="L312" i="2"/>
  <c r="L863" i="2"/>
  <c r="L719" i="2"/>
  <c r="L287" i="2"/>
  <c r="L946" i="2"/>
  <c r="L802" i="2"/>
  <c r="L658" i="2"/>
  <c r="L514" i="2"/>
  <c r="L370" i="2"/>
  <c r="L226" i="2"/>
  <c r="L82" i="2"/>
  <c r="L933" i="2"/>
  <c r="L789" i="2"/>
  <c r="L645" i="2"/>
  <c r="L501" i="2"/>
  <c r="L357" i="2"/>
  <c r="L213" i="2"/>
  <c r="L69" i="2"/>
  <c r="L920" i="2"/>
  <c r="L776" i="2"/>
  <c r="L632" i="2"/>
  <c r="L488" i="2"/>
  <c r="L344" i="2"/>
  <c r="L200" i="2"/>
  <c r="L56" i="2"/>
  <c r="L919" i="2"/>
  <c r="L775" i="2"/>
  <c r="L631" i="2"/>
  <c r="L487" i="2"/>
  <c r="L343" i="2"/>
  <c r="L199" i="2"/>
  <c r="L55" i="2"/>
  <c r="L918" i="2"/>
  <c r="L774" i="2"/>
  <c r="L630" i="2"/>
  <c r="L486" i="2"/>
  <c r="L342" i="2"/>
  <c r="L198" i="2"/>
  <c r="L917" i="2"/>
  <c r="L773" i="2"/>
  <c r="L629" i="2"/>
  <c r="L485" i="2"/>
  <c r="L341" i="2"/>
  <c r="L197" i="2"/>
  <c r="L53" i="2"/>
  <c r="L928" i="2"/>
  <c r="L784" i="2"/>
  <c r="L640" i="2"/>
  <c r="L496" i="2"/>
  <c r="L352" i="2"/>
  <c r="L208" i="2"/>
  <c r="L915" i="2"/>
  <c r="L771" i="2"/>
  <c r="L627" i="2"/>
  <c r="L483" i="2"/>
  <c r="L339" i="2"/>
  <c r="L195" i="2"/>
  <c r="L914" i="2"/>
  <c r="L770" i="2"/>
  <c r="L626" i="2"/>
  <c r="L482" i="2"/>
  <c r="L338" i="2"/>
  <c r="L194" i="2"/>
  <c r="L50" i="2"/>
  <c r="L889" i="2"/>
  <c r="L745" i="2"/>
  <c r="L601" i="2"/>
  <c r="L457" i="2"/>
  <c r="L313" i="2"/>
  <c r="L876" i="2"/>
  <c r="L732" i="2"/>
  <c r="L588" i="2"/>
  <c r="L444" i="2"/>
  <c r="L300" i="2"/>
  <c r="L995" i="2"/>
  <c r="L851" i="2"/>
  <c r="L707" i="2"/>
  <c r="L275" i="2"/>
  <c r="L934" i="2"/>
  <c r="L790" i="2"/>
  <c r="L646" i="2"/>
  <c r="L502" i="2"/>
  <c r="L358" i="2"/>
  <c r="L214" i="2"/>
  <c r="L70" i="2"/>
  <c r="L921" i="2"/>
  <c r="L777" i="2"/>
  <c r="L633" i="2"/>
  <c r="L489" i="2"/>
  <c r="L345" i="2"/>
  <c r="L201" i="2"/>
  <c r="L57" i="2"/>
  <c r="L908" i="2"/>
  <c r="L764" i="2"/>
  <c r="L620" i="2"/>
  <c r="L476" i="2"/>
  <c r="L332" i="2"/>
  <c r="L188" i="2"/>
  <c r="L44" i="2"/>
  <c r="L907" i="2"/>
  <c r="L763" i="2"/>
  <c r="L619" i="2"/>
  <c r="L475" i="2"/>
  <c r="L331" i="2"/>
  <c r="L187" i="2"/>
  <c r="L43" i="2"/>
  <c r="L906" i="2"/>
  <c r="L762" i="2"/>
  <c r="L618" i="2"/>
  <c r="L474" i="2"/>
  <c r="L330" i="2"/>
  <c r="L186" i="2"/>
  <c r="L905" i="2"/>
  <c r="L761" i="2"/>
  <c r="L617" i="2"/>
  <c r="L473" i="2"/>
  <c r="L329" i="2"/>
  <c r="L185" i="2"/>
  <c r="L41" i="2"/>
  <c r="L916" i="2"/>
  <c r="L772" i="2"/>
  <c r="L628" i="2"/>
  <c r="L484" i="2"/>
  <c r="L340" i="2"/>
  <c r="L196" i="2"/>
  <c r="L903" i="2"/>
  <c r="L759" i="2"/>
  <c r="L615" i="2"/>
  <c r="L471" i="2"/>
  <c r="L327" i="2"/>
  <c r="L183" i="2"/>
  <c r="L902" i="2"/>
  <c r="L758" i="2"/>
  <c r="L614" i="2"/>
  <c r="L470" i="2"/>
  <c r="L326" i="2"/>
  <c r="L182" i="2"/>
  <c r="L38" i="2"/>
  <c r="L877" i="2"/>
  <c r="L733" i="2"/>
  <c r="L589" i="2"/>
  <c r="L445" i="2"/>
  <c r="L301" i="2"/>
  <c r="L864" i="2"/>
  <c r="L288" i="2"/>
  <c r="L983" i="2"/>
  <c r="L839" i="2"/>
  <c r="L695" i="2"/>
  <c r="L551" i="2"/>
  <c r="L922" i="2"/>
  <c r="L778" i="2"/>
  <c r="L634" i="2"/>
  <c r="L490" i="2"/>
  <c r="L346" i="2"/>
  <c r="L202" i="2"/>
  <c r="L58" i="2"/>
  <c r="L909" i="2"/>
  <c r="L765" i="2"/>
  <c r="L621" i="2"/>
  <c r="L477" i="2"/>
  <c r="L333" i="2"/>
  <c r="L189" i="2"/>
  <c r="L896" i="2"/>
  <c r="L752" i="2"/>
  <c r="L608" i="2"/>
  <c r="L464" i="2"/>
  <c r="L320" i="2"/>
  <c r="L176" i="2"/>
  <c r="L32" i="2"/>
  <c r="L895" i="2"/>
  <c r="L751" i="2"/>
  <c r="L607" i="2"/>
  <c r="L463" i="2"/>
  <c r="L319" i="2"/>
  <c r="L175" i="2"/>
  <c r="L894" i="2"/>
  <c r="L750" i="2"/>
  <c r="L606" i="2"/>
  <c r="L462" i="2"/>
  <c r="L318" i="2"/>
  <c r="L174" i="2"/>
  <c r="L893" i="2"/>
  <c r="L749" i="2"/>
  <c r="L605" i="2"/>
  <c r="L461" i="2"/>
  <c r="L317" i="2"/>
  <c r="L173" i="2"/>
  <c r="L29" i="2"/>
  <c r="L904" i="2"/>
  <c r="L760" i="2"/>
  <c r="L616" i="2"/>
  <c r="L472" i="2"/>
  <c r="L328" i="2"/>
  <c r="L184" i="2"/>
  <c r="L40" i="2"/>
  <c r="L891" i="2"/>
  <c r="L747" i="2"/>
  <c r="L603" i="2"/>
  <c r="L459" i="2"/>
  <c r="L315" i="2"/>
  <c r="L171" i="2"/>
  <c r="L27" i="2"/>
  <c r="L890" i="2"/>
  <c r="L746" i="2"/>
  <c r="L602" i="2"/>
  <c r="L458" i="2"/>
  <c r="L314" i="2"/>
  <c r="L170" i="2"/>
  <c r="L26" i="2"/>
  <c r="L865" i="2"/>
  <c r="L721" i="2"/>
  <c r="L577" i="2"/>
  <c r="L433" i="2"/>
  <c r="L289" i="2"/>
  <c r="L996" i="2"/>
  <c r="L852" i="2"/>
  <c r="L708" i="2"/>
  <c r="L564" i="2"/>
  <c r="L420" i="2"/>
  <c r="L276" i="2"/>
  <c r="L971" i="2"/>
  <c r="L827" i="2"/>
  <c r="L683" i="2"/>
  <c r="L910" i="2"/>
  <c r="L766" i="2"/>
  <c r="L622" i="2"/>
  <c r="L478" i="2"/>
  <c r="L334" i="2"/>
  <c r="L190" i="2"/>
  <c r="L46" i="2"/>
  <c r="L897" i="2"/>
  <c r="L753" i="2"/>
  <c r="L609" i="2"/>
  <c r="L465" i="2"/>
  <c r="L321" i="2"/>
  <c r="L177" i="2"/>
  <c r="L884" i="2"/>
  <c r="L740" i="2"/>
  <c r="L596" i="2"/>
  <c r="L452" i="2"/>
  <c r="L308" i="2"/>
  <c r="L164" i="2"/>
  <c r="L20" i="2"/>
  <c r="L883" i="2"/>
  <c r="L739" i="2"/>
  <c r="L595" i="2"/>
  <c r="L451" i="2"/>
  <c r="L307" i="2"/>
  <c r="L163" i="2"/>
  <c r="L882" i="2"/>
  <c r="L738" i="2"/>
  <c r="L594" i="2"/>
  <c r="L450" i="2"/>
  <c r="L306" i="2"/>
  <c r="L162" i="2"/>
  <c r="L881" i="2"/>
  <c r="L737" i="2"/>
  <c r="L593" i="2"/>
  <c r="L449" i="2"/>
  <c r="L305" i="2"/>
  <c r="L161" i="2"/>
  <c r="L17" i="2"/>
  <c r="L892" i="2"/>
  <c r="L748" i="2"/>
  <c r="L604" i="2"/>
  <c r="L460" i="2"/>
  <c r="L316" i="2"/>
  <c r="L172" i="2"/>
  <c r="L879" i="2"/>
  <c r="L735" i="2"/>
  <c r="L591" i="2"/>
  <c r="L447" i="2"/>
  <c r="L303" i="2"/>
  <c r="L159" i="2"/>
  <c r="L878" i="2"/>
  <c r="L734" i="2"/>
  <c r="L590" i="2"/>
  <c r="L446" i="2"/>
  <c r="L302" i="2"/>
  <c r="L158" i="2"/>
  <c r="L997" i="2"/>
  <c r="L853" i="2"/>
  <c r="L709" i="2"/>
  <c r="L565" i="2"/>
  <c r="L421" i="2"/>
  <c r="L277" i="2"/>
  <c r="L133" i="2"/>
  <c r="L984" i="2"/>
  <c r="L840" i="2"/>
  <c r="L696" i="2"/>
  <c r="L552" i="2"/>
  <c r="L408" i="2"/>
  <c r="L264" i="2"/>
  <c r="L815" i="2"/>
  <c r="L898" i="2"/>
  <c r="L754" i="2"/>
  <c r="L610" i="2"/>
  <c r="L466" i="2"/>
  <c r="L322" i="2"/>
  <c r="L178" i="2"/>
  <c r="L34" i="2"/>
  <c r="L885" i="2"/>
  <c r="L741" i="2"/>
  <c r="L597" i="2"/>
  <c r="L453" i="2"/>
  <c r="L309" i="2"/>
  <c r="L165" i="2"/>
  <c r="L872" i="2"/>
  <c r="L728" i="2"/>
  <c r="L584" i="2"/>
  <c r="L440" i="2"/>
  <c r="L296" i="2"/>
  <c r="L152" i="2"/>
  <c r="L8" i="2"/>
  <c r="L871" i="2"/>
  <c r="L727" i="2"/>
  <c r="L583" i="2"/>
  <c r="L439" i="2"/>
  <c r="L295" i="2"/>
  <c r="L151" i="2"/>
  <c r="L870" i="2"/>
  <c r="L726" i="2"/>
  <c r="L582" i="2"/>
  <c r="L438" i="2"/>
  <c r="L294" i="2"/>
  <c r="L150" i="2"/>
  <c r="L869" i="2"/>
  <c r="L725" i="2"/>
  <c r="L581" i="2"/>
  <c r="L437" i="2"/>
  <c r="L293" i="2"/>
  <c r="L149" i="2"/>
  <c r="L5" i="2"/>
  <c r="L880" i="2"/>
  <c r="L736" i="2"/>
  <c r="L592" i="2"/>
  <c r="L448" i="2"/>
  <c r="L304" i="2"/>
  <c r="L160" i="2"/>
  <c r="L867" i="2"/>
  <c r="L723" i="2"/>
  <c r="L579" i="2"/>
  <c r="L435" i="2"/>
  <c r="L291" i="2"/>
  <c r="L147" i="2"/>
  <c r="L14" i="2"/>
  <c r="L866" i="2"/>
  <c r="L722" i="2"/>
  <c r="L578" i="2"/>
  <c r="L434" i="2"/>
  <c r="L290" i="2"/>
  <c r="L146" i="2"/>
  <c r="L985" i="2"/>
  <c r="L841" i="2"/>
  <c r="L697" i="2"/>
  <c r="L553" i="2"/>
  <c r="L409" i="2"/>
  <c r="L265" i="2"/>
  <c r="L972" i="2"/>
  <c r="L828" i="2"/>
  <c r="L684" i="2"/>
  <c r="L540" i="2"/>
  <c r="L396" i="2"/>
  <c r="L252" i="2"/>
  <c r="L803" i="2"/>
  <c r="L659" i="2"/>
  <c r="L515" i="2"/>
  <c r="L886" i="2"/>
  <c r="L742" i="2"/>
  <c r="L598" i="2"/>
  <c r="L454" i="2"/>
  <c r="L310" i="2"/>
  <c r="L166" i="2"/>
  <c r="L22" i="2"/>
  <c r="L873" i="2"/>
  <c r="L729" i="2"/>
  <c r="L585" i="2"/>
  <c r="L441" i="2"/>
  <c r="L297" i="2"/>
  <c r="L153" i="2"/>
  <c r="L860" i="2"/>
  <c r="L716" i="2"/>
  <c r="L572" i="2"/>
  <c r="L428" i="2"/>
  <c r="L284" i="2"/>
  <c r="L140" i="2"/>
  <c r="L1003" i="2"/>
  <c r="L859" i="2"/>
  <c r="L715" i="2"/>
  <c r="L571" i="2"/>
  <c r="L427" i="2"/>
  <c r="L283" i="2"/>
  <c r="L139" i="2"/>
  <c r="L1002" i="2"/>
  <c r="L858" i="2"/>
  <c r="L714" i="2"/>
  <c r="L570" i="2"/>
  <c r="L426" i="2"/>
  <c r="L282" i="2"/>
  <c r="L138" i="2"/>
  <c r="L1001" i="2"/>
  <c r="L857" i="2"/>
  <c r="L713" i="2"/>
  <c r="L569" i="2"/>
  <c r="L425" i="2"/>
  <c r="L281" i="2"/>
  <c r="L137" i="2"/>
  <c r="L868" i="2"/>
  <c r="L724" i="2"/>
  <c r="L580" i="2"/>
  <c r="L436" i="2"/>
  <c r="L292" i="2"/>
  <c r="L148" i="2"/>
  <c r="L999" i="2"/>
  <c r="L855" i="2"/>
  <c r="L711" i="2"/>
  <c r="L567" i="2"/>
  <c r="L423" i="2"/>
  <c r="L279" i="2"/>
  <c r="L998" i="2"/>
  <c r="L854" i="2"/>
  <c r="L710" i="2"/>
  <c r="L566" i="2"/>
  <c r="L422" i="2"/>
  <c r="L278" i="2"/>
  <c r="L134" i="2"/>
  <c r="L973" i="2"/>
  <c r="L829" i="2"/>
  <c r="L685" i="2"/>
  <c r="L541" i="2"/>
  <c r="L397" i="2"/>
  <c r="L253" i="2"/>
  <c r="L960" i="2"/>
  <c r="L672" i="2"/>
  <c r="L528" i="2"/>
  <c r="L384" i="2"/>
  <c r="L935" i="2"/>
  <c r="L503" i="2"/>
  <c r="L874" i="2"/>
  <c r="L730" i="2"/>
  <c r="L586" i="2"/>
  <c r="L442" i="2"/>
  <c r="L298" i="2"/>
  <c r="L154" i="2"/>
  <c r="L10" i="2"/>
  <c r="L861" i="2"/>
  <c r="L717" i="2"/>
  <c r="L573" i="2"/>
  <c r="L429" i="2"/>
  <c r="L285" i="2"/>
  <c r="L141" i="2"/>
  <c r="L992" i="2"/>
  <c r="L848" i="2"/>
  <c r="L704" i="2"/>
  <c r="L560" i="2"/>
  <c r="L416" i="2"/>
  <c r="L272" i="2"/>
  <c r="L128" i="2"/>
  <c r="L991" i="2"/>
  <c r="L847" i="2"/>
  <c r="L703" i="2"/>
  <c r="L559" i="2"/>
  <c r="L415" i="2"/>
  <c r="L271" i="2"/>
  <c r="L127" i="2"/>
  <c r="L990" i="2"/>
  <c r="L846" i="2"/>
  <c r="L702" i="2"/>
  <c r="L558" i="2"/>
  <c r="L414" i="2"/>
  <c r="L270" i="2"/>
  <c r="L126" i="2"/>
  <c r="L989" i="2"/>
  <c r="L845" i="2"/>
  <c r="L701" i="2"/>
  <c r="L557" i="2"/>
  <c r="L413" i="2"/>
  <c r="L269" i="2"/>
  <c r="L125" i="2"/>
  <c r="L1000" i="2"/>
  <c r="L856" i="2"/>
  <c r="L712" i="2"/>
  <c r="L568" i="2"/>
  <c r="L424" i="2"/>
  <c r="L280" i="2"/>
  <c r="L987" i="2"/>
  <c r="L843" i="2"/>
  <c r="L699" i="2"/>
  <c r="L555" i="2"/>
  <c r="L411" i="2"/>
  <c r="L267" i="2"/>
  <c r="L123" i="2"/>
  <c r="L986" i="2"/>
  <c r="L842" i="2"/>
  <c r="L698" i="2"/>
  <c r="L554" i="2"/>
  <c r="L410" i="2"/>
  <c r="L266" i="2"/>
  <c r="L122" i="2"/>
  <c r="L961" i="2"/>
  <c r="L817" i="2"/>
  <c r="L673" i="2"/>
  <c r="L529" i="2"/>
  <c r="L385" i="2"/>
  <c r="L241" i="2"/>
  <c r="L516" i="2"/>
  <c r="L372" i="2"/>
  <c r="L923" i="2"/>
  <c r="L779" i="2"/>
  <c r="L635" i="2"/>
  <c r="L491" i="2"/>
  <c r="L347" i="2"/>
  <c r="L59" i="2"/>
  <c r="L862" i="2"/>
  <c r="L718" i="2"/>
  <c r="L574" i="2"/>
  <c r="L430" i="2"/>
  <c r="L286" i="2"/>
  <c r="L142" i="2"/>
  <c r="L993" i="2"/>
  <c r="L849" i="2"/>
  <c r="L705" i="2"/>
  <c r="L561" i="2"/>
  <c r="L417" i="2"/>
  <c r="L273" i="2"/>
  <c r="L129" i="2"/>
  <c r="L980" i="2"/>
  <c r="L836" i="2"/>
  <c r="L692" i="2"/>
  <c r="L548" i="2"/>
  <c r="L404" i="2"/>
  <c r="L260" i="2"/>
  <c r="L116" i="2"/>
  <c r="L979" i="2"/>
  <c r="L835" i="2"/>
  <c r="L691" i="2"/>
  <c r="L547" i="2"/>
  <c r="L403" i="2"/>
  <c r="L259" i="2"/>
  <c r="L115" i="2"/>
  <c r="L978" i="2"/>
  <c r="L834" i="2"/>
  <c r="L690" i="2"/>
  <c r="L546" i="2"/>
  <c r="L402" i="2"/>
  <c r="L258" i="2"/>
  <c r="L114" i="2"/>
  <c r="L977" i="2"/>
  <c r="L833" i="2"/>
  <c r="L689" i="2"/>
  <c r="L545" i="2"/>
  <c r="L401" i="2"/>
  <c r="L257" i="2"/>
  <c r="L113" i="2"/>
  <c r="L988" i="2"/>
  <c r="L844" i="2"/>
  <c r="L700" i="2"/>
  <c r="L556" i="2"/>
  <c r="L412" i="2"/>
  <c r="L268" i="2"/>
  <c r="L975" i="2"/>
  <c r="L831" i="2"/>
  <c r="L687" i="2"/>
  <c r="L543" i="2"/>
  <c r="L399" i="2"/>
  <c r="L255" i="2"/>
  <c r="L974" i="2"/>
  <c r="L830" i="2"/>
  <c r="L686" i="2"/>
  <c r="L542" i="2"/>
  <c r="L398" i="2"/>
  <c r="L254" i="2"/>
  <c r="L110" i="2"/>
  <c r="L949" i="2"/>
  <c r="L805" i="2"/>
  <c r="L661" i="2"/>
  <c r="L517" i="2"/>
  <c r="L373" i="2"/>
  <c r="L229" i="2"/>
  <c r="L936" i="2"/>
  <c r="L792" i="2"/>
  <c r="L360" i="2"/>
  <c r="L911" i="2"/>
  <c r="L479" i="2"/>
  <c r="L994" i="2"/>
  <c r="L850" i="2"/>
  <c r="L706" i="2"/>
  <c r="L562" i="2"/>
  <c r="L418" i="2"/>
  <c r="L274" i="2"/>
  <c r="L130" i="2"/>
  <c r="L981" i="2"/>
  <c r="L837" i="2"/>
  <c r="L693" i="2"/>
  <c r="L549" i="2"/>
  <c r="L405" i="2"/>
  <c r="L261" i="2"/>
  <c r="L117" i="2"/>
  <c r="L968" i="2"/>
  <c r="L824" i="2"/>
  <c r="L680" i="2"/>
  <c r="L536" i="2"/>
  <c r="L392" i="2"/>
  <c r="L248" i="2"/>
  <c r="L104" i="2"/>
  <c r="L967" i="2"/>
  <c r="L823" i="2"/>
  <c r="L679" i="2"/>
  <c r="L535" i="2"/>
  <c r="L391" i="2"/>
  <c r="L247" i="2"/>
  <c r="L103" i="2"/>
  <c r="L966" i="2"/>
  <c r="L822" i="2"/>
  <c r="L678" i="2"/>
  <c r="L534" i="2"/>
  <c r="L390" i="2"/>
  <c r="L246" i="2"/>
  <c r="L102" i="2"/>
  <c r="L965" i="2"/>
  <c r="L821" i="2"/>
  <c r="L677" i="2"/>
  <c r="L533" i="2"/>
  <c r="L389" i="2"/>
  <c r="L245" i="2"/>
  <c r="L101" i="2"/>
  <c r="L976" i="2"/>
  <c r="L832" i="2"/>
  <c r="L688" i="2"/>
  <c r="L544" i="2"/>
  <c r="L400" i="2"/>
  <c r="L256" i="2"/>
  <c r="L963" i="2"/>
  <c r="L819" i="2"/>
  <c r="L675" i="2"/>
  <c r="L531" i="2"/>
  <c r="L387" i="2"/>
  <c r="L243" i="2"/>
  <c r="L962" i="2"/>
  <c r="L818" i="2"/>
  <c r="L674" i="2"/>
  <c r="L530" i="2"/>
  <c r="L386" i="2"/>
  <c r="L242" i="2"/>
  <c r="L98" i="2"/>
  <c r="L937" i="2"/>
  <c r="L793" i="2"/>
  <c r="L649" i="2"/>
  <c r="L505" i="2"/>
  <c r="L361" i="2"/>
  <c r="L924" i="2"/>
  <c r="L780" i="2"/>
  <c r="L636" i="2"/>
  <c r="L492" i="2"/>
  <c r="L755" i="2"/>
  <c r="L467" i="2"/>
  <c r="L982" i="2"/>
  <c r="L838" i="2"/>
  <c r="L694" i="2"/>
  <c r="L550" i="2"/>
  <c r="L406" i="2"/>
  <c r="L262" i="2"/>
  <c r="L118" i="2"/>
  <c r="L969" i="2"/>
  <c r="L825" i="2"/>
  <c r="L681" i="2"/>
  <c r="L537" i="2"/>
  <c r="L393" i="2"/>
  <c r="L249" i="2"/>
  <c r="L105" i="2"/>
  <c r="L956" i="2"/>
  <c r="L812" i="2"/>
  <c r="L668" i="2"/>
  <c r="L524" i="2"/>
  <c r="L380" i="2"/>
  <c r="L236" i="2"/>
  <c r="L92" i="2"/>
  <c r="L955" i="2"/>
  <c r="L811" i="2"/>
  <c r="L667" i="2"/>
  <c r="L523" i="2"/>
  <c r="L379" i="2"/>
  <c r="L235" i="2"/>
  <c r="L91" i="2"/>
  <c r="L954" i="2"/>
  <c r="L810" i="2"/>
  <c r="L666" i="2"/>
  <c r="L522" i="2"/>
  <c r="L378" i="2"/>
  <c r="L234" i="2"/>
  <c r="L90" i="2"/>
  <c r="L953" i="2"/>
  <c r="L809" i="2"/>
  <c r="L665" i="2"/>
  <c r="L521" i="2"/>
  <c r="L377" i="2"/>
  <c r="L233" i="2"/>
  <c r="L89" i="2"/>
  <c r="L964" i="2"/>
  <c r="L820" i="2"/>
  <c r="L676" i="2"/>
  <c r="L532" i="2"/>
  <c r="L388" i="2"/>
  <c r="L244" i="2"/>
  <c r="L951" i="2"/>
  <c r="L807" i="2"/>
  <c r="L663" i="2"/>
  <c r="L519" i="2"/>
  <c r="L375" i="2"/>
  <c r="L231" i="2"/>
  <c r="L950" i="2"/>
  <c r="L806" i="2"/>
  <c r="L662" i="2"/>
  <c r="L518" i="2"/>
  <c r="L374" i="2"/>
  <c r="L230" i="2"/>
  <c r="L86" i="2"/>
  <c r="L925" i="2"/>
  <c r="L781" i="2"/>
  <c r="L637" i="2"/>
  <c r="L493" i="2"/>
  <c r="L349" i="2"/>
  <c r="L912" i="2"/>
  <c r="L768" i="2"/>
  <c r="L624" i="2"/>
  <c r="L480" i="2"/>
  <c r="L887" i="2"/>
  <c r="L970" i="2"/>
  <c r="L826" i="2"/>
  <c r="L682" i="2"/>
  <c r="L538" i="2"/>
  <c r="L394" i="2"/>
  <c r="L250" i="2"/>
  <c r="L106" i="2"/>
  <c r="L957" i="2"/>
  <c r="L813" i="2"/>
  <c r="L669" i="2"/>
  <c r="L525" i="2"/>
  <c r="L381" i="2"/>
  <c r="L237" i="2"/>
  <c r="L93" i="2"/>
  <c r="L944" i="2"/>
  <c r="L800" i="2"/>
  <c r="L656" i="2"/>
  <c r="L512" i="2"/>
  <c r="L368" i="2"/>
  <c r="L224" i="2"/>
  <c r="L80" i="2"/>
  <c r="L943" i="2"/>
  <c r="L799" i="2"/>
  <c r="L655" i="2"/>
  <c r="L511" i="2"/>
  <c r="L367" i="2"/>
  <c r="L223" i="2"/>
  <c r="L79" i="2"/>
  <c r="L942" i="2"/>
  <c r="L798" i="2"/>
  <c r="L654" i="2"/>
  <c r="L510" i="2"/>
  <c r="L366" i="2"/>
  <c r="L222" i="2"/>
  <c r="L78" i="2"/>
  <c r="L941" i="2"/>
  <c r="L797" i="2"/>
  <c r="L653" i="2"/>
  <c r="L509" i="2"/>
  <c r="L365" i="2"/>
  <c r="L221" i="2"/>
  <c r="L77" i="2"/>
  <c r="L952" i="2"/>
  <c r="L808" i="2"/>
  <c r="L664" i="2"/>
  <c r="L520" i="2"/>
  <c r="L376" i="2"/>
  <c r="L232" i="2"/>
  <c r="L939" i="2"/>
  <c r="L795" i="2"/>
  <c r="L651" i="2"/>
  <c r="L507" i="2"/>
  <c r="L363" i="2"/>
  <c r="L219" i="2"/>
  <c r="L938" i="2"/>
  <c r="L794" i="2"/>
  <c r="L650" i="2"/>
  <c r="L506" i="2"/>
  <c r="L362" i="2"/>
  <c r="L218" i="2"/>
  <c r="L74" i="2"/>
  <c r="L913" i="2"/>
  <c r="L769" i="2"/>
  <c r="L625" i="2"/>
  <c r="L481" i="2"/>
  <c r="L337" i="2"/>
  <c r="L900" i="2"/>
  <c r="L756" i="2"/>
  <c r="L612" i="2"/>
  <c r="L468" i="2"/>
  <c r="L324" i="2"/>
  <c r="L875" i="2"/>
  <c r="K4" i="2"/>
  <c r="O5" i="1"/>
  <c r="F8" i="1"/>
  <c r="F7" i="1"/>
  <c r="F6" i="1" s="1"/>
  <c r="F5" i="1" s="1"/>
  <c r="F10" i="1"/>
  <c r="F11" i="1" s="1"/>
  <c r="F12" i="1" s="1"/>
  <c r="F13" i="1" s="1"/>
  <c r="F14" i="1" s="1"/>
  <c r="K25" i="2" l="1"/>
  <c r="L25" i="2"/>
  <c r="K131" i="2"/>
  <c r="L131" i="2"/>
  <c r="K143" i="2"/>
  <c r="L143" i="2"/>
  <c r="K37" i="2"/>
  <c r="L37" i="2"/>
  <c r="K743" i="2"/>
  <c r="L743" i="2"/>
  <c r="K587" i="2"/>
  <c r="L587" i="2"/>
  <c r="K100" i="2"/>
  <c r="L100" i="2"/>
  <c r="K85" i="2"/>
  <c r="L85" i="2"/>
  <c r="K336" i="2"/>
  <c r="L336" i="2"/>
  <c r="K335" i="2"/>
  <c r="L335" i="2"/>
  <c r="K648" i="2"/>
  <c r="L648" i="2"/>
  <c r="K49" i="2"/>
  <c r="L49" i="2"/>
  <c r="K87" i="2"/>
  <c r="L87" i="2"/>
  <c r="K45" i="2"/>
  <c r="L45" i="2"/>
  <c r="K109" i="2"/>
  <c r="L109" i="2"/>
  <c r="K120" i="2"/>
  <c r="L120" i="2"/>
  <c r="K599" i="2"/>
  <c r="L599" i="2"/>
  <c r="K18" i="2"/>
  <c r="L18" i="2"/>
  <c r="K227" i="2"/>
  <c r="L227" i="2"/>
  <c r="K84" i="2"/>
  <c r="L84" i="2"/>
  <c r="K47" i="2"/>
  <c r="L47" i="2"/>
  <c r="K9" i="2"/>
  <c r="L9" i="2"/>
  <c r="K455" i="2"/>
  <c r="L455" i="2"/>
  <c r="K181" i="2"/>
  <c r="L181" i="2"/>
  <c r="K899" i="2"/>
  <c r="L899" i="2"/>
  <c r="K623" i="2"/>
  <c r="L623" i="2"/>
  <c r="K948" i="2"/>
  <c r="L948" i="2"/>
  <c r="K371" i="2"/>
  <c r="L371" i="2"/>
  <c r="K228" i="2"/>
  <c r="L228" i="2"/>
  <c r="K215" i="2"/>
  <c r="L215" i="2"/>
  <c r="K145" i="2"/>
  <c r="L145" i="2"/>
  <c r="K395" i="2"/>
  <c r="L395" i="2"/>
  <c r="K39" i="2"/>
  <c r="L39" i="2"/>
  <c r="K611" i="2"/>
  <c r="L611" i="2"/>
  <c r="K28" i="2"/>
  <c r="L28" i="2"/>
  <c r="K804" i="2"/>
  <c r="L804" i="2"/>
  <c r="K119" i="2"/>
  <c r="L119" i="2"/>
  <c r="K432" i="2"/>
  <c r="L432" i="2"/>
  <c r="K60" i="2"/>
  <c r="L60" i="2"/>
  <c r="K96" i="2"/>
  <c r="L96" i="2"/>
  <c r="K169" i="2"/>
  <c r="L169" i="2"/>
  <c r="K191" i="2"/>
  <c r="L191" i="2"/>
  <c r="K419" i="2"/>
  <c r="L419" i="2"/>
  <c r="K576" i="2"/>
  <c r="L576" i="2"/>
  <c r="K647" i="2"/>
  <c r="L647" i="2"/>
  <c r="K323" i="2"/>
  <c r="L323" i="2"/>
  <c r="K671" i="2"/>
  <c r="L671" i="2"/>
  <c r="K563" i="2"/>
  <c r="L563" i="2"/>
  <c r="K216" i="2"/>
  <c r="L216" i="2"/>
  <c r="K575" i="2"/>
  <c r="L575" i="2"/>
  <c r="K111" i="2"/>
  <c r="L111" i="2"/>
  <c r="K193" i="2"/>
  <c r="L193" i="2"/>
  <c r="K121" i="2"/>
  <c r="L121" i="2"/>
  <c r="K180" i="2"/>
  <c r="L180" i="2"/>
  <c r="K263" i="2"/>
  <c r="L263" i="2"/>
  <c r="K64" i="2"/>
  <c r="L64" i="2"/>
  <c r="K13" i="2"/>
  <c r="L13" i="2"/>
  <c r="K97" i="2"/>
  <c r="L97" i="2"/>
  <c r="K299" i="2"/>
  <c r="L299" i="2"/>
  <c r="K51" i="2"/>
  <c r="L51" i="2"/>
  <c r="K720" i="2"/>
  <c r="L720" i="2"/>
  <c r="K63" i="2"/>
  <c r="L63" i="2"/>
  <c r="K959" i="2"/>
  <c r="L959" i="2"/>
  <c r="K6" i="2"/>
  <c r="L6" i="2"/>
  <c r="K30" i="2"/>
  <c r="L30" i="2"/>
  <c r="K731" i="2"/>
  <c r="L731" i="2"/>
  <c r="K31" i="2"/>
  <c r="L31" i="2"/>
  <c r="K205" i="2"/>
  <c r="L205" i="2"/>
  <c r="K108" i="2"/>
  <c r="L108" i="2"/>
  <c r="K52" i="2"/>
  <c r="L52" i="2"/>
  <c r="K16" i="2"/>
  <c r="L16" i="2"/>
  <c r="K66" i="2"/>
  <c r="L66" i="2"/>
  <c r="K407" i="2"/>
  <c r="L407" i="2"/>
  <c r="K240" i="2"/>
  <c r="L240" i="2"/>
  <c r="K239" i="2"/>
  <c r="L239" i="2"/>
  <c r="K192" i="2"/>
  <c r="L192" i="2"/>
  <c r="K83" i="2"/>
  <c r="L83" i="2"/>
  <c r="K112" i="2"/>
  <c r="L112" i="2"/>
  <c r="K155" i="2"/>
  <c r="L155" i="2"/>
  <c r="K42" i="2"/>
  <c r="L42" i="2"/>
  <c r="K348" i="2"/>
  <c r="L348" i="2"/>
  <c r="K431" i="2"/>
  <c r="L431" i="2"/>
  <c r="K72" i="2"/>
  <c r="L72" i="2"/>
  <c r="K23" i="2"/>
  <c r="L23" i="2"/>
  <c r="K95" i="2"/>
  <c r="L95" i="2"/>
  <c r="K204" i="2"/>
  <c r="L204" i="2"/>
  <c r="K33" i="2"/>
  <c r="L33" i="2"/>
  <c r="K75" i="2"/>
  <c r="L75" i="2"/>
  <c r="K71" i="2"/>
  <c r="L71" i="2"/>
  <c r="K203" i="2"/>
  <c r="L203" i="2"/>
  <c r="K167" i="2"/>
  <c r="L167" i="2"/>
  <c r="K48" i="2"/>
  <c r="L48" i="2"/>
  <c r="K251" i="2"/>
  <c r="L251" i="2"/>
  <c r="K19" i="2"/>
  <c r="L19" i="2"/>
  <c r="K311" i="2"/>
  <c r="L311" i="2"/>
  <c r="K504" i="2"/>
  <c r="L504" i="2"/>
  <c r="K217" i="2"/>
  <c r="L217" i="2"/>
  <c r="K383" i="2"/>
  <c r="L383" i="2"/>
  <c r="K179" i="2"/>
  <c r="L179" i="2"/>
  <c r="K107" i="2"/>
  <c r="L107" i="2"/>
  <c r="K88" i="2"/>
  <c r="L88" i="2"/>
  <c r="K73" i="2"/>
  <c r="L73" i="2"/>
  <c r="K36" i="2"/>
  <c r="L36" i="2"/>
  <c r="K359" i="2"/>
  <c r="L359" i="2"/>
  <c r="K539" i="2"/>
  <c r="L539" i="2"/>
  <c r="K660" i="2"/>
  <c r="L660" i="2"/>
  <c r="K99" i="2"/>
  <c r="L99" i="2"/>
  <c r="K527" i="2"/>
  <c r="L527" i="2"/>
  <c r="K76" i="2"/>
  <c r="L76" i="2"/>
  <c r="K157" i="2"/>
  <c r="L157" i="2"/>
  <c r="K767" i="2"/>
  <c r="L767" i="2"/>
  <c r="K816" i="2"/>
  <c r="L816" i="2"/>
  <c r="K54" i="2"/>
  <c r="L54" i="2"/>
  <c r="K61" i="2"/>
  <c r="L61" i="2"/>
  <c r="K136" i="2"/>
  <c r="L136" i="2"/>
  <c r="K12" i="2"/>
  <c r="L12" i="2"/>
  <c r="K144" i="2"/>
  <c r="L144" i="2"/>
  <c r="K21" i="2"/>
  <c r="L21" i="2"/>
  <c r="K124" i="2"/>
  <c r="L124" i="2"/>
  <c r="K791" i="2"/>
  <c r="L791" i="2"/>
  <c r="K132" i="2"/>
  <c r="L132" i="2"/>
  <c r="K11" i="2"/>
  <c r="L11" i="2"/>
  <c r="K168" i="2"/>
  <c r="L168" i="2"/>
  <c r="K24" i="2"/>
  <c r="L24" i="2"/>
  <c r="K7" i="2"/>
  <c r="L7" i="2"/>
  <c r="K443" i="2"/>
  <c r="L443" i="2"/>
  <c r="K35" i="2"/>
  <c r="L35" i="2"/>
  <c r="K135" i="2"/>
  <c r="L135" i="2"/>
  <c r="K15" i="2"/>
  <c r="L15" i="2"/>
  <c r="K947" i="2"/>
  <c r="L947" i="2"/>
  <c r="K156" i="2"/>
  <c r="L156" i="2"/>
  <c r="AL9" i="2"/>
  <c r="AL7" i="2"/>
  <c r="AL5" i="2"/>
  <c r="AL4" i="2"/>
  <c r="AQ4" i="2" s="1"/>
  <c r="AO7" i="2"/>
  <c r="AO5" i="2"/>
  <c r="AO4" i="2"/>
  <c r="O15" i="1"/>
  <c r="O12" i="1"/>
  <c r="O8" i="1"/>
  <c r="O11" i="1" s="1"/>
  <c r="C12" i="1"/>
  <c r="C8" i="1"/>
  <c r="C11" i="1" s="1"/>
  <c r="BP7" i="2" l="1"/>
  <c r="BP5" i="2"/>
  <c r="BP4" i="2"/>
  <c r="BM7" i="2"/>
  <c r="BM9" i="2"/>
  <c r="BM4" i="2"/>
  <c r="BR4" i="2" s="1"/>
  <c r="BM5" i="2"/>
  <c r="R7" i="2"/>
  <c r="O7" i="2"/>
  <c r="R4" i="2"/>
  <c r="O5" i="2"/>
  <c r="O4" i="2"/>
  <c r="T4" i="2" s="1"/>
  <c r="O9" i="2"/>
  <c r="R5" i="2"/>
  <c r="AL6" i="2"/>
  <c r="AL8" i="2" s="1"/>
  <c r="AR4" i="2" s="1"/>
  <c r="AO10" i="2"/>
  <c r="O14" i="1"/>
  <c r="C15" i="1"/>
  <c r="C14" i="1" s="1"/>
  <c r="S5" i="1" s="1"/>
  <c r="BP6" i="2" l="1"/>
  <c r="BP9" i="2" s="1"/>
  <c r="BP10" i="2"/>
  <c r="BM6" i="2"/>
  <c r="BM8" i="2" s="1"/>
  <c r="BS4" i="2" s="1"/>
  <c r="R10" i="2"/>
  <c r="O6" i="2"/>
  <c r="O8" i="2" s="1"/>
  <c r="U4" i="2" s="1"/>
  <c r="R6" i="2"/>
  <c r="R9" i="2" s="1"/>
  <c r="AT4" i="2"/>
  <c r="G4" i="1"/>
  <c r="R13" i="2" l="1"/>
  <c r="BP11" i="2"/>
  <c r="BP15" i="2" s="1"/>
  <c r="BP14" i="2"/>
  <c r="BV4" i="2" s="1"/>
  <c r="BP13" i="2"/>
  <c r="BT4" i="2"/>
  <c r="BU4" i="2"/>
  <c r="R14" i="2"/>
  <c r="X4" i="2" s="1"/>
  <c r="R11" i="2"/>
  <c r="R15" i="2" s="1"/>
  <c r="BR5" i="2"/>
  <c r="BS5" i="2" s="1"/>
  <c r="BV5" i="2" s="1"/>
  <c r="T5" i="2"/>
  <c r="U5" i="2" s="1"/>
  <c r="W4" i="2"/>
  <c r="V4" i="2"/>
  <c r="X5" i="2" l="1"/>
  <c r="BU5" i="2"/>
  <c r="BT5" i="2"/>
  <c r="W5" i="2"/>
  <c r="T6" i="2"/>
  <c r="U6" i="2" s="1"/>
  <c r="X6" i="2" s="1"/>
  <c r="V5" i="2"/>
  <c r="BR6" i="2" l="1"/>
  <c r="BS6" i="2" s="1"/>
  <c r="BV6" i="2" s="1"/>
  <c r="T7" i="2"/>
  <c r="U7" i="2" s="1"/>
  <c r="X7" i="2" s="1"/>
  <c r="V6" i="2"/>
  <c r="W6" i="2"/>
  <c r="BU6" i="2" l="1"/>
  <c r="V7" i="2"/>
  <c r="W7" i="2"/>
  <c r="T8" i="2"/>
  <c r="U8" i="2" s="1"/>
  <c r="X8" i="2" s="1"/>
  <c r="BR7" i="2" l="1"/>
  <c r="BS7" i="2" s="1"/>
  <c r="BV7" i="2" s="1"/>
  <c r="BT6" i="2"/>
  <c r="W8" i="2"/>
  <c r="T9" i="2"/>
  <c r="U9" i="2" s="1"/>
  <c r="X9" i="2" s="1"/>
  <c r="V8" i="2"/>
  <c r="BU7" i="2" l="1"/>
  <c r="BT7" i="2"/>
  <c r="V9" i="2"/>
  <c r="W9" i="2"/>
  <c r="T10" i="2"/>
  <c r="U10" i="2" s="1"/>
  <c r="X10" i="2" s="1"/>
  <c r="BR8" i="2" l="1"/>
  <c r="BS8" i="2" s="1"/>
  <c r="BV8" i="2" s="1"/>
  <c r="W10" i="2"/>
  <c r="T11" i="2"/>
  <c r="U11" i="2" s="1"/>
  <c r="X11" i="2" s="1"/>
  <c r="V10" i="2"/>
  <c r="BU8" i="2" l="1"/>
  <c r="BT8" i="2"/>
  <c r="W11" i="2"/>
  <c r="T12" i="2"/>
  <c r="U12" i="2" s="1"/>
  <c r="X12" i="2" s="1"/>
  <c r="V11" i="2"/>
  <c r="BR9" i="2" l="1"/>
  <c r="BS9" i="2" s="1"/>
  <c r="BV9" i="2" s="1"/>
  <c r="V12" i="2"/>
  <c r="W12" i="2"/>
  <c r="T13" i="2"/>
  <c r="U13" i="2" s="1"/>
  <c r="X13" i="2" s="1"/>
  <c r="BU9" i="2" l="1"/>
  <c r="V13" i="2"/>
  <c r="W13" i="2"/>
  <c r="T14" i="2"/>
  <c r="U14" i="2" s="1"/>
  <c r="X14" i="2" s="1"/>
  <c r="BR10" i="2" l="1"/>
  <c r="BS10" i="2" s="1"/>
  <c r="BV10" i="2" s="1"/>
  <c r="BT9" i="2"/>
  <c r="V14" i="2"/>
  <c r="W14" i="2"/>
  <c r="T15" i="2"/>
  <c r="U15" i="2" s="1"/>
  <c r="X15" i="2" s="1"/>
  <c r="BU10" i="2" l="1"/>
  <c r="T16" i="2"/>
  <c r="U16" i="2" s="1"/>
  <c r="X16" i="2" s="1"/>
  <c r="W15" i="2"/>
  <c r="V15" i="2"/>
  <c r="BR11" i="2" l="1"/>
  <c r="BS11" i="2" s="1"/>
  <c r="BV11" i="2" s="1"/>
  <c r="BT10" i="2"/>
  <c r="T17" i="2"/>
  <c r="U17" i="2" s="1"/>
  <c r="X17" i="2" s="1"/>
  <c r="W16" i="2"/>
  <c r="V16" i="2"/>
  <c r="BU11" i="2" l="1"/>
  <c r="BT11" i="2"/>
  <c r="W17" i="2"/>
  <c r="T18" i="2"/>
  <c r="U18" i="2" s="1"/>
  <c r="X18" i="2" s="1"/>
  <c r="V17" i="2"/>
  <c r="BR12" i="2" l="1"/>
  <c r="BS12" i="2" s="1"/>
  <c r="BV12" i="2" s="1"/>
  <c r="W18" i="2"/>
  <c r="T19" i="2"/>
  <c r="U19" i="2" s="1"/>
  <c r="X19" i="2" s="1"/>
  <c r="V18" i="2"/>
  <c r="BU12" i="2" l="1"/>
  <c r="V19" i="2"/>
  <c r="W19" i="2"/>
  <c r="T20" i="2"/>
  <c r="U20" i="2" s="1"/>
  <c r="X20" i="2" s="1"/>
  <c r="BT12" i="2"/>
  <c r="W20" i="2" l="1"/>
  <c r="V20" i="2"/>
  <c r="T21" i="2"/>
  <c r="U21" i="2" s="1"/>
  <c r="X21" i="2" s="1"/>
  <c r="BR13" i="2"/>
  <c r="BS13" i="2" s="1"/>
  <c r="BV13" i="2" s="1"/>
  <c r="T22" i="2" l="1"/>
  <c r="U22" i="2" s="1"/>
  <c r="X22" i="2" s="1"/>
  <c r="W21" i="2"/>
  <c r="V21" i="2"/>
  <c r="BU13" i="2"/>
  <c r="BT13" i="2"/>
  <c r="W22" i="2" l="1"/>
  <c r="T23" i="2"/>
  <c r="U23" i="2" s="1"/>
  <c r="X23" i="2" s="1"/>
  <c r="V22" i="2"/>
  <c r="BR14" i="2"/>
  <c r="BS14" i="2" s="1"/>
  <c r="BV14" i="2" s="1"/>
  <c r="V23" i="2" l="1"/>
  <c r="W23" i="2"/>
  <c r="T24" i="2"/>
  <c r="U24" i="2" s="1"/>
  <c r="X24" i="2" s="1"/>
  <c r="BU14" i="2"/>
  <c r="BT14" i="2"/>
  <c r="T25" i="2"/>
  <c r="U25" i="2" s="1"/>
  <c r="X25" i="2" s="1"/>
  <c r="W24" i="2"/>
  <c r="V24" i="2"/>
  <c r="BR15" i="2" l="1"/>
  <c r="BS15" i="2" s="1"/>
  <c r="BV15" i="2" s="1"/>
  <c r="V25" i="2"/>
  <c r="T26" i="2"/>
  <c r="W25" i="2"/>
  <c r="U26" i="2"/>
  <c r="X26" i="2" s="1"/>
  <c r="V26" i="2" l="1"/>
  <c r="BU15" i="2"/>
  <c r="BT15" i="2"/>
  <c r="T27" i="2"/>
  <c r="U27" i="2" s="1"/>
  <c r="X27" i="2" s="1"/>
  <c r="W26" i="2"/>
  <c r="BR16" i="2" l="1"/>
  <c r="BS16" i="2" s="1"/>
  <c r="BV16" i="2" s="1"/>
  <c r="V27" i="2"/>
  <c r="T28" i="2"/>
  <c r="U28" i="2" s="1"/>
  <c r="X28" i="2" s="1"/>
  <c r="W27" i="2"/>
  <c r="BU16" i="2" l="1"/>
  <c r="V28" i="2"/>
  <c r="T29" i="2"/>
  <c r="U29" i="2" s="1"/>
  <c r="X29" i="2" s="1"/>
  <c r="W28" i="2"/>
  <c r="BR17" i="2" l="1"/>
  <c r="BS17" i="2" s="1"/>
  <c r="BV17" i="2" s="1"/>
  <c r="BT16" i="2"/>
  <c r="T30" i="2"/>
  <c r="U30" i="2" s="1"/>
  <c r="X30" i="2" s="1"/>
  <c r="W29" i="2"/>
  <c r="V29" i="2"/>
  <c r="BU17" i="2" l="1"/>
  <c r="T31" i="2"/>
  <c r="U31" i="2" s="1"/>
  <c r="X31" i="2" s="1"/>
  <c r="W30" i="2"/>
  <c r="V30" i="2"/>
  <c r="BR18" i="2" l="1"/>
  <c r="BS18" i="2" s="1"/>
  <c r="BV18" i="2" s="1"/>
  <c r="BT17" i="2"/>
  <c r="V31" i="2"/>
  <c r="T32" i="2"/>
  <c r="U32" i="2" s="1"/>
  <c r="W31" i="2"/>
  <c r="BU18" i="2" l="1"/>
  <c r="X32" i="2"/>
  <c r="V32" i="2"/>
  <c r="T33" i="2"/>
  <c r="U33" i="2" s="1"/>
  <c r="X33" i="2" s="1"/>
  <c r="W32" i="2"/>
  <c r="BR19" i="2" l="1"/>
  <c r="BS19" i="2" s="1"/>
  <c r="BV19" i="2" s="1"/>
  <c r="BT18" i="2"/>
  <c r="T34" i="2"/>
  <c r="U34" i="2" s="1"/>
  <c r="X34" i="2" s="1"/>
  <c r="W33" i="2"/>
  <c r="V33" i="2"/>
  <c r="BU19" i="2" l="1"/>
  <c r="BT19" i="2"/>
  <c r="V34" i="2"/>
  <c r="T35" i="2"/>
  <c r="X35" i="2" s="1"/>
  <c r="W34" i="2"/>
  <c r="BR20" i="2" l="1"/>
  <c r="BS20" i="2" s="1"/>
  <c r="BV20" i="2" s="1"/>
  <c r="W35" i="2"/>
  <c r="W36" i="2" s="1"/>
  <c r="U35" i="2"/>
  <c r="BU20" i="2" l="1"/>
  <c r="BT20" i="2"/>
  <c r="X36" i="2"/>
  <c r="Y35" i="2"/>
  <c r="Y4" i="2"/>
  <c r="Y5" i="2"/>
  <c r="Z5" i="2" s="1"/>
  <c r="Y6" i="2"/>
  <c r="Z6" i="2" s="1"/>
  <c r="Y7" i="2"/>
  <c r="Z7" i="2" s="1"/>
  <c r="Y9" i="2"/>
  <c r="Z9" i="2" s="1"/>
  <c r="Y8" i="2"/>
  <c r="Z8" i="2" s="1"/>
  <c r="Y10" i="2"/>
  <c r="Z10" i="2" s="1"/>
  <c r="Y12" i="2"/>
  <c r="Z12" i="2" s="1"/>
  <c r="Y11" i="2"/>
  <c r="Z11" i="2" s="1"/>
  <c r="Y13" i="2"/>
  <c r="Z13" i="2" s="1"/>
  <c r="Y14" i="2"/>
  <c r="Z14" i="2" s="1"/>
  <c r="Y15" i="2"/>
  <c r="Z15" i="2" s="1"/>
  <c r="Y16" i="2"/>
  <c r="Z16" i="2" s="1"/>
  <c r="Y17" i="2"/>
  <c r="Z17" i="2" s="1"/>
  <c r="Y18" i="2"/>
  <c r="Z18" i="2" s="1"/>
  <c r="Y19" i="2"/>
  <c r="Z19" i="2" s="1"/>
  <c r="Y20" i="2"/>
  <c r="Z20" i="2" s="1"/>
  <c r="Y21" i="2"/>
  <c r="Z21" i="2" s="1"/>
  <c r="Y23" i="2"/>
  <c r="Z23" i="2" s="1"/>
  <c r="Y22" i="2"/>
  <c r="Z22" i="2" s="1"/>
  <c r="Y24" i="2"/>
  <c r="Z24" i="2" s="1"/>
  <c r="Y26" i="2"/>
  <c r="Z26" i="2" s="1"/>
  <c r="Y25" i="2"/>
  <c r="Z25" i="2" s="1"/>
  <c r="Y28" i="2"/>
  <c r="Z28" i="2" s="1"/>
  <c r="Y27" i="2"/>
  <c r="Z27" i="2" s="1"/>
  <c r="Y29" i="2"/>
  <c r="Z29" i="2" s="1"/>
  <c r="Y30" i="2"/>
  <c r="Z30" i="2" s="1"/>
  <c r="Y32" i="2"/>
  <c r="Z32" i="2" s="1"/>
  <c r="Y31" i="2"/>
  <c r="Z31" i="2" s="1"/>
  <c r="Y33" i="2"/>
  <c r="Z33" i="2" s="1"/>
  <c r="Y34" i="2"/>
  <c r="Z34" i="2" s="1"/>
  <c r="V35" i="2"/>
  <c r="BR21" i="2" l="1"/>
  <c r="BS21" i="2" s="1"/>
  <c r="BV21" i="2" s="1"/>
  <c r="Z35" i="2"/>
  <c r="Z4" i="2"/>
  <c r="Y36" i="2"/>
  <c r="BU21" i="2" l="1"/>
  <c r="BT21" i="2"/>
  <c r="AC4" i="2"/>
  <c r="AS4" i="2"/>
  <c r="AC5" i="2"/>
  <c r="AC6" i="2" s="1"/>
  <c r="BR22" i="2" l="1"/>
  <c r="BS22" i="2" s="1"/>
  <c r="BV22" i="2" s="1"/>
  <c r="AQ5" i="2"/>
  <c r="AR5" i="2" s="1"/>
  <c r="BU22" i="2" l="1"/>
  <c r="AT5" i="2"/>
  <c r="AQ6" i="2"/>
  <c r="AR6" i="2" s="1"/>
  <c r="BR23" i="2" l="1"/>
  <c r="BS23" i="2" s="1"/>
  <c r="BV23" i="2" s="1"/>
  <c r="BT22" i="2"/>
  <c r="AT6" i="2"/>
  <c r="AS5" i="2"/>
  <c r="BU23" i="2" l="1"/>
  <c r="BT23" i="2"/>
  <c r="AS6" i="2"/>
  <c r="AQ7" i="2"/>
  <c r="AR7" i="2" s="1"/>
  <c r="BR24" i="2" l="1"/>
  <c r="BS24" i="2" s="1"/>
  <c r="BV24" i="2" s="1"/>
  <c r="AT7" i="2"/>
  <c r="AQ8" i="2"/>
  <c r="AR8" i="2" s="1"/>
  <c r="AS7" i="2"/>
  <c r="BU24" i="2" l="1"/>
  <c r="AT8" i="2"/>
  <c r="BR25" i="2" l="1"/>
  <c r="BS25" i="2" s="1"/>
  <c r="BV25" i="2" s="1"/>
  <c r="BT24" i="2"/>
  <c r="AQ9" i="2"/>
  <c r="AR9" i="2" s="1"/>
  <c r="BU25" i="2" l="1"/>
  <c r="AT9" i="2"/>
  <c r="AS8" i="2"/>
  <c r="BR26" i="2" l="1"/>
  <c r="BS26" i="2" s="1"/>
  <c r="BV26" i="2" s="1"/>
  <c r="BT25" i="2"/>
  <c r="AQ10" i="2"/>
  <c r="AR10" i="2" s="1"/>
  <c r="BU26" i="2" l="1"/>
  <c r="BT26" i="2"/>
  <c r="AT10" i="2"/>
  <c r="AS9" i="2"/>
  <c r="BR27" i="2" l="1"/>
  <c r="BS27" i="2" s="1"/>
  <c r="BV27" i="2" s="1"/>
  <c r="AQ11" i="2"/>
  <c r="AR11" i="2" s="1"/>
  <c r="BU27" i="2" l="1"/>
  <c r="BT27" i="2"/>
  <c r="AT11" i="2"/>
  <c r="AS10" i="2"/>
  <c r="BR28" i="2" l="1"/>
  <c r="BS28" i="2" s="1"/>
  <c r="BV28" i="2" s="1"/>
  <c r="AQ12" i="2"/>
  <c r="AR12" i="2" s="1"/>
  <c r="BU28" i="2" l="1"/>
  <c r="BT28" i="2"/>
  <c r="AT12" i="2"/>
  <c r="AS11" i="2"/>
  <c r="BR29" i="2" l="1"/>
  <c r="BS29" i="2" s="1"/>
  <c r="BV29" i="2" s="1"/>
  <c r="AS12" i="2"/>
  <c r="AQ13" i="2"/>
  <c r="AR13" i="2" s="1"/>
  <c r="BU29" i="2" l="1"/>
  <c r="AT13" i="2"/>
  <c r="AQ14" i="2"/>
  <c r="AR14" i="2" s="1"/>
  <c r="BR30" i="2" l="1"/>
  <c r="BS30" i="2" s="1"/>
  <c r="BV30" i="2" s="1"/>
  <c r="BT29" i="2"/>
  <c r="AT14" i="2"/>
  <c r="AS13" i="2"/>
  <c r="BU30" i="2" l="1"/>
  <c r="AQ15" i="2"/>
  <c r="AR15" i="2" s="1"/>
  <c r="AS14" i="2"/>
  <c r="BR31" i="2" l="1"/>
  <c r="BS31" i="2" s="1"/>
  <c r="BV31" i="2" s="1"/>
  <c r="BT30" i="2"/>
  <c r="AT15" i="2"/>
  <c r="BU31" i="2" l="1"/>
  <c r="BT31" i="2"/>
  <c r="AQ16" i="2"/>
  <c r="AR16" i="2" s="1"/>
  <c r="AS15" i="2"/>
  <c r="BR32" i="2" l="1"/>
  <c r="BS32" i="2" s="1"/>
  <c r="BV32" i="2" s="1"/>
  <c r="AT16" i="2"/>
  <c r="BU32" i="2" l="1"/>
  <c r="BT32" i="2"/>
  <c r="AQ17" i="2"/>
  <c r="AR17" i="2" s="1"/>
  <c r="BR33" i="2" l="1"/>
  <c r="BS33" i="2" s="1"/>
  <c r="BV33" i="2" s="1"/>
  <c r="AT17" i="2"/>
  <c r="AS16" i="2"/>
  <c r="BU33" i="2" l="1"/>
  <c r="BT33" i="2"/>
  <c r="AQ18" i="2"/>
  <c r="AR18" i="2" s="1"/>
  <c r="BR34" i="2" l="1"/>
  <c r="BS34" i="2" s="1"/>
  <c r="BV34" i="2" s="1"/>
  <c r="AT18" i="2"/>
  <c r="AS17" i="2"/>
  <c r="BU34" i="2" l="1"/>
  <c r="AQ19" i="2"/>
  <c r="AR19" i="2" s="1"/>
  <c r="BR35" i="2" l="1"/>
  <c r="BV35" i="2" s="1"/>
  <c r="BT34" i="2"/>
  <c r="AT19" i="2"/>
  <c r="AS18" i="2"/>
  <c r="BS35" i="2" l="1"/>
  <c r="BT35" i="2" s="1"/>
  <c r="BU35" i="2"/>
  <c r="BU36" i="2" s="1"/>
  <c r="AS19" i="2"/>
  <c r="AQ20" i="2"/>
  <c r="AR20" i="2" s="1"/>
  <c r="BW4" i="2" l="1"/>
  <c r="BX4" i="2" s="1"/>
  <c r="BW5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W28" i="2"/>
  <c r="BW29" i="2"/>
  <c r="BW30" i="2"/>
  <c r="BW31" i="2"/>
  <c r="BW32" i="2"/>
  <c r="BW33" i="2"/>
  <c r="BW34" i="2"/>
  <c r="BW35" i="2"/>
  <c r="AT20" i="2"/>
  <c r="AQ21" i="2"/>
  <c r="AR21" i="2" s="1"/>
  <c r="AT21" i="2" l="1"/>
  <c r="AS20" i="2"/>
  <c r="AQ22" i="2" l="1"/>
  <c r="AR22" i="2" s="1"/>
  <c r="AT22" i="2" l="1"/>
  <c r="AS21" i="2"/>
  <c r="AQ23" i="2" l="1"/>
  <c r="AR23" i="2" s="1"/>
  <c r="AT23" i="2" l="1"/>
  <c r="AS22" i="2"/>
  <c r="AQ24" i="2" l="1"/>
  <c r="AR24" i="2" s="1"/>
  <c r="AT24" i="2" l="1"/>
  <c r="AS23" i="2"/>
  <c r="AQ25" i="2" l="1"/>
  <c r="AR25" i="2" s="1"/>
  <c r="AT25" i="2" l="1"/>
  <c r="AS24" i="2"/>
  <c r="AQ26" i="2" l="1"/>
  <c r="AR26" i="2" s="1"/>
  <c r="AT26" i="2" l="1"/>
  <c r="AS25" i="2"/>
  <c r="AQ27" i="2" l="1"/>
  <c r="AR27" i="2" s="1"/>
  <c r="AT27" i="2" l="1"/>
  <c r="AS26" i="2"/>
  <c r="AQ28" i="2" l="1"/>
  <c r="AR28" i="2" s="1"/>
  <c r="AT28" i="2" l="1"/>
  <c r="AS27" i="2"/>
  <c r="AQ29" i="2" l="1"/>
  <c r="AR29" i="2" s="1"/>
  <c r="AT29" i="2" l="1"/>
  <c r="AS28" i="2"/>
  <c r="AQ30" i="2" l="1"/>
  <c r="AR30" i="2" s="1"/>
  <c r="AT30" i="2" l="1"/>
  <c r="AS29" i="2"/>
  <c r="AQ31" i="2" l="1"/>
  <c r="AR31" i="2" s="1"/>
  <c r="AT31" i="2" l="1"/>
  <c r="AS30" i="2"/>
  <c r="AS31" i="2" l="1"/>
  <c r="AQ32" i="2"/>
  <c r="AR32" i="2" s="1"/>
  <c r="AT32" i="2" l="1"/>
  <c r="AQ33" i="2"/>
  <c r="AR33" i="2" s="1"/>
  <c r="AT33" i="2" l="1"/>
  <c r="AS32" i="2"/>
  <c r="AQ34" i="2" l="1"/>
  <c r="AR34" i="2" s="1"/>
  <c r="AT34" i="2" l="1"/>
  <c r="AS33" i="2"/>
  <c r="AS34" i="2" l="1"/>
  <c r="AQ35" i="2"/>
  <c r="AR35" i="2" l="1"/>
  <c r="AS35" i="2" s="1"/>
  <c r="AT35" i="2"/>
  <c r="AT36" i="2" s="1"/>
  <c r="AO6" i="2" l="1"/>
  <c r="AO11" i="2" l="1"/>
  <c r="AO15" i="2" s="1"/>
  <c r="AU28" i="2" s="1"/>
  <c r="AO9" i="2"/>
  <c r="AO13" i="2" s="1"/>
  <c r="AU27" i="2" l="1"/>
  <c r="AU26" i="2"/>
  <c r="AU25" i="2"/>
  <c r="AU24" i="2"/>
  <c r="AU23" i="2"/>
  <c r="AV23" i="2" s="1"/>
  <c r="AW23" i="2" s="1"/>
  <c r="AU30" i="2"/>
  <c r="AV30" i="2" s="1"/>
  <c r="AW30" i="2" s="1"/>
  <c r="AU34" i="2"/>
  <c r="AU33" i="2"/>
  <c r="AV33" i="2" s="1"/>
  <c r="AW33" i="2" s="1"/>
  <c r="AU31" i="2"/>
  <c r="AU29" i="2"/>
  <c r="AU22" i="2"/>
  <c r="AU21" i="2"/>
  <c r="AU32" i="2"/>
  <c r="AU35" i="2"/>
  <c r="AO14" i="2"/>
  <c r="AU4" i="2" l="1"/>
  <c r="AU16" i="2"/>
  <c r="AU19" i="2"/>
  <c r="AU12" i="2"/>
  <c r="AU14" i="2"/>
  <c r="AU5" i="2"/>
  <c r="AU17" i="2"/>
  <c r="AU20" i="2"/>
  <c r="AU13" i="2"/>
  <c r="AU6" i="2"/>
  <c r="AU18" i="2"/>
  <c r="AU7" i="2"/>
  <c r="AU8" i="2"/>
  <c r="AU9" i="2"/>
  <c r="AU10" i="2"/>
  <c r="AU11" i="2"/>
  <c r="AU15" i="2"/>
  <c r="BX21" i="2"/>
  <c r="BX29" i="2"/>
  <c r="BX31" i="2"/>
  <c r="BX20" i="2"/>
  <c r="BX23" i="2"/>
  <c r="BX22" i="2"/>
  <c r="BX24" i="2"/>
  <c r="BX34" i="2"/>
  <c r="BX35" i="2"/>
  <c r="BX33" i="2"/>
  <c r="BX25" i="2"/>
  <c r="BX30" i="2"/>
  <c r="BX26" i="2"/>
  <c r="BX28" i="2"/>
  <c r="BX32" i="2"/>
  <c r="BX27" i="2"/>
  <c r="BX16" i="2"/>
  <c r="BX17" i="2"/>
  <c r="BX18" i="2"/>
  <c r="BX7" i="2"/>
  <c r="BX19" i="2"/>
  <c r="BX8" i="2"/>
  <c r="BX11" i="2"/>
  <c r="BX12" i="2"/>
  <c r="BX5" i="2"/>
  <c r="BX9" i="2"/>
  <c r="BX13" i="2"/>
  <c r="BX14" i="2"/>
  <c r="BX15" i="2"/>
  <c r="BX6" i="2"/>
  <c r="BX10" i="2"/>
  <c r="AV21" i="2"/>
  <c r="AW21" i="2" s="1"/>
  <c r="AV28" i="2"/>
  <c r="AW28" i="2" s="1"/>
  <c r="AV34" i="2"/>
  <c r="AW34" i="2" s="1"/>
  <c r="AV31" i="2"/>
  <c r="AW31" i="2" s="1"/>
  <c r="AV27" i="2"/>
  <c r="AW27" i="2" s="1"/>
  <c r="AV25" i="2"/>
  <c r="AW25" i="2" s="1"/>
  <c r="AV29" i="2"/>
  <c r="AW29" i="2" s="1"/>
  <c r="AV26" i="2"/>
  <c r="AW26" i="2" s="1"/>
  <c r="AV32" i="2"/>
  <c r="AW32" i="2" s="1"/>
  <c r="AV35" i="2"/>
  <c r="AW35" i="2" s="1"/>
  <c r="AV24" i="2"/>
  <c r="AW24" i="2" s="1"/>
  <c r="AV5" i="2"/>
  <c r="AW5" i="2" s="1"/>
  <c r="AV4" i="2"/>
  <c r="CA5" i="2" l="1"/>
  <c r="CA4" i="2"/>
  <c r="BV36" i="2"/>
  <c r="AV13" i="2"/>
  <c r="AW13" i="2" s="1"/>
  <c r="AV22" i="2"/>
  <c r="AW22" i="2" s="1"/>
  <c r="AV7" i="2"/>
  <c r="AW7" i="2" s="1"/>
  <c r="AV11" i="2"/>
  <c r="AW11" i="2" s="1"/>
  <c r="AV19" i="2"/>
  <c r="AW19" i="2" s="1"/>
  <c r="AV12" i="2"/>
  <c r="AW12" i="2" s="1"/>
  <c r="AV8" i="2"/>
  <c r="AW8" i="2" s="1"/>
  <c r="AV6" i="2"/>
  <c r="AW6" i="2" s="1"/>
  <c r="AV17" i="2"/>
  <c r="AW17" i="2" s="1"/>
  <c r="AV16" i="2"/>
  <c r="AW16" i="2" s="1"/>
  <c r="AV9" i="2"/>
  <c r="AW9" i="2" s="1"/>
  <c r="AV10" i="2"/>
  <c r="AW10" i="2" s="1"/>
  <c r="AV18" i="2"/>
  <c r="AW18" i="2" s="1"/>
  <c r="AV15" i="2"/>
  <c r="AW15" i="2" s="1"/>
  <c r="AV14" i="2"/>
  <c r="AW14" i="2" s="1"/>
  <c r="AV20" i="2"/>
  <c r="AW20" i="2" s="1"/>
  <c r="AU36" i="2"/>
  <c r="AW4" i="2"/>
  <c r="CA6" i="2" l="1"/>
  <c r="AZ5" i="2"/>
  <c r="BW36" i="2"/>
  <c r="AZ4" i="2"/>
  <c r="AV36" i="2"/>
  <c r="AZ6" i="2" l="1"/>
</calcChain>
</file>

<file path=xl/sharedStrings.xml><?xml version="1.0" encoding="utf-8"?>
<sst xmlns="http://schemas.openxmlformats.org/spreadsheetml/2006/main" count="147" uniqueCount="71">
  <si>
    <t>Uncontrollable Variable</t>
  </si>
  <si>
    <t>Unit Cost</t>
  </si>
  <si>
    <t>Ordering Cost</t>
  </si>
  <si>
    <t>Decision Variable</t>
  </si>
  <si>
    <t>Total Holding Cost</t>
  </si>
  <si>
    <t>Total Ordering Cost</t>
  </si>
  <si>
    <t>Total Costs</t>
  </si>
  <si>
    <t>Total Annual Demand</t>
  </si>
  <si>
    <t>Economic Order Quantity</t>
  </si>
  <si>
    <t>Opportunity Cost</t>
  </si>
  <si>
    <t>Optimal cut off point to order units</t>
  </si>
  <si>
    <t>Annual number of orders</t>
  </si>
  <si>
    <t>Model Parameter</t>
  </si>
  <si>
    <t>One Way Data Table</t>
  </si>
  <si>
    <t>Order Demand</t>
  </si>
  <si>
    <t>Total Inventory cost</t>
  </si>
  <si>
    <t>Sensitivity Analysis</t>
  </si>
  <si>
    <t>Effect of Unit Cost</t>
  </si>
  <si>
    <t>Effect of Ordering Cost</t>
  </si>
  <si>
    <t>Using Excel Solver</t>
  </si>
  <si>
    <t>c-a</t>
  </si>
  <si>
    <t>b-a</t>
  </si>
  <si>
    <t>b-c</t>
  </si>
  <si>
    <t>Simulation #</t>
  </si>
  <si>
    <t>r_B1</t>
  </si>
  <si>
    <t>Annual Demand</t>
  </si>
  <si>
    <t>Opportunity cost</t>
  </si>
  <si>
    <t>Ordering cost</t>
  </si>
  <si>
    <t>Min</t>
  </si>
  <si>
    <t>Max</t>
  </si>
  <si>
    <t>Range</t>
  </si>
  <si>
    <t>Classes/Bins</t>
  </si>
  <si>
    <t>Class Width</t>
  </si>
  <si>
    <t>Count</t>
  </si>
  <si>
    <t>EOQ</t>
  </si>
  <si>
    <t>Total Cost</t>
  </si>
  <si>
    <t>Class left</t>
  </si>
  <si>
    <t>Class right</t>
  </si>
  <si>
    <t>Class midpoint</t>
  </si>
  <si>
    <t xml:space="preserve">Class Frequency </t>
  </si>
  <si>
    <t>A</t>
  </si>
  <si>
    <t>B</t>
  </si>
  <si>
    <t>C</t>
  </si>
  <si>
    <t>Mean</t>
  </si>
  <si>
    <t>C-A</t>
  </si>
  <si>
    <t>B-A</t>
  </si>
  <si>
    <t>B-C</t>
  </si>
  <si>
    <t>K</t>
  </si>
  <si>
    <t>M</t>
  </si>
  <si>
    <t>N</t>
  </si>
  <si>
    <t>Degree of Freedom:</t>
  </si>
  <si>
    <t>Chi-squared Test Statistic:</t>
  </si>
  <si>
    <t xml:space="preserve">Chi-squared P-value: </t>
  </si>
  <si>
    <t>Conclusion:</t>
  </si>
  <si>
    <t>Theotetical probability</t>
  </si>
  <si>
    <t>Expected frequency</t>
  </si>
  <si>
    <t>(Expected - Observed)2 / Expected</t>
  </si>
  <si>
    <t>a</t>
  </si>
  <si>
    <t>b</t>
  </si>
  <si>
    <t>c</t>
  </si>
  <si>
    <t>K=(c-a)/(b-a)</t>
  </si>
  <si>
    <t>A=(b-a)*(c-a)</t>
  </si>
  <si>
    <t>B=(b-a)*(b-c)</t>
  </si>
  <si>
    <t xml:space="preserve">PART 2: </t>
  </si>
  <si>
    <t>(i)</t>
  </si>
  <si>
    <t>Plots:</t>
  </si>
  <si>
    <t>(ii)</t>
  </si>
  <si>
    <t>(iii)</t>
  </si>
  <si>
    <t>Annual Orders</t>
  </si>
  <si>
    <t xml:space="preserve">Result: Fail to reject the null hypothesis
We fail to reject the test's null hypothesis since the p-value is greater than the significance level(α) of 0.05. There is insufficient evidence to disprove Ho.  </t>
  </si>
  <si>
    <t xml:space="preserve">PART 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</si>
</sst>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_);[Red]\(\$#,##0\)"/>
    <numFmt numFmtId="165" formatCode="\$#,##0.00_);[Red]\(\$#,##0.00\)"/>
    <numFmt numFmtId="166" formatCode="\$#,##0.0_);[Red]\(\$#,##0.0\)"/>
    <numFmt numFmtId="167" formatCode="_(&quot;$&quot;* #,##0_);_(&quot;$&quot;* \(#,##0\);_(&quot;$&quot;* &quot;-&quot;??_);_(@_)"/>
    <numFmt numFmtId="168" formatCode="0.0"/>
    <numFmt numFmtId="169" formatCode="0.000"/>
    <numFmt numFmtId="170" formatCode="0.0000"/>
    <numFmt numFmtId="171" formatCode="_(* #,##0.0_);_(* \(#,##0.0\);_(* &quot;-&quot;??_);_(@_)"/>
    <numFmt numFmtId="172" formatCode="_(* #,##0_);_(* \(#,##0\);_(* &quot;-&quot;??_);_(@_)"/>
    <numFmt numFmtId="173" formatCode="_(* #,##0_);_(* \(#,##0\);_(* &quot;-&quot;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7" fontId="0" fillId="0" borderId="1" xfId="1" applyNumberFormat="1" applyFont="1" applyBorder="1"/>
    <xf numFmtId="0" fontId="2" fillId="2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0" fillId="0" borderId="0" xfId="1" applyNumberFormat="1" applyFont="1" applyBorder="1"/>
    <xf numFmtId="166" fontId="0" fillId="0" borderId="0" xfId="0" applyNumberFormat="1"/>
    <xf numFmtId="166" fontId="0" fillId="2" borderId="1" xfId="0" applyNumberForma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6" fontId="0" fillId="3" borderId="1" xfId="0" applyNumberFormat="1" applyFill="1" applyBorder="1"/>
    <xf numFmtId="166" fontId="0" fillId="5" borderId="1" xfId="0" applyNumberFormat="1" applyFill="1" applyBorder="1"/>
    <xf numFmtId="166" fontId="0" fillId="0" borderId="1" xfId="0" applyNumberFormat="1" applyBorder="1"/>
    <xf numFmtId="0" fontId="2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165" fontId="0" fillId="0" borderId="1" xfId="0" applyNumberFormat="1" applyBorder="1" applyAlignment="1">
      <alignment horizontal="center" vertical="center"/>
    </xf>
    <xf numFmtId="167" fontId="0" fillId="0" borderId="0" xfId="1" applyNumberFormat="1" applyFont="1"/>
    <xf numFmtId="0" fontId="0" fillId="0" borderId="1" xfId="0" applyBorder="1"/>
    <xf numFmtId="2" fontId="0" fillId="0" borderId="1" xfId="0" applyNumberFormat="1" applyBorder="1"/>
    <xf numFmtId="171" fontId="0" fillId="0" borderId="1" xfId="2" applyNumberFormat="1" applyFont="1" applyBorder="1"/>
    <xf numFmtId="172" fontId="0" fillId="0" borderId="0" xfId="0" applyNumberFormat="1"/>
    <xf numFmtId="167" fontId="2" fillId="0" borderId="1" xfId="1" applyNumberFormat="1" applyFont="1" applyBorder="1" applyAlignment="1">
      <alignment horizontal="center"/>
    </xf>
    <xf numFmtId="172" fontId="0" fillId="0" borderId="1" xfId="0" applyNumberFormat="1" applyBorder="1"/>
    <xf numFmtId="169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69" fontId="8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9" fontId="5" fillId="0" borderId="4" xfId="0" applyNumberFormat="1" applyFont="1" applyBorder="1" applyAlignment="1">
      <alignment horizontal="center" vertical="center"/>
    </xf>
    <xf numFmtId="169" fontId="9" fillId="0" borderId="0" xfId="0" applyNumberFormat="1" applyFont="1" applyAlignment="1">
      <alignment horizontal="left" vertical="center" wrapText="1"/>
    </xf>
    <xf numFmtId="172" fontId="2" fillId="0" borderId="0" xfId="0" applyNumberFormat="1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69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6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43" fontId="0" fillId="0" borderId="1" xfId="0" applyNumberFormat="1" applyBorder="1"/>
    <xf numFmtId="173" fontId="0" fillId="0" borderId="1" xfId="0" applyNumberFormat="1" applyBorder="1"/>
    <xf numFmtId="1" fontId="0" fillId="0" borderId="1" xfId="0" applyNumberFormat="1" applyBorder="1"/>
    <xf numFmtId="0" fontId="3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9" fontId="9" fillId="0" borderId="5" xfId="0" applyNumberFormat="1" applyFont="1" applyBorder="1" applyAlignment="1">
      <alignment horizontal="left" vertical="center" wrapText="1"/>
    </xf>
    <xf numFmtId="169" fontId="9" fillId="0" borderId="6" xfId="0" applyNumberFormat="1" applyFont="1" applyBorder="1" applyAlignment="1">
      <alignment horizontal="left" vertical="center" wrapText="1"/>
    </xf>
    <xf numFmtId="169" fontId="9" fillId="0" borderId="7" xfId="0" applyNumberFormat="1" applyFont="1" applyBorder="1" applyAlignment="1">
      <alignment horizontal="left" vertical="center" wrapText="1"/>
    </xf>
    <xf numFmtId="169" fontId="9" fillId="0" borderId="8" xfId="0" applyNumberFormat="1" applyFont="1" applyBorder="1" applyAlignment="1">
      <alignment horizontal="left" vertical="center" wrapText="1"/>
    </xf>
    <xf numFmtId="169" fontId="9" fillId="0" borderId="0" xfId="0" applyNumberFormat="1" applyFont="1" applyAlignment="1">
      <alignment horizontal="left" vertical="center" wrapText="1"/>
    </xf>
    <xf numFmtId="169" fontId="9" fillId="0" borderId="9" xfId="0" applyNumberFormat="1" applyFont="1" applyBorder="1" applyAlignment="1">
      <alignment horizontal="left" vertical="center" wrapText="1"/>
    </xf>
    <xf numFmtId="169" fontId="9" fillId="0" borderId="10" xfId="0" applyNumberFormat="1" applyFont="1" applyBorder="1" applyAlignment="1">
      <alignment horizontal="left" vertical="center" wrapText="1"/>
    </xf>
    <xf numFmtId="169" fontId="9" fillId="0" borderId="11" xfId="0" applyNumberFormat="1" applyFont="1" applyBorder="1" applyAlignment="1">
      <alignment horizontal="left" vertical="center" wrapText="1"/>
    </xf>
    <xf numFmtId="169" fontId="9" fillId="0" borderId="12" xfId="0" applyNumberFormat="1" applyFont="1" applyBorder="1" applyAlignment="1">
      <alignment horizontal="left" vertical="center" wrapText="1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</a:t>
            </a:r>
            <a:r>
              <a:rPr lang="en-US" baseline="0"/>
              <a:t> Quantity vs Total Cost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034488791767544"/>
                  <c:y val="-0.471212680332356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1'!$F$5:$F$14</c:f>
              <c:numCache>
                <c:formatCode>0</c:formatCode>
                <c:ptCount val="10"/>
                <c:pt idx="0">
                  <c:v>638</c:v>
                </c:pt>
                <c:pt idx="1">
                  <c:v>648</c:v>
                </c:pt>
                <c:pt idx="2">
                  <c:v>658</c:v>
                </c:pt>
                <c:pt idx="3">
                  <c:v>668</c:v>
                </c:pt>
                <c:pt idx="4">
                  <c:v>678</c:v>
                </c:pt>
                <c:pt idx="5">
                  <c:v>688</c:v>
                </c:pt>
                <c:pt idx="6">
                  <c:v>698</c:v>
                </c:pt>
                <c:pt idx="7">
                  <c:v>708</c:v>
                </c:pt>
                <c:pt idx="8">
                  <c:v>718</c:v>
                </c:pt>
                <c:pt idx="9">
                  <c:v>728</c:v>
                </c:pt>
              </c:numCache>
            </c:numRef>
          </c:xVal>
          <c:yVal>
            <c:numRef>
              <c:f>'Part 1'!$G$5:$G$14</c:f>
              <c:numCache>
                <c:formatCode>_("$"* #,##0_);_("$"* \(#,##0\);_("$"* "-"??_);_(@_)</c:formatCode>
                <c:ptCount val="10"/>
                <c:pt idx="0">
                  <c:v>1209766.0137931034</c:v>
                </c:pt>
                <c:pt idx="1">
                  <c:v>1209758.1925925927</c:v>
                </c:pt>
                <c:pt idx="2">
                  <c:v>1209752.797568389</c:v>
                </c:pt>
                <c:pt idx="3">
                  <c:v>1209749.7197604789</c:v>
                </c:pt>
                <c:pt idx="4">
                  <c:v>1209748.8566371682</c:v>
                </c:pt>
                <c:pt idx="5">
                  <c:v>1209750.111627907</c:v>
                </c:pt>
                <c:pt idx="6">
                  <c:v>1209753.3936962751</c:v>
                </c:pt>
                <c:pt idx="7">
                  <c:v>1209758.6169491524</c:v>
                </c:pt>
                <c:pt idx="8">
                  <c:v>1209765.7002785516</c:v>
                </c:pt>
                <c:pt idx="9">
                  <c:v>1209774.567032967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A6-49C4-AAC8-2F38D19C3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509792"/>
        <c:axId val="659236000"/>
      </c:scatterChart>
      <c:valAx>
        <c:axId val="72150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36000"/>
        <c:crosses val="autoZero"/>
        <c:crossBetween val="midCat"/>
      </c:valAx>
      <c:valAx>
        <c:axId val="65923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50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Order Quantity </a:t>
            </a:r>
            <a:r>
              <a:rPr lang="en-US" sz="1800" b="1" baseline="0"/>
              <a:t>- Frequencies 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'Part 2'!$AS$4:$AS$35</c:f>
              <c:numCache>
                <c:formatCode>_(* #,##0_);_(* \(#,##0\);_(* "-"??_);_(@_)</c:formatCode>
                <c:ptCount val="32"/>
                <c:pt idx="0">
                  <c:v>632.96217616732486</c:v>
                </c:pt>
                <c:pt idx="1">
                  <c:v>635.68316193227167</c:v>
                </c:pt>
                <c:pt idx="2">
                  <c:v>638.40414769721849</c:v>
                </c:pt>
                <c:pt idx="3">
                  <c:v>641.12513346216531</c:v>
                </c:pt>
                <c:pt idx="4">
                  <c:v>643.84611922711213</c:v>
                </c:pt>
                <c:pt idx="5">
                  <c:v>646.56710499205894</c:v>
                </c:pt>
                <c:pt idx="6">
                  <c:v>649.28809075700576</c:v>
                </c:pt>
                <c:pt idx="7">
                  <c:v>652.00907652195258</c:v>
                </c:pt>
                <c:pt idx="8">
                  <c:v>654.7300622868994</c:v>
                </c:pt>
                <c:pt idx="9">
                  <c:v>657.45104805184621</c:v>
                </c:pt>
                <c:pt idx="10">
                  <c:v>660.17203381679303</c:v>
                </c:pt>
                <c:pt idx="11">
                  <c:v>662.89301958173985</c:v>
                </c:pt>
                <c:pt idx="12">
                  <c:v>665.61400534668667</c:v>
                </c:pt>
                <c:pt idx="13">
                  <c:v>668.33499111163349</c:v>
                </c:pt>
                <c:pt idx="14">
                  <c:v>671.0559768765803</c:v>
                </c:pt>
                <c:pt idx="15">
                  <c:v>673.77696264152712</c:v>
                </c:pt>
                <c:pt idx="16">
                  <c:v>676.49794840647394</c:v>
                </c:pt>
                <c:pt idx="17">
                  <c:v>679.21893417142076</c:v>
                </c:pt>
                <c:pt idx="18">
                  <c:v>681.93991993636757</c:v>
                </c:pt>
                <c:pt idx="19">
                  <c:v>684.66090570131439</c:v>
                </c:pt>
                <c:pt idx="20">
                  <c:v>687.38189146626121</c:v>
                </c:pt>
                <c:pt idx="21">
                  <c:v>690.10287723120803</c:v>
                </c:pt>
                <c:pt idx="22">
                  <c:v>692.82386299615484</c:v>
                </c:pt>
                <c:pt idx="23">
                  <c:v>695.54484876110166</c:v>
                </c:pt>
                <c:pt idx="24">
                  <c:v>698.26583452604848</c:v>
                </c:pt>
                <c:pt idx="25">
                  <c:v>700.9868202909953</c:v>
                </c:pt>
                <c:pt idx="26">
                  <c:v>703.70780605594211</c:v>
                </c:pt>
                <c:pt idx="27">
                  <c:v>706.42879182088893</c:v>
                </c:pt>
                <c:pt idx="28">
                  <c:v>709.14977758583575</c:v>
                </c:pt>
                <c:pt idx="29">
                  <c:v>711.87076335078257</c:v>
                </c:pt>
                <c:pt idx="30">
                  <c:v>714.59174911572939</c:v>
                </c:pt>
                <c:pt idx="31">
                  <c:v>717.3127348806762</c:v>
                </c:pt>
              </c:numCache>
            </c:numRef>
          </c:cat>
          <c:val>
            <c:numRef>
              <c:f>'Part 2'!$AT$4:$AT$35</c:f>
              <c:numCache>
                <c:formatCode>General</c:formatCode>
                <c:ptCount val="32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11</c:v>
                </c:pt>
                <c:pt idx="5">
                  <c:v>19</c:v>
                </c:pt>
                <c:pt idx="6">
                  <c:v>23</c:v>
                </c:pt>
                <c:pt idx="7">
                  <c:v>30</c:v>
                </c:pt>
                <c:pt idx="8">
                  <c:v>30</c:v>
                </c:pt>
                <c:pt idx="9">
                  <c:v>31</c:v>
                </c:pt>
                <c:pt idx="10">
                  <c:v>38</c:v>
                </c:pt>
                <c:pt idx="11">
                  <c:v>31</c:v>
                </c:pt>
                <c:pt idx="12">
                  <c:v>40</c:v>
                </c:pt>
                <c:pt idx="13">
                  <c:v>50</c:v>
                </c:pt>
                <c:pt idx="14">
                  <c:v>58</c:v>
                </c:pt>
                <c:pt idx="15">
                  <c:v>60</c:v>
                </c:pt>
                <c:pt idx="16">
                  <c:v>59</c:v>
                </c:pt>
                <c:pt idx="17">
                  <c:v>68</c:v>
                </c:pt>
                <c:pt idx="18">
                  <c:v>60</c:v>
                </c:pt>
                <c:pt idx="19">
                  <c:v>61</c:v>
                </c:pt>
                <c:pt idx="20">
                  <c:v>45</c:v>
                </c:pt>
                <c:pt idx="21">
                  <c:v>39</c:v>
                </c:pt>
                <c:pt idx="22">
                  <c:v>47</c:v>
                </c:pt>
                <c:pt idx="23">
                  <c:v>29</c:v>
                </c:pt>
                <c:pt idx="24">
                  <c:v>35</c:v>
                </c:pt>
                <c:pt idx="25">
                  <c:v>20</c:v>
                </c:pt>
                <c:pt idx="26">
                  <c:v>16</c:v>
                </c:pt>
                <c:pt idx="27">
                  <c:v>23</c:v>
                </c:pt>
                <c:pt idx="28">
                  <c:v>13</c:v>
                </c:pt>
                <c:pt idx="29">
                  <c:v>18</c:v>
                </c:pt>
                <c:pt idx="30">
                  <c:v>12</c:v>
                </c:pt>
                <c:pt idx="3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6-4F94-A62E-763A59BE6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867823"/>
        <c:axId val="1848866575"/>
      </c:barChart>
      <c:catAx>
        <c:axId val="1848867823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866575"/>
        <c:crosses val="autoZero"/>
        <c:auto val="1"/>
        <c:lblAlgn val="ctr"/>
        <c:lblOffset val="100"/>
        <c:noMultiLvlLbl val="0"/>
      </c:catAx>
      <c:valAx>
        <c:axId val="184886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86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Min Total Cost</a:t>
            </a:r>
            <a:r>
              <a:rPr lang="en-US" sz="1800" b="1" baseline="0"/>
              <a:t> - Frequencies 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'Part 2'!$V$4:$V$35</c:f>
              <c:numCache>
                <c:formatCode>_(* #,##0_);_(* \(#,##0\);_(* "-"??_);_(@_)</c:formatCode>
                <c:ptCount val="32"/>
                <c:pt idx="0">
                  <c:v>1062928.5740181857</c:v>
                </c:pt>
                <c:pt idx="1">
                  <c:v>1072606.753654138</c:v>
                </c:pt>
                <c:pt idx="2">
                  <c:v>1082284.9332900902</c:v>
                </c:pt>
                <c:pt idx="3">
                  <c:v>1091963.1129260424</c:v>
                </c:pt>
                <c:pt idx="4">
                  <c:v>1101641.2925619946</c:v>
                </c:pt>
                <c:pt idx="5">
                  <c:v>1111319.4721979469</c:v>
                </c:pt>
                <c:pt idx="6">
                  <c:v>1120997.6518338991</c:v>
                </c:pt>
                <c:pt idx="7">
                  <c:v>1130675.8314698513</c:v>
                </c:pt>
                <c:pt idx="8">
                  <c:v>1140354.0111058035</c:v>
                </c:pt>
                <c:pt idx="9">
                  <c:v>1150032.1907417558</c:v>
                </c:pt>
                <c:pt idx="10">
                  <c:v>1159710.370377708</c:v>
                </c:pt>
                <c:pt idx="11">
                  <c:v>1169388.5500136602</c:v>
                </c:pt>
                <c:pt idx="12">
                  <c:v>1179066.7296496124</c:v>
                </c:pt>
                <c:pt idx="13">
                  <c:v>1188744.9092855647</c:v>
                </c:pt>
                <c:pt idx="14">
                  <c:v>1198423.0889215169</c:v>
                </c:pt>
                <c:pt idx="15">
                  <c:v>1208101.2685574691</c:v>
                </c:pt>
                <c:pt idx="16">
                  <c:v>1217779.4481934214</c:v>
                </c:pt>
                <c:pt idx="17">
                  <c:v>1227457.6278293736</c:v>
                </c:pt>
                <c:pt idx="18">
                  <c:v>1237135.8074653258</c:v>
                </c:pt>
                <c:pt idx="19">
                  <c:v>1246813.987101278</c:v>
                </c:pt>
                <c:pt idx="20">
                  <c:v>1256492.1667372303</c:v>
                </c:pt>
                <c:pt idx="21">
                  <c:v>1266170.3463731825</c:v>
                </c:pt>
                <c:pt idx="22">
                  <c:v>1275848.5260091347</c:v>
                </c:pt>
                <c:pt idx="23">
                  <c:v>1285526.7056450869</c:v>
                </c:pt>
                <c:pt idx="24">
                  <c:v>1295204.8852810392</c:v>
                </c:pt>
                <c:pt idx="25">
                  <c:v>1304883.0649169914</c:v>
                </c:pt>
                <c:pt idx="26">
                  <c:v>1314561.2445529436</c:v>
                </c:pt>
                <c:pt idx="27">
                  <c:v>1324239.4241888958</c:v>
                </c:pt>
                <c:pt idx="28">
                  <c:v>1333917.6038248481</c:v>
                </c:pt>
                <c:pt idx="29">
                  <c:v>1343595.7834608003</c:v>
                </c:pt>
                <c:pt idx="30">
                  <c:v>1353273.9630967525</c:v>
                </c:pt>
                <c:pt idx="31">
                  <c:v>1362952.1427327048</c:v>
                </c:pt>
              </c:numCache>
            </c:numRef>
          </c:cat>
          <c:val>
            <c:numRef>
              <c:f>'Part 2'!$W$4:$W$35</c:f>
              <c:numCache>
                <c:formatCode>General</c:formatCode>
                <c:ptCount val="32"/>
                <c:pt idx="0">
                  <c:v>2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12</c:v>
                </c:pt>
                <c:pt idx="5">
                  <c:v>24</c:v>
                </c:pt>
                <c:pt idx="6">
                  <c:v>20</c:v>
                </c:pt>
                <c:pt idx="7">
                  <c:v>35</c:v>
                </c:pt>
                <c:pt idx="8">
                  <c:v>28</c:v>
                </c:pt>
                <c:pt idx="9">
                  <c:v>36</c:v>
                </c:pt>
                <c:pt idx="10">
                  <c:v>36</c:v>
                </c:pt>
                <c:pt idx="11">
                  <c:v>33</c:v>
                </c:pt>
                <c:pt idx="12">
                  <c:v>51</c:v>
                </c:pt>
                <c:pt idx="13">
                  <c:v>47</c:v>
                </c:pt>
                <c:pt idx="14">
                  <c:v>65</c:v>
                </c:pt>
                <c:pt idx="15">
                  <c:v>61</c:v>
                </c:pt>
                <c:pt idx="16">
                  <c:v>66</c:v>
                </c:pt>
                <c:pt idx="17">
                  <c:v>60</c:v>
                </c:pt>
                <c:pt idx="18">
                  <c:v>58</c:v>
                </c:pt>
                <c:pt idx="19">
                  <c:v>62</c:v>
                </c:pt>
                <c:pt idx="20">
                  <c:v>35</c:v>
                </c:pt>
                <c:pt idx="21">
                  <c:v>40</c:v>
                </c:pt>
                <c:pt idx="22">
                  <c:v>43</c:v>
                </c:pt>
                <c:pt idx="23">
                  <c:v>23</c:v>
                </c:pt>
                <c:pt idx="24">
                  <c:v>31</c:v>
                </c:pt>
                <c:pt idx="25">
                  <c:v>18</c:v>
                </c:pt>
                <c:pt idx="26">
                  <c:v>13</c:v>
                </c:pt>
                <c:pt idx="27">
                  <c:v>22</c:v>
                </c:pt>
                <c:pt idx="28">
                  <c:v>16</c:v>
                </c:pt>
                <c:pt idx="29">
                  <c:v>18</c:v>
                </c:pt>
                <c:pt idx="30">
                  <c:v>9</c:v>
                </c:pt>
                <c:pt idx="3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7-4095-A8BF-7CA9D9EA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867823"/>
        <c:axId val="1848866575"/>
      </c:barChart>
      <c:catAx>
        <c:axId val="1848867823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866575"/>
        <c:crosses val="autoZero"/>
        <c:auto val="1"/>
        <c:lblAlgn val="ctr"/>
        <c:lblOffset val="100"/>
        <c:noMultiLvlLbl val="0"/>
      </c:catAx>
      <c:valAx>
        <c:axId val="184886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86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Min Total Cost</a:t>
            </a:r>
            <a:r>
              <a:rPr lang="en-US" sz="1800" b="1" baseline="0"/>
              <a:t> - Triangular distribution 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'Part 2'!$V$4:$V$35</c:f>
              <c:numCache>
                <c:formatCode>_(* #,##0_);_(* \(#,##0\);_(* "-"??_);_(@_)</c:formatCode>
                <c:ptCount val="32"/>
                <c:pt idx="0">
                  <c:v>1062928.5740181857</c:v>
                </c:pt>
                <c:pt idx="1">
                  <c:v>1072606.753654138</c:v>
                </c:pt>
                <c:pt idx="2">
                  <c:v>1082284.9332900902</c:v>
                </c:pt>
                <c:pt idx="3">
                  <c:v>1091963.1129260424</c:v>
                </c:pt>
                <c:pt idx="4">
                  <c:v>1101641.2925619946</c:v>
                </c:pt>
                <c:pt idx="5">
                  <c:v>1111319.4721979469</c:v>
                </c:pt>
                <c:pt idx="6">
                  <c:v>1120997.6518338991</c:v>
                </c:pt>
                <c:pt idx="7">
                  <c:v>1130675.8314698513</c:v>
                </c:pt>
                <c:pt idx="8">
                  <c:v>1140354.0111058035</c:v>
                </c:pt>
                <c:pt idx="9">
                  <c:v>1150032.1907417558</c:v>
                </c:pt>
                <c:pt idx="10">
                  <c:v>1159710.370377708</c:v>
                </c:pt>
                <c:pt idx="11">
                  <c:v>1169388.5500136602</c:v>
                </c:pt>
                <c:pt idx="12">
                  <c:v>1179066.7296496124</c:v>
                </c:pt>
                <c:pt idx="13">
                  <c:v>1188744.9092855647</c:v>
                </c:pt>
                <c:pt idx="14">
                  <c:v>1198423.0889215169</c:v>
                </c:pt>
                <c:pt idx="15">
                  <c:v>1208101.2685574691</c:v>
                </c:pt>
                <c:pt idx="16">
                  <c:v>1217779.4481934214</c:v>
                </c:pt>
                <c:pt idx="17">
                  <c:v>1227457.6278293736</c:v>
                </c:pt>
                <c:pt idx="18">
                  <c:v>1237135.8074653258</c:v>
                </c:pt>
                <c:pt idx="19">
                  <c:v>1246813.987101278</c:v>
                </c:pt>
                <c:pt idx="20">
                  <c:v>1256492.1667372303</c:v>
                </c:pt>
                <c:pt idx="21">
                  <c:v>1266170.3463731825</c:v>
                </c:pt>
                <c:pt idx="22">
                  <c:v>1275848.5260091347</c:v>
                </c:pt>
                <c:pt idx="23">
                  <c:v>1285526.7056450869</c:v>
                </c:pt>
                <c:pt idx="24">
                  <c:v>1295204.8852810392</c:v>
                </c:pt>
                <c:pt idx="25">
                  <c:v>1304883.0649169914</c:v>
                </c:pt>
                <c:pt idx="26">
                  <c:v>1314561.2445529436</c:v>
                </c:pt>
                <c:pt idx="27">
                  <c:v>1324239.4241888958</c:v>
                </c:pt>
                <c:pt idx="28">
                  <c:v>1333917.6038248481</c:v>
                </c:pt>
                <c:pt idx="29">
                  <c:v>1343595.7834608003</c:v>
                </c:pt>
                <c:pt idx="30">
                  <c:v>1353273.9630967525</c:v>
                </c:pt>
                <c:pt idx="31">
                  <c:v>1362952.1427327048</c:v>
                </c:pt>
              </c:numCache>
            </c:numRef>
          </c:cat>
          <c:val>
            <c:numRef>
              <c:f>'Part 2'!$X$4:$X$35</c:f>
              <c:numCache>
                <c:formatCode>0.00</c:formatCode>
                <c:ptCount val="32"/>
                <c:pt idx="0">
                  <c:v>1.8611460771029373E-3</c:v>
                </c:pt>
                <c:pt idx="1">
                  <c:v>5.583438231308812E-3</c:v>
                </c:pt>
                <c:pt idx="2">
                  <c:v>9.3057303855146878E-3</c:v>
                </c:pt>
                <c:pt idx="3">
                  <c:v>1.302802253972056E-2</c:v>
                </c:pt>
                <c:pt idx="4">
                  <c:v>1.6750314693926443E-2</c:v>
                </c:pt>
                <c:pt idx="5">
                  <c:v>2.0472606848132305E-2</c:v>
                </c:pt>
                <c:pt idx="6">
                  <c:v>2.4194899002338191E-2</c:v>
                </c:pt>
                <c:pt idx="7">
                  <c:v>2.7917191156544049E-2</c:v>
                </c:pt>
                <c:pt idx="8">
                  <c:v>3.1639483310749936E-2</c:v>
                </c:pt>
                <c:pt idx="9">
                  <c:v>3.5361775464955836E-2</c:v>
                </c:pt>
                <c:pt idx="10">
                  <c:v>3.9084067619161694E-2</c:v>
                </c:pt>
                <c:pt idx="11">
                  <c:v>4.2806359773367525E-2</c:v>
                </c:pt>
                <c:pt idx="12">
                  <c:v>4.6528651927573439E-2</c:v>
                </c:pt>
                <c:pt idx="13">
                  <c:v>5.0250944081779325E-2</c:v>
                </c:pt>
                <c:pt idx="14">
                  <c:v>5.3973236235985211E-2</c:v>
                </c:pt>
                <c:pt idx="15">
                  <c:v>5.7695528390190987E-2</c:v>
                </c:pt>
                <c:pt idx="16">
                  <c:v>6.1246330531153081E-2</c:v>
                </c:pt>
                <c:pt idx="17">
                  <c:v>5.9585368614152645E-2</c:v>
                </c:pt>
                <c:pt idx="18">
                  <c:v>5.547603284765934E-2</c:v>
                </c:pt>
                <c:pt idx="19">
                  <c:v>5.1366697081166146E-2</c:v>
                </c:pt>
                <c:pt idx="20">
                  <c:v>4.7257361314672841E-2</c:v>
                </c:pt>
                <c:pt idx="21">
                  <c:v>4.3148025548179536E-2</c:v>
                </c:pt>
                <c:pt idx="22">
                  <c:v>3.9038689781686231E-2</c:v>
                </c:pt>
                <c:pt idx="23">
                  <c:v>3.4929354015193037E-2</c:v>
                </c:pt>
                <c:pt idx="24">
                  <c:v>3.0820018248699621E-2</c:v>
                </c:pt>
                <c:pt idx="25">
                  <c:v>2.6710682482206427E-2</c:v>
                </c:pt>
                <c:pt idx="26">
                  <c:v>2.2601346715713011E-2</c:v>
                </c:pt>
                <c:pt idx="27">
                  <c:v>1.8492010949219817E-2</c:v>
                </c:pt>
                <c:pt idx="28">
                  <c:v>1.4382675182726512E-2</c:v>
                </c:pt>
                <c:pt idx="29">
                  <c:v>1.0273339416233207E-2</c:v>
                </c:pt>
                <c:pt idx="30">
                  <c:v>6.164003649740013E-3</c:v>
                </c:pt>
                <c:pt idx="31">
                  <c:v>2.054667883246597E-3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8-4947-9CB1-1775EEBDD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867823"/>
        <c:axId val="1848866575"/>
      </c:barChart>
      <c:catAx>
        <c:axId val="184886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</a:t>
                </a:r>
                <a:r>
                  <a:rPr lang="en-US" baseline="0"/>
                  <a:t> Total Cost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866575"/>
        <c:crosses val="autoZero"/>
        <c:auto val="1"/>
        <c:lblAlgn val="ctr"/>
        <c:lblOffset val="100"/>
        <c:noMultiLvlLbl val="0"/>
      </c:catAx>
      <c:valAx>
        <c:axId val="184886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86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EOQ</a:t>
            </a:r>
            <a:r>
              <a:rPr lang="en-US" sz="1800" b="1" baseline="0"/>
              <a:t> - Triangular distribution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'Part 2'!$AS$4:$AS$35</c:f>
              <c:numCache>
                <c:formatCode>_(* #,##0_);_(* \(#,##0\);_(* "-"??_);_(@_)</c:formatCode>
                <c:ptCount val="32"/>
                <c:pt idx="0">
                  <c:v>632.96217616732486</c:v>
                </c:pt>
                <c:pt idx="1">
                  <c:v>635.68316193227167</c:v>
                </c:pt>
                <c:pt idx="2">
                  <c:v>638.40414769721849</c:v>
                </c:pt>
                <c:pt idx="3">
                  <c:v>641.12513346216531</c:v>
                </c:pt>
                <c:pt idx="4">
                  <c:v>643.84611922711213</c:v>
                </c:pt>
                <c:pt idx="5">
                  <c:v>646.56710499205894</c:v>
                </c:pt>
                <c:pt idx="6">
                  <c:v>649.28809075700576</c:v>
                </c:pt>
                <c:pt idx="7">
                  <c:v>652.00907652195258</c:v>
                </c:pt>
                <c:pt idx="8">
                  <c:v>654.7300622868994</c:v>
                </c:pt>
                <c:pt idx="9">
                  <c:v>657.45104805184621</c:v>
                </c:pt>
                <c:pt idx="10">
                  <c:v>660.17203381679303</c:v>
                </c:pt>
                <c:pt idx="11">
                  <c:v>662.89301958173985</c:v>
                </c:pt>
                <c:pt idx="12">
                  <c:v>665.61400534668667</c:v>
                </c:pt>
                <c:pt idx="13">
                  <c:v>668.33499111163349</c:v>
                </c:pt>
                <c:pt idx="14">
                  <c:v>671.0559768765803</c:v>
                </c:pt>
                <c:pt idx="15">
                  <c:v>673.77696264152712</c:v>
                </c:pt>
                <c:pt idx="16">
                  <c:v>676.49794840647394</c:v>
                </c:pt>
                <c:pt idx="17">
                  <c:v>679.21893417142076</c:v>
                </c:pt>
                <c:pt idx="18">
                  <c:v>681.93991993636757</c:v>
                </c:pt>
                <c:pt idx="19">
                  <c:v>684.66090570131439</c:v>
                </c:pt>
                <c:pt idx="20">
                  <c:v>687.38189146626121</c:v>
                </c:pt>
                <c:pt idx="21">
                  <c:v>690.10287723120803</c:v>
                </c:pt>
                <c:pt idx="22">
                  <c:v>692.82386299615484</c:v>
                </c:pt>
                <c:pt idx="23">
                  <c:v>695.54484876110166</c:v>
                </c:pt>
                <c:pt idx="24">
                  <c:v>698.26583452604848</c:v>
                </c:pt>
                <c:pt idx="25">
                  <c:v>700.9868202909953</c:v>
                </c:pt>
                <c:pt idx="26">
                  <c:v>703.70780605594211</c:v>
                </c:pt>
                <c:pt idx="27">
                  <c:v>706.42879182088893</c:v>
                </c:pt>
                <c:pt idx="28">
                  <c:v>709.14977758583575</c:v>
                </c:pt>
                <c:pt idx="29">
                  <c:v>711.87076335078257</c:v>
                </c:pt>
                <c:pt idx="30">
                  <c:v>714.59174911572939</c:v>
                </c:pt>
                <c:pt idx="31">
                  <c:v>717.3127348806762</c:v>
                </c:pt>
              </c:numCache>
            </c:numRef>
          </c:cat>
          <c:val>
            <c:numRef>
              <c:f>'Part 2'!$AU$4:$AU$35</c:f>
              <c:numCache>
                <c:formatCode>0.00</c:formatCode>
                <c:ptCount val="32"/>
                <c:pt idx="0">
                  <c:v>1.729925291532297E-3</c:v>
                </c:pt>
                <c:pt idx="1">
                  <c:v>5.1897758745968912E-3</c:v>
                </c:pt>
                <c:pt idx="2">
                  <c:v>8.6496264576614856E-3</c:v>
                </c:pt>
                <c:pt idx="3">
                  <c:v>1.2109477040726079E-2</c:v>
                </c:pt>
                <c:pt idx="4">
                  <c:v>1.5569327623790676E-2</c:v>
                </c:pt>
                <c:pt idx="5">
                  <c:v>1.9029178206855263E-2</c:v>
                </c:pt>
                <c:pt idx="6">
                  <c:v>2.248902878991986E-2</c:v>
                </c:pt>
                <c:pt idx="7">
                  <c:v>2.5948879372984457E-2</c:v>
                </c:pt>
                <c:pt idx="8">
                  <c:v>2.9408729956049054E-2</c:v>
                </c:pt>
                <c:pt idx="9">
                  <c:v>3.2868580539113651E-2</c:v>
                </c:pt>
                <c:pt idx="10">
                  <c:v>3.6328431122178234E-2</c:v>
                </c:pt>
                <c:pt idx="11">
                  <c:v>3.9788281705242817E-2</c:v>
                </c:pt>
                <c:pt idx="12">
                  <c:v>4.3248132288307428E-2</c:v>
                </c:pt>
                <c:pt idx="13">
                  <c:v>4.6707982871372011E-2</c:v>
                </c:pt>
                <c:pt idx="14">
                  <c:v>5.016783345443665E-2</c:v>
                </c:pt>
                <c:pt idx="15">
                  <c:v>5.3627684037501178E-2</c:v>
                </c:pt>
                <c:pt idx="16">
                  <c:v>5.7087534620565816E-2</c:v>
                </c:pt>
                <c:pt idx="17">
                  <c:v>6.0547385203630399E-2</c:v>
                </c:pt>
                <c:pt idx="18">
                  <c:v>6.052975721854037E-2</c:v>
                </c:pt>
                <c:pt idx="19">
                  <c:v>5.6061308923814002E-2</c:v>
                </c:pt>
                <c:pt idx="20">
                  <c:v>5.1576404209909055E-2</c:v>
                </c:pt>
                <c:pt idx="21">
                  <c:v>4.7091499496003997E-2</c:v>
                </c:pt>
                <c:pt idx="22">
                  <c:v>4.2606594782099161E-2</c:v>
                </c:pt>
                <c:pt idx="23">
                  <c:v>3.8121690068194214E-2</c:v>
                </c:pt>
                <c:pt idx="24">
                  <c:v>3.3636785354289156E-2</c:v>
                </c:pt>
                <c:pt idx="25">
                  <c:v>2.9151880640384209E-2</c:v>
                </c:pt>
                <c:pt idx="26">
                  <c:v>2.4666975926479373E-2</c:v>
                </c:pt>
                <c:pt idx="27">
                  <c:v>2.0182071212574315E-2</c:v>
                </c:pt>
                <c:pt idx="28">
                  <c:v>1.5697166498669479E-2</c:v>
                </c:pt>
                <c:pt idx="29">
                  <c:v>1.1212261784764421E-2</c:v>
                </c:pt>
                <c:pt idx="30">
                  <c:v>6.7273570708594743E-3</c:v>
                </c:pt>
                <c:pt idx="31">
                  <c:v>2.2424523569545274E-3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5-4AF8-A212-A295A3546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867823"/>
        <c:axId val="1848866575"/>
      </c:barChart>
      <c:catAx>
        <c:axId val="184886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EOQ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866575"/>
        <c:crosses val="autoZero"/>
        <c:auto val="1"/>
        <c:lblAlgn val="ctr"/>
        <c:lblOffset val="100"/>
        <c:noMultiLvlLbl val="0"/>
      </c:catAx>
      <c:valAx>
        <c:axId val="184886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86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Annual</a:t>
            </a:r>
            <a:r>
              <a:rPr lang="en-US" sz="1800" b="1" baseline="0"/>
              <a:t> number of Orders - Frequencies 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'Part 2'!$BT$4:$BT$35</c:f>
              <c:numCache>
                <c:formatCode>_(* #,##0_);_(* \(#,##0\);_(* "-"??_);_(@_)</c:formatCode>
                <c:ptCount val="32"/>
                <c:pt idx="0">
                  <c:v>20.715125765476088</c:v>
                </c:pt>
                <c:pt idx="1">
                  <c:v>20.804176208692532</c:v>
                </c:pt>
                <c:pt idx="2">
                  <c:v>20.893226651908975</c:v>
                </c:pt>
                <c:pt idx="3">
                  <c:v>20.982277095125418</c:v>
                </c:pt>
                <c:pt idx="4">
                  <c:v>21.071327538341862</c:v>
                </c:pt>
                <c:pt idx="5">
                  <c:v>21.160377981558305</c:v>
                </c:pt>
                <c:pt idx="6">
                  <c:v>21.249428424774749</c:v>
                </c:pt>
                <c:pt idx="7">
                  <c:v>21.338478867991192</c:v>
                </c:pt>
                <c:pt idx="8">
                  <c:v>21.427529311207635</c:v>
                </c:pt>
                <c:pt idx="9">
                  <c:v>21.516579754424079</c:v>
                </c:pt>
                <c:pt idx="10">
                  <c:v>21.605630197640522</c:v>
                </c:pt>
                <c:pt idx="11">
                  <c:v>21.694680640856966</c:v>
                </c:pt>
                <c:pt idx="12">
                  <c:v>21.783731084073409</c:v>
                </c:pt>
                <c:pt idx="13">
                  <c:v>21.872781527289852</c:v>
                </c:pt>
                <c:pt idx="14">
                  <c:v>21.961831970506296</c:v>
                </c:pt>
                <c:pt idx="15">
                  <c:v>22.050882413722739</c:v>
                </c:pt>
                <c:pt idx="16">
                  <c:v>22.139932856939183</c:v>
                </c:pt>
                <c:pt idx="17">
                  <c:v>22.228983300155626</c:v>
                </c:pt>
                <c:pt idx="18">
                  <c:v>22.318033743372069</c:v>
                </c:pt>
                <c:pt idx="19">
                  <c:v>22.407084186588513</c:v>
                </c:pt>
                <c:pt idx="20">
                  <c:v>22.496134629804956</c:v>
                </c:pt>
                <c:pt idx="21">
                  <c:v>22.5851850730214</c:v>
                </c:pt>
                <c:pt idx="22">
                  <c:v>22.674235516237843</c:v>
                </c:pt>
                <c:pt idx="23">
                  <c:v>22.763285959454286</c:v>
                </c:pt>
                <c:pt idx="24">
                  <c:v>22.85233640267073</c:v>
                </c:pt>
                <c:pt idx="25">
                  <c:v>22.941386845887173</c:v>
                </c:pt>
                <c:pt idx="26">
                  <c:v>23.030437289103617</c:v>
                </c:pt>
                <c:pt idx="27">
                  <c:v>23.11948773232006</c:v>
                </c:pt>
                <c:pt idx="28">
                  <c:v>23.208538175536503</c:v>
                </c:pt>
                <c:pt idx="29">
                  <c:v>23.297588618752947</c:v>
                </c:pt>
                <c:pt idx="30">
                  <c:v>23.38663906196939</c:v>
                </c:pt>
                <c:pt idx="31">
                  <c:v>23.475689505185834</c:v>
                </c:pt>
              </c:numCache>
            </c:numRef>
          </c:cat>
          <c:val>
            <c:numRef>
              <c:f>'Part 2'!$BU$4:$BU$35</c:f>
              <c:numCache>
                <c:formatCode>_(* #,##0_);_(* \(#,##0\);_(* "-"?_);_(@_)</c:formatCode>
                <c:ptCount val="32"/>
                <c:pt idx="0" formatCode="General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11</c:v>
                </c:pt>
                <c:pt idx="5">
                  <c:v>19</c:v>
                </c:pt>
                <c:pt idx="6">
                  <c:v>23</c:v>
                </c:pt>
                <c:pt idx="7">
                  <c:v>30</c:v>
                </c:pt>
                <c:pt idx="8">
                  <c:v>30</c:v>
                </c:pt>
                <c:pt idx="9">
                  <c:v>31</c:v>
                </c:pt>
                <c:pt idx="10">
                  <c:v>38</c:v>
                </c:pt>
                <c:pt idx="11">
                  <c:v>31</c:v>
                </c:pt>
                <c:pt idx="12">
                  <c:v>40</c:v>
                </c:pt>
                <c:pt idx="13">
                  <c:v>50</c:v>
                </c:pt>
                <c:pt idx="14">
                  <c:v>58</c:v>
                </c:pt>
                <c:pt idx="15">
                  <c:v>60</c:v>
                </c:pt>
                <c:pt idx="16">
                  <c:v>59</c:v>
                </c:pt>
                <c:pt idx="17">
                  <c:v>68</c:v>
                </c:pt>
                <c:pt idx="18">
                  <c:v>60</c:v>
                </c:pt>
                <c:pt idx="19">
                  <c:v>61</c:v>
                </c:pt>
                <c:pt idx="20">
                  <c:v>45</c:v>
                </c:pt>
                <c:pt idx="21">
                  <c:v>39</c:v>
                </c:pt>
                <c:pt idx="22">
                  <c:v>47</c:v>
                </c:pt>
                <c:pt idx="23">
                  <c:v>29</c:v>
                </c:pt>
                <c:pt idx="24">
                  <c:v>35</c:v>
                </c:pt>
                <c:pt idx="25">
                  <c:v>20</c:v>
                </c:pt>
                <c:pt idx="26">
                  <c:v>16</c:v>
                </c:pt>
                <c:pt idx="27">
                  <c:v>23</c:v>
                </c:pt>
                <c:pt idx="28">
                  <c:v>13</c:v>
                </c:pt>
                <c:pt idx="29">
                  <c:v>18</c:v>
                </c:pt>
                <c:pt idx="30">
                  <c:v>12</c:v>
                </c:pt>
                <c:pt idx="31" formatCode="General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E-4CEB-9FB1-6B564A4E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867823"/>
        <c:axId val="1848866575"/>
      </c:barChart>
      <c:catAx>
        <c:axId val="1848867823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866575"/>
        <c:crosses val="autoZero"/>
        <c:auto val="1"/>
        <c:lblAlgn val="ctr"/>
        <c:lblOffset val="100"/>
        <c:noMultiLvlLbl val="0"/>
      </c:catAx>
      <c:valAx>
        <c:axId val="184886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86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Annual Number of orders - Triangular</a:t>
            </a:r>
            <a:r>
              <a:rPr lang="en-US" sz="1800" b="1" baseline="0"/>
              <a:t> distribution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'Part 2'!$BT$4:$BT$35</c:f>
              <c:numCache>
                <c:formatCode>_(* #,##0_);_(* \(#,##0\);_(* "-"??_);_(@_)</c:formatCode>
                <c:ptCount val="32"/>
                <c:pt idx="0">
                  <c:v>20.715125765476088</c:v>
                </c:pt>
                <c:pt idx="1">
                  <c:v>20.804176208692532</c:v>
                </c:pt>
                <c:pt idx="2">
                  <c:v>20.893226651908975</c:v>
                </c:pt>
                <c:pt idx="3">
                  <c:v>20.982277095125418</c:v>
                </c:pt>
                <c:pt idx="4">
                  <c:v>21.071327538341862</c:v>
                </c:pt>
                <c:pt idx="5">
                  <c:v>21.160377981558305</c:v>
                </c:pt>
                <c:pt idx="6">
                  <c:v>21.249428424774749</c:v>
                </c:pt>
                <c:pt idx="7">
                  <c:v>21.338478867991192</c:v>
                </c:pt>
                <c:pt idx="8">
                  <c:v>21.427529311207635</c:v>
                </c:pt>
                <c:pt idx="9">
                  <c:v>21.516579754424079</c:v>
                </c:pt>
                <c:pt idx="10">
                  <c:v>21.605630197640522</c:v>
                </c:pt>
                <c:pt idx="11">
                  <c:v>21.694680640856966</c:v>
                </c:pt>
                <c:pt idx="12">
                  <c:v>21.783731084073409</c:v>
                </c:pt>
                <c:pt idx="13">
                  <c:v>21.872781527289852</c:v>
                </c:pt>
                <c:pt idx="14">
                  <c:v>21.961831970506296</c:v>
                </c:pt>
                <c:pt idx="15">
                  <c:v>22.050882413722739</c:v>
                </c:pt>
                <c:pt idx="16">
                  <c:v>22.139932856939183</c:v>
                </c:pt>
                <c:pt idx="17">
                  <c:v>22.228983300155626</c:v>
                </c:pt>
                <c:pt idx="18">
                  <c:v>22.318033743372069</c:v>
                </c:pt>
                <c:pt idx="19">
                  <c:v>22.407084186588513</c:v>
                </c:pt>
                <c:pt idx="20">
                  <c:v>22.496134629804956</c:v>
                </c:pt>
                <c:pt idx="21">
                  <c:v>22.5851850730214</c:v>
                </c:pt>
                <c:pt idx="22">
                  <c:v>22.674235516237843</c:v>
                </c:pt>
                <c:pt idx="23">
                  <c:v>22.763285959454286</c:v>
                </c:pt>
                <c:pt idx="24">
                  <c:v>22.85233640267073</c:v>
                </c:pt>
                <c:pt idx="25">
                  <c:v>22.941386845887173</c:v>
                </c:pt>
                <c:pt idx="26">
                  <c:v>23.030437289103617</c:v>
                </c:pt>
                <c:pt idx="27">
                  <c:v>23.11948773232006</c:v>
                </c:pt>
                <c:pt idx="28">
                  <c:v>23.208538175536503</c:v>
                </c:pt>
                <c:pt idx="29">
                  <c:v>23.297588618752947</c:v>
                </c:pt>
                <c:pt idx="30">
                  <c:v>23.38663906196939</c:v>
                </c:pt>
                <c:pt idx="31">
                  <c:v>23.475689505185834</c:v>
                </c:pt>
              </c:numCache>
            </c:numRef>
          </c:cat>
          <c:val>
            <c:numRef>
              <c:f>'Part 2'!$BV$4:$BV$35</c:f>
              <c:numCache>
                <c:formatCode>0.00</c:formatCode>
                <c:ptCount val="32"/>
                <c:pt idx="0">
                  <c:v>1.7299252915324434E-3</c:v>
                </c:pt>
                <c:pt idx="1">
                  <c:v>5.1897758745973301E-3</c:v>
                </c:pt>
                <c:pt idx="2">
                  <c:v>8.6496264576622142E-3</c:v>
                </c:pt>
                <c:pt idx="3">
                  <c:v>1.2109477040727106E-2</c:v>
                </c:pt>
                <c:pt idx="4">
                  <c:v>1.5569327623791984E-2</c:v>
                </c:pt>
                <c:pt idx="5">
                  <c:v>1.9029178206856873E-2</c:v>
                </c:pt>
                <c:pt idx="6">
                  <c:v>2.2489028789921761E-2</c:v>
                </c:pt>
                <c:pt idx="7">
                  <c:v>2.5948879372986663E-2</c:v>
                </c:pt>
                <c:pt idx="8">
                  <c:v>2.9408729956051538E-2</c:v>
                </c:pt>
                <c:pt idx="9">
                  <c:v>3.2868580539116399E-2</c:v>
                </c:pt>
                <c:pt idx="10">
                  <c:v>3.6328431122181315E-2</c:v>
                </c:pt>
                <c:pt idx="11">
                  <c:v>3.9788281705246176E-2</c:v>
                </c:pt>
                <c:pt idx="12">
                  <c:v>4.3248132288311092E-2</c:v>
                </c:pt>
                <c:pt idx="13">
                  <c:v>4.6707982871375953E-2</c:v>
                </c:pt>
                <c:pt idx="14">
                  <c:v>5.0167833454440869E-2</c:v>
                </c:pt>
                <c:pt idx="15">
                  <c:v>5.3627684037505785E-2</c:v>
                </c:pt>
                <c:pt idx="16">
                  <c:v>5.708753462057059E-2</c:v>
                </c:pt>
                <c:pt idx="17">
                  <c:v>6.0547385203635562E-2</c:v>
                </c:pt>
                <c:pt idx="18">
                  <c:v>6.0529757218537261E-2</c:v>
                </c:pt>
                <c:pt idx="19">
                  <c:v>5.6061308923810449E-2</c:v>
                </c:pt>
                <c:pt idx="20">
                  <c:v>5.1576404209905613E-2</c:v>
                </c:pt>
                <c:pt idx="21">
                  <c:v>4.7091499496000555E-2</c:v>
                </c:pt>
                <c:pt idx="22">
                  <c:v>4.2606594782095719E-2</c:v>
                </c:pt>
                <c:pt idx="23">
                  <c:v>3.8121690068190661E-2</c:v>
                </c:pt>
                <c:pt idx="24">
                  <c:v>3.3636785354285825E-2</c:v>
                </c:pt>
                <c:pt idx="25">
                  <c:v>2.9151880640380878E-2</c:v>
                </c:pt>
                <c:pt idx="26">
                  <c:v>2.4666975926475931E-2</c:v>
                </c:pt>
                <c:pt idx="27">
                  <c:v>2.0182071212570984E-2</c:v>
                </c:pt>
                <c:pt idx="28">
                  <c:v>1.5697166498666038E-2</c:v>
                </c:pt>
                <c:pt idx="29">
                  <c:v>1.1212261784761091E-2</c:v>
                </c:pt>
                <c:pt idx="30">
                  <c:v>6.7273570708561437E-3</c:v>
                </c:pt>
                <c:pt idx="31">
                  <c:v>2.2424523569511967E-3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3-4590-9E26-00AEDA597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867823"/>
        <c:axId val="1848866575"/>
      </c:barChart>
      <c:catAx>
        <c:axId val="184886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</a:t>
                </a:r>
                <a:r>
                  <a:rPr lang="en-US" baseline="0"/>
                  <a:t> number of orders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866575"/>
        <c:crosses val="autoZero"/>
        <c:auto val="1"/>
        <c:lblAlgn val="ctr"/>
        <c:lblOffset val="100"/>
        <c:noMultiLvlLbl val="0"/>
      </c:catAx>
      <c:valAx>
        <c:axId val="184886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86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43205</xdr:colOff>
      <xdr:row>17</xdr:row>
      <xdr:rowOff>33998</xdr:rowOff>
    </xdr:from>
    <xdr:to>
      <xdr:col>12</xdr:col>
      <xdr:colOff>0</xdr:colOff>
      <xdr:row>32</xdr:row>
      <xdr:rowOff>85322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C97105C-833C-5C33-C579-5844597E4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0</xdr:colOff>
      <xdr:row>20</xdr:row>
      <xdr:rowOff>0</xdr:rowOff>
    </xdr:from>
    <xdr:to>
      <xdr:col>59</xdr:col>
      <xdr:colOff>137258</xdr:colOff>
      <xdr:row>38</xdr:row>
      <xdr:rowOff>126510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06F2071-315D-4236-8F3A-9B4CA6F14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596900</xdr:colOff>
      <xdr:row>19</xdr:row>
      <xdr:rowOff>12700</xdr:rowOff>
    </xdr:from>
    <xdr:to>
      <xdr:col>33</xdr:col>
      <xdr:colOff>355600</xdr:colOff>
      <xdr:row>37</xdr:row>
      <xdr:rowOff>139211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EC845F3-8AA7-4D6F-84B4-9E20BF9BA2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7979</xdr:colOff>
      <xdr:row>40</xdr:row>
      <xdr:rowOff>60409</xdr:rowOff>
    </xdr:from>
    <xdr:to>
      <xdr:col>33</xdr:col>
      <xdr:colOff>393700</xdr:colOff>
      <xdr:row>59</xdr:row>
      <xdr:rowOff>4560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0AD6BC9-384D-4FB6-A24E-8824EAF21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-1</xdr:colOff>
      <xdr:row>41</xdr:row>
      <xdr:rowOff>0</xdr:rowOff>
    </xdr:from>
    <xdr:to>
      <xdr:col>59</xdr:col>
      <xdr:colOff>130255</xdr:colOff>
      <xdr:row>61</xdr:row>
      <xdr:rowOff>81410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5C4E0AE-D8CA-47D7-A89D-116FF5B93D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77</xdr:col>
      <xdr:colOff>0</xdr:colOff>
      <xdr:row>20</xdr:row>
      <xdr:rowOff>0</xdr:rowOff>
    </xdr:from>
    <xdr:to>
      <xdr:col>86</xdr:col>
      <xdr:colOff>137258</xdr:colOff>
      <xdr:row>38</xdr:row>
      <xdr:rowOff>126510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B925B4A-4505-4B4F-8F66-6CBE1BB7EE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77</xdr:col>
      <xdr:colOff>-1</xdr:colOff>
      <xdr:row>41</xdr:row>
      <xdr:rowOff>0</xdr:rowOff>
    </xdr:from>
    <xdr:to>
      <xdr:col>86</xdr:col>
      <xdr:colOff>130255</xdr:colOff>
      <xdr:row>61</xdr:row>
      <xdr:rowOff>81410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034E1A4-F620-4512-AC25-3F90B911C4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EDAB-1A65-40C7-A653-A7027EF73D6E}">
  <dimension ref="A1:AH39"/>
  <sheetViews>
    <sheetView tabSelected="1" zoomScale="76" zoomScaleNormal="76" workbookViewId="0">
      <selection activeCell="G11" sqref="G11"/>
    </sheetView>
  </sheetViews>
  <sheetFormatPr defaultRowHeight="14.5" x14ac:dyDescent="0.35"/>
  <cols>
    <col min="2" max="2" width="34.6328125" bestFit="1" customWidth="1"/>
    <col min="3" max="3" width="13.81640625" bestFit="1" customWidth="1"/>
    <col min="4" max="4" width="22.453125" customWidth="1"/>
    <col min="5" max="5" width="17.08984375" bestFit="1" customWidth="1"/>
    <col min="6" max="6" width="14.81640625" bestFit="1" customWidth="1"/>
    <col min="7" max="7" width="19.6328125" bestFit="1" customWidth="1"/>
    <col min="8" max="8" width="10.81640625" bestFit="1" customWidth="1"/>
    <col min="14" max="14" width="33.453125" bestFit="1" customWidth="1"/>
    <col min="15" max="15" width="13.1796875" bestFit="1" customWidth="1"/>
    <col min="16" max="16" width="22.81640625" bestFit="1" customWidth="1"/>
    <col min="19" max="19" width="13.54296875" bestFit="1" customWidth="1"/>
    <col min="20" max="34" width="12.6328125" bestFit="1" customWidth="1"/>
  </cols>
  <sheetData>
    <row r="1" spans="1:34" ht="26" x14ac:dyDescent="0.35">
      <c r="A1" s="50" t="s">
        <v>70</v>
      </c>
    </row>
    <row r="2" spans="1:34" ht="15.5" customHeight="1" x14ac:dyDescent="0.35">
      <c r="F2" s="57" t="s">
        <v>13</v>
      </c>
      <c r="G2" s="58"/>
      <c r="N2" s="23" t="s">
        <v>19</v>
      </c>
      <c r="T2" s="56" t="s">
        <v>16</v>
      </c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</row>
    <row r="3" spans="1:34" ht="31" x14ac:dyDescent="0.35">
      <c r="B3" s="2" t="s">
        <v>7</v>
      </c>
      <c r="C3" s="3">
        <v>15000</v>
      </c>
      <c r="D3" s="6" t="s">
        <v>0</v>
      </c>
      <c r="F3" s="11" t="s">
        <v>14</v>
      </c>
      <c r="G3" s="11" t="s">
        <v>15</v>
      </c>
      <c r="N3" s="11" t="s">
        <v>7</v>
      </c>
      <c r="O3" s="3">
        <v>15000</v>
      </c>
      <c r="P3" s="22" t="s">
        <v>0</v>
      </c>
    </row>
    <row r="4" spans="1:34" ht="15.5" customHeight="1" x14ac:dyDescent="0.35">
      <c r="B4" s="2" t="s">
        <v>1</v>
      </c>
      <c r="C4" s="4">
        <v>80</v>
      </c>
      <c r="D4" s="6" t="s">
        <v>12</v>
      </c>
      <c r="F4" s="8"/>
      <c r="G4" s="10">
        <f>C14</f>
        <v>1209748.8566371682</v>
      </c>
      <c r="N4" s="11" t="s">
        <v>1</v>
      </c>
      <c r="O4" s="4">
        <v>80</v>
      </c>
      <c r="P4" s="22" t="s">
        <v>12</v>
      </c>
      <c r="T4" s="55" t="s">
        <v>18</v>
      </c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</row>
    <row r="5" spans="1:34" ht="15.5" x14ac:dyDescent="0.35">
      <c r="B5" s="2" t="s">
        <v>9</v>
      </c>
      <c r="C5" s="9">
        <f>0.18*C4</f>
        <v>14.399999999999999</v>
      </c>
      <c r="D5" s="6" t="s">
        <v>12</v>
      </c>
      <c r="F5" s="8">
        <f>F6-10</f>
        <v>638</v>
      </c>
      <c r="G5" s="10">
        <f t="dataTable" ref="G5:G14" dt2D="0" dtr="0" r1="C9" ca="1"/>
        <v>1209766.0137931034</v>
      </c>
      <c r="N5" s="11" t="s">
        <v>9</v>
      </c>
      <c r="O5" s="9">
        <f>0.18*O4</f>
        <v>14.399999999999999</v>
      </c>
      <c r="P5" s="22" t="s">
        <v>12</v>
      </c>
      <c r="S5" s="14">
        <f>C14</f>
        <v>1209748.8566371682</v>
      </c>
      <c r="T5" s="15">
        <v>80</v>
      </c>
      <c r="U5" s="15">
        <v>100</v>
      </c>
      <c r="V5" s="15">
        <v>120</v>
      </c>
      <c r="W5" s="15">
        <v>140</v>
      </c>
      <c r="X5" s="15">
        <v>160</v>
      </c>
      <c r="Y5" s="15">
        <v>180</v>
      </c>
      <c r="Z5" s="15">
        <v>200</v>
      </c>
      <c r="AA5" s="15">
        <v>220</v>
      </c>
      <c r="AB5" s="15">
        <v>240</v>
      </c>
      <c r="AC5" s="15">
        <v>260</v>
      </c>
      <c r="AD5" s="15">
        <v>280</v>
      </c>
      <c r="AE5" s="15">
        <v>300</v>
      </c>
      <c r="AF5" s="15">
        <v>320</v>
      </c>
      <c r="AG5" s="15">
        <v>340</v>
      </c>
      <c r="AH5" s="15">
        <v>360</v>
      </c>
    </row>
    <row r="6" spans="1:34" ht="15.5" customHeight="1" x14ac:dyDescent="0.35">
      <c r="B6" s="2" t="s">
        <v>2</v>
      </c>
      <c r="C6" s="4">
        <v>220</v>
      </c>
      <c r="D6" s="6" t="s">
        <v>12</v>
      </c>
      <c r="F6" s="8">
        <f>F7-10</f>
        <v>648</v>
      </c>
      <c r="G6" s="10">
        <v>1209758.1925925927</v>
      </c>
      <c r="N6" s="11" t="s">
        <v>2</v>
      </c>
      <c r="O6" s="4">
        <v>220</v>
      </c>
      <c r="P6" s="22" t="s">
        <v>12</v>
      </c>
      <c r="R6" s="55" t="s">
        <v>17</v>
      </c>
      <c r="S6" s="15">
        <v>10</v>
      </c>
      <c r="T6" s="17">
        <f t="dataTable" ref="T6:AH20" dt2D="1" dtr="1" r1="C6" r2="C4"/>
        <v>152078.46103896105</v>
      </c>
      <c r="U6" s="17">
        <v>152323.79000774593</v>
      </c>
      <c r="V6" s="17">
        <v>152545.58480565372</v>
      </c>
      <c r="W6" s="17">
        <v>152749.54554973822</v>
      </c>
      <c r="X6" s="17">
        <v>152939.38769136558</v>
      </c>
      <c r="Y6" s="17">
        <v>153117.69192152336</v>
      </c>
      <c r="Z6" s="17">
        <v>153286.33537787513</v>
      </c>
      <c r="AA6" s="17">
        <v>153446.73759791124</v>
      </c>
      <c r="AB6" s="17">
        <v>153600</v>
      </c>
      <c r="AC6" s="17">
        <v>153746.99884726224</v>
      </c>
      <c r="AD6" s="17">
        <v>153888.44465525218</v>
      </c>
      <c r="AE6" s="17">
        <v>154024.92270898525</v>
      </c>
      <c r="AF6" s="17">
        <v>154156.92207792209</v>
      </c>
      <c r="AG6" s="17">
        <v>154284.85716085677</v>
      </c>
      <c r="AH6" s="17">
        <v>154409.08163265305</v>
      </c>
    </row>
    <row r="7" spans="1:34" x14ac:dyDescent="0.35">
      <c r="B7" s="1"/>
      <c r="C7" s="1"/>
      <c r="D7" s="1"/>
      <c r="F7" s="8">
        <f>F8-10</f>
        <v>658</v>
      </c>
      <c r="G7" s="10">
        <v>1209752.797568389</v>
      </c>
      <c r="N7" s="1"/>
      <c r="O7" s="1"/>
      <c r="P7" s="1"/>
      <c r="R7" s="55"/>
      <c r="S7" s="15">
        <v>20</v>
      </c>
      <c r="T7" s="17">
        <v>302939.38824969402</v>
      </c>
      <c r="U7" s="17">
        <v>303286.33537787513</v>
      </c>
      <c r="V7" s="17">
        <v>303600</v>
      </c>
      <c r="W7" s="17">
        <v>303888.44569842739</v>
      </c>
      <c r="X7" s="17">
        <v>304156.92207792209</v>
      </c>
      <c r="Y7" s="17">
        <v>304409.08163265308</v>
      </c>
      <c r="Z7" s="17">
        <v>304647.58001549187</v>
      </c>
      <c r="AA7" s="17">
        <v>304874.42435424356</v>
      </c>
      <c r="AB7" s="17">
        <v>305091.16961130744</v>
      </c>
      <c r="AC7" s="17">
        <v>305299.05652173911</v>
      </c>
      <c r="AD7" s="17">
        <v>305499.09109947644</v>
      </c>
      <c r="AE7" s="17">
        <v>305692.10063211125</v>
      </c>
      <c r="AF7" s="17">
        <v>305878.77538273117</v>
      </c>
      <c r="AG7" s="17">
        <v>306059.70356294536</v>
      </c>
      <c r="AH7" s="17">
        <v>306235.38384304673</v>
      </c>
    </row>
    <row r="8" spans="1:34" ht="15.5" x14ac:dyDescent="0.35">
      <c r="B8" s="2" t="s">
        <v>10</v>
      </c>
      <c r="C8" s="8">
        <f>C9/2</f>
        <v>339</v>
      </c>
      <c r="D8" s="6" t="s">
        <v>3</v>
      </c>
      <c r="F8" s="8">
        <f>F9-10</f>
        <v>668</v>
      </c>
      <c r="G8" s="10">
        <v>1209749.7197604789</v>
      </c>
      <c r="N8" s="11" t="s">
        <v>10</v>
      </c>
      <c r="O8" s="8">
        <f>O9/2</f>
        <v>338.50318095069753</v>
      </c>
      <c r="P8" s="22" t="s">
        <v>3</v>
      </c>
      <c r="R8" s="55"/>
      <c r="S8" s="15">
        <v>30</v>
      </c>
      <c r="T8" s="17">
        <v>453600.00044977514</v>
      </c>
      <c r="U8" s="17">
        <v>454024.9238605898</v>
      </c>
      <c r="V8" s="17">
        <v>454409.08237454103</v>
      </c>
      <c r="W8" s="17">
        <v>454762.35238095239</v>
      </c>
      <c r="X8" s="17">
        <v>455091.16892895015</v>
      </c>
      <c r="Y8" s="17">
        <v>455400</v>
      </c>
      <c r="Z8" s="17">
        <v>455692.10189573461</v>
      </c>
      <c r="AA8" s="17">
        <v>455969.9251356239</v>
      </c>
      <c r="AB8" s="17">
        <v>456235.38311688311</v>
      </c>
      <c r="AC8" s="17">
        <v>456489.99234608986</v>
      </c>
      <c r="AD8" s="17">
        <v>456734.9846153846</v>
      </c>
      <c r="AE8" s="17">
        <v>456971.37002323777</v>
      </c>
      <c r="AF8" s="17">
        <v>457200.00089955021</v>
      </c>
      <c r="AG8" s="17">
        <v>457421.59090909088</v>
      </c>
      <c r="AH8" s="17">
        <v>457636.75441696111</v>
      </c>
    </row>
    <row r="9" spans="1:34" ht="15.5" x14ac:dyDescent="0.35">
      <c r="B9" s="2" t="s">
        <v>8</v>
      </c>
      <c r="C9" s="8">
        <f>ROUNDUP(SQRT((2*C3*C6)/C5),0)</f>
        <v>678</v>
      </c>
      <c r="D9" s="6" t="s">
        <v>3</v>
      </c>
      <c r="F9" s="8">
        <v>678</v>
      </c>
      <c r="G9" s="10">
        <v>1209748.8566371682</v>
      </c>
      <c r="N9" s="11" t="s">
        <v>8</v>
      </c>
      <c r="O9" s="8">
        <v>677.00636190139505</v>
      </c>
      <c r="P9" s="22" t="s">
        <v>3</v>
      </c>
      <c r="R9" s="55"/>
      <c r="S9" s="15">
        <v>40</v>
      </c>
      <c r="T9" s="17">
        <v>604156.92456747405</v>
      </c>
      <c r="U9" s="17">
        <v>604647.58142414864</v>
      </c>
      <c r="V9" s="17">
        <v>605091.17288135597</v>
      </c>
      <c r="W9" s="17">
        <v>605499.09109947644</v>
      </c>
      <c r="X9" s="17">
        <v>605878.77649938804</v>
      </c>
      <c r="Y9" s="17">
        <v>606235.38685121108</v>
      </c>
      <c r="Z9" s="17">
        <v>606572.67075575027</v>
      </c>
      <c r="AA9" s="17">
        <v>606893.47640918579</v>
      </c>
      <c r="AB9" s="17">
        <v>607200</v>
      </c>
      <c r="AC9" s="17">
        <v>607493.99769452447</v>
      </c>
      <c r="AD9" s="17">
        <v>607776.89139685477</v>
      </c>
      <c r="AE9" s="17">
        <v>608049.8477211796</v>
      </c>
      <c r="AF9" s="17">
        <v>608313.84415584418</v>
      </c>
      <c r="AG9" s="17">
        <v>608569.71586901764</v>
      </c>
      <c r="AH9" s="17">
        <v>608818.16326530615</v>
      </c>
    </row>
    <row r="10" spans="1:34" x14ac:dyDescent="0.35">
      <c r="B10" s="1"/>
      <c r="C10" s="1"/>
      <c r="D10" s="1"/>
      <c r="F10" s="8">
        <f>F9+10</f>
        <v>688</v>
      </c>
      <c r="G10" s="10">
        <v>1209750.111627907</v>
      </c>
      <c r="N10" s="1"/>
      <c r="O10" s="1"/>
      <c r="P10" s="1"/>
      <c r="R10" s="55"/>
      <c r="S10" s="15">
        <v>50</v>
      </c>
      <c r="T10" s="17">
        <v>754647.58317214705</v>
      </c>
      <c r="U10" s="17">
        <v>755196.15570934257</v>
      </c>
      <c r="V10" s="17">
        <v>755692.10189573455</v>
      </c>
      <c r="W10" s="17">
        <v>756148.17543859652</v>
      </c>
      <c r="X10" s="17">
        <v>756572.67373461009</v>
      </c>
      <c r="Y10" s="17">
        <v>756971.37096774194</v>
      </c>
      <c r="Z10" s="17">
        <v>757348.47062423499</v>
      </c>
      <c r="AA10" s="17">
        <v>757707.14177362889</v>
      </c>
      <c r="AB10" s="17">
        <v>758049.84636871505</v>
      </c>
      <c r="AC10" s="17">
        <v>758378.54403866804</v>
      </c>
      <c r="AD10" s="17">
        <v>758694.82988624612</v>
      </c>
      <c r="AE10" s="17">
        <v>759000</v>
      </c>
      <c r="AF10" s="17">
        <v>759295.16021297197</v>
      </c>
      <c r="AG10" s="17">
        <v>759581.23239436618</v>
      </c>
      <c r="AH10" s="17">
        <v>759859.00729927002</v>
      </c>
    </row>
    <row r="11" spans="1:34" ht="15.5" x14ac:dyDescent="0.35">
      <c r="B11" s="2" t="s">
        <v>4</v>
      </c>
      <c r="C11" s="24">
        <f>C8*C5</f>
        <v>4881.5999999999995</v>
      </c>
      <c r="D11" s="7"/>
      <c r="F11" s="8">
        <f>F10+10</f>
        <v>698</v>
      </c>
      <c r="G11" s="10">
        <v>1209753.3936962751</v>
      </c>
      <c r="N11" s="11" t="s">
        <v>4</v>
      </c>
      <c r="O11" s="24">
        <f>O8*O5</f>
        <v>4874.4458056900439</v>
      </c>
      <c r="P11" s="7"/>
      <c r="R11" s="55"/>
      <c r="S11" s="15">
        <v>60</v>
      </c>
      <c r="T11" s="17">
        <v>905091.17288135597</v>
      </c>
      <c r="U11" s="17">
        <v>905692.10909090913</v>
      </c>
      <c r="V11" s="17">
        <v>906235.38685121108</v>
      </c>
      <c r="W11" s="17">
        <v>906734.9846153846</v>
      </c>
      <c r="X11" s="17">
        <v>907200.00089955027</v>
      </c>
      <c r="Y11" s="17">
        <v>907636.75932203385</v>
      </c>
      <c r="Z11" s="17">
        <v>908049.8477211796</v>
      </c>
      <c r="AA11" s="17">
        <v>908442.74884910486</v>
      </c>
      <c r="AB11" s="17">
        <v>908818.16474908206</v>
      </c>
      <c r="AC11" s="17">
        <v>909178.23529411759</v>
      </c>
      <c r="AD11" s="17">
        <v>909524.70476190478</v>
      </c>
      <c r="AE11" s="17">
        <v>909859.0061336254</v>
      </c>
      <c r="AF11" s="17">
        <v>910182.3378579003</v>
      </c>
      <c r="AG11" s="17">
        <v>910495.7135802469</v>
      </c>
      <c r="AH11" s="17">
        <v>910800</v>
      </c>
    </row>
    <row r="12" spans="1:34" ht="15.5" x14ac:dyDescent="0.35">
      <c r="B12" s="2" t="s">
        <v>5</v>
      </c>
      <c r="C12" s="24">
        <f>C3/C9*C6</f>
        <v>4867.2566371681414</v>
      </c>
      <c r="D12" s="5"/>
      <c r="F12" s="8">
        <f>F11+10</f>
        <v>708</v>
      </c>
      <c r="G12" s="10">
        <v>1209758.6169491524</v>
      </c>
      <c r="N12" s="11" t="s">
        <v>5</v>
      </c>
      <c r="O12" s="24">
        <f>O3/O9*O6</f>
        <v>4874.400279979408</v>
      </c>
      <c r="P12" s="5"/>
      <c r="R12" s="55"/>
      <c r="S12" s="15">
        <v>70</v>
      </c>
      <c r="T12" s="17">
        <v>1055499.095423341</v>
      </c>
      <c r="U12" s="17">
        <v>1056148.1704918032</v>
      </c>
      <c r="V12" s="17">
        <v>1056734.9859813084</v>
      </c>
      <c r="W12" s="17">
        <v>1057274.6179930796</v>
      </c>
      <c r="X12" s="17">
        <v>1057776.8951456312</v>
      </c>
      <c r="Y12" s="17">
        <v>1058248.6374045801</v>
      </c>
      <c r="Z12" s="17">
        <v>1058694.834008683</v>
      </c>
      <c r="AA12" s="17">
        <v>1059119.2110497237</v>
      </c>
      <c r="AB12" s="17">
        <v>1059524.7047619047</v>
      </c>
      <c r="AC12" s="17">
        <v>1059913.6273189327</v>
      </c>
      <c r="AD12" s="17">
        <v>1060287.8588739289</v>
      </c>
      <c r="AE12" s="17">
        <v>1060648.9489361702</v>
      </c>
      <c r="AF12" s="17">
        <v>1060998.1817869416</v>
      </c>
      <c r="AG12" s="17">
        <v>1061336.6666666667</v>
      </c>
      <c r="AH12" s="17">
        <v>1061665.3334773218</v>
      </c>
    </row>
    <row r="13" spans="1:34" x14ac:dyDescent="0.35">
      <c r="B13" s="1"/>
      <c r="C13" s="5"/>
      <c r="D13" s="5"/>
      <c r="F13" s="8">
        <f>F12+10</f>
        <v>718</v>
      </c>
      <c r="G13" s="10">
        <v>1209765.7002785516</v>
      </c>
      <c r="N13" s="1"/>
      <c r="O13" s="5"/>
      <c r="P13" s="5"/>
      <c r="R13" s="55"/>
      <c r="S13" s="15">
        <v>80</v>
      </c>
      <c r="T13" s="17">
        <v>1205878.7853300734</v>
      </c>
      <c r="U13" s="17">
        <v>1206572.6757111598</v>
      </c>
      <c r="V13" s="17">
        <v>1207200</v>
      </c>
      <c r="W13" s="17">
        <v>1207776.9005545287</v>
      </c>
      <c r="X13" s="17">
        <v>1208313.8491349481</v>
      </c>
      <c r="Y13" s="17">
        <v>1208818.1676998369</v>
      </c>
      <c r="Z13" s="17">
        <v>1209295.1628482973</v>
      </c>
      <c r="AA13" s="18">
        <v>1209748.8566371682</v>
      </c>
      <c r="AB13" s="19">
        <v>1210182.3457627119</v>
      </c>
      <c r="AC13" s="19">
        <v>1210598.1130434782</v>
      </c>
      <c r="AD13" s="19">
        <v>1210998.1821989529</v>
      </c>
      <c r="AE13" s="19">
        <v>1211384.2012642226</v>
      </c>
      <c r="AF13" s="19">
        <v>1211757.5529987761</v>
      </c>
      <c r="AG13" s="19">
        <v>1212119.4071258907</v>
      </c>
      <c r="AH13" s="19">
        <v>1212470.7737024222</v>
      </c>
    </row>
    <row r="14" spans="1:34" ht="15.5" x14ac:dyDescent="0.35">
      <c r="B14" s="2" t="s">
        <v>6</v>
      </c>
      <c r="C14" s="24">
        <f>C11+C12+C3*C4</f>
        <v>1209748.8566371682</v>
      </c>
      <c r="D14" s="7"/>
      <c r="F14" s="8">
        <f>F13+10</f>
        <v>728</v>
      </c>
      <c r="G14" s="10">
        <v>1209774.567032967</v>
      </c>
      <c r="N14" s="11" t="s">
        <v>6</v>
      </c>
      <c r="O14" s="24">
        <f>O11+O12+O3*O4</f>
        <v>1209748.8460856695</v>
      </c>
      <c r="P14" s="7"/>
      <c r="R14" s="55"/>
      <c r="S14" s="15">
        <v>90</v>
      </c>
      <c r="T14" s="19">
        <v>1356235.3831168832</v>
      </c>
      <c r="U14" s="19">
        <v>1356971.3784222738</v>
      </c>
      <c r="V14" s="19">
        <v>1357636.759322034</v>
      </c>
      <c r="W14" s="19">
        <v>1358248.6470588236</v>
      </c>
      <c r="X14" s="19">
        <v>1358818.1697247706</v>
      </c>
      <c r="Y14" s="19">
        <v>1359353.0802768166</v>
      </c>
      <c r="Z14" s="19">
        <v>1359859.0083743841</v>
      </c>
      <c r="AA14" s="19">
        <v>1360340.2192488264</v>
      </c>
      <c r="AB14" s="19">
        <v>1360800.0013493253</v>
      </c>
      <c r="AC14" s="19">
        <v>1361240.9965417867</v>
      </c>
      <c r="AD14" s="19">
        <v>1361665.3427184466</v>
      </c>
      <c r="AE14" s="19">
        <v>1362074.7715817695</v>
      </c>
      <c r="AF14" s="19">
        <v>1362470.7662337662</v>
      </c>
      <c r="AG14" s="19">
        <v>1362854.5738035263</v>
      </c>
      <c r="AH14" s="19">
        <v>1363227.247123623</v>
      </c>
    </row>
    <row r="15" spans="1:34" ht="15.5" x14ac:dyDescent="0.35">
      <c r="B15" s="2" t="s">
        <v>11</v>
      </c>
      <c r="C15" s="9">
        <f>C3/C9</f>
        <v>22.123893805309734</v>
      </c>
      <c r="F15" s="12"/>
      <c r="G15" s="13"/>
      <c r="N15" s="11" t="s">
        <v>11</v>
      </c>
      <c r="O15" s="9">
        <f>O3/O9</f>
        <v>22.156364908997308</v>
      </c>
      <c r="R15" s="55"/>
      <c r="S15" s="15">
        <v>100</v>
      </c>
      <c r="T15" s="19">
        <v>1506572.6885245901</v>
      </c>
      <c r="U15" s="19">
        <v>1507348.4816625917</v>
      </c>
      <c r="V15" s="19">
        <v>1508049.857142857</v>
      </c>
      <c r="W15" s="19">
        <v>1508694.8429752067</v>
      </c>
      <c r="X15" s="19">
        <v>1509295.1663442941</v>
      </c>
      <c r="Y15" s="19">
        <v>1509859.00729927</v>
      </c>
      <c r="Z15" s="19">
        <v>1510392.3114186851</v>
      </c>
      <c r="AA15" s="19">
        <v>1510899.5445544554</v>
      </c>
      <c r="AB15" s="19">
        <v>1511384.2037914691</v>
      </c>
      <c r="AC15" s="19">
        <v>1511849.0576631259</v>
      </c>
      <c r="AD15" s="19">
        <v>1512296.350877193</v>
      </c>
      <c r="AE15" s="19">
        <v>1512727.9322033899</v>
      </c>
      <c r="AF15" s="19">
        <v>1513145.3474692202</v>
      </c>
      <c r="AG15" s="19">
        <v>1513549.9083665339</v>
      </c>
      <c r="AH15" s="19">
        <v>1513942.7419354839</v>
      </c>
    </row>
    <row r="16" spans="1:34" ht="15.5" x14ac:dyDescent="0.35">
      <c r="B16" s="20"/>
      <c r="C16" s="21"/>
      <c r="G16" s="13"/>
      <c r="O16" s="21"/>
      <c r="R16" s="55"/>
      <c r="S16" s="15">
        <v>110</v>
      </c>
      <c r="T16" s="19">
        <v>1656893.4954154729</v>
      </c>
      <c r="U16" s="19">
        <v>1657707.1538461538</v>
      </c>
      <c r="V16" s="19">
        <v>1658442.7566744732</v>
      </c>
      <c r="W16" s="19">
        <v>1659119.2145336226</v>
      </c>
      <c r="X16" s="19">
        <v>1659748.854158215</v>
      </c>
      <c r="Y16" s="19">
        <v>1660340.2239005736</v>
      </c>
      <c r="Z16" s="19">
        <v>1660899.5460980036</v>
      </c>
      <c r="AA16" s="19">
        <v>1661431.5425605536</v>
      </c>
      <c r="AB16" s="19">
        <v>1661939.8649006623</v>
      </c>
      <c r="AC16" s="19">
        <v>1662427.3910828026</v>
      </c>
      <c r="AD16" s="19">
        <v>1662896.5177914111</v>
      </c>
      <c r="AE16" s="19">
        <v>1663349.1666666667</v>
      </c>
      <c r="AF16" s="19">
        <v>1663786.9571018652</v>
      </c>
      <c r="AG16" s="19">
        <v>1664211.2640668524</v>
      </c>
      <c r="AH16" s="19">
        <v>1664623.2718538565</v>
      </c>
    </row>
    <row r="17" spans="6:34" x14ac:dyDescent="0.35">
      <c r="G17" s="13"/>
      <c r="R17" s="55"/>
      <c r="S17" s="15">
        <v>120</v>
      </c>
      <c r="T17" s="19">
        <v>1807200.0143712575</v>
      </c>
      <c r="U17" s="19">
        <v>1808049.8477211797</v>
      </c>
      <c r="V17" s="19">
        <v>1808818.1779951099</v>
      </c>
      <c r="W17" s="19">
        <v>1809524.7047619047</v>
      </c>
      <c r="X17" s="19">
        <v>1810182.3457627119</v>
      </c>
      <c r="Y17" s="19">
        <v>1810800</v>
      </c>
      <c r="Z17" s="19">
        <v>1811384.2181818183</v>
      </c>
      <c r="AA17" s="19">
        <v>1811939.8502712478</v>
      </c>
      <c r="AB17" s="19">
        <v>1812470.7737024222</v>
      </c>
      <c r="AC17" s="19">
        <v>1812979.9846921796</v>
      </c>
      <c r="AD17" s="19">
        <v>1813469.9692307692</v>
      </c>
      <c r="AE17" s="19">
        <v>1813942.7442724458</v>
      </c>
      <c r="AF17" s="19">
        <v>1814400.0017991005</v>
      </c>
      <c r="AG17" s="19">
        <v>1814843.1906976744</v>
      </c>
      <c r="AH17" s="19">
        <v>1815273.5186440677</v>
      </c>
    </row>
    <row r="18" spans="6:34" x14ac:dyDescent="0.35">
      <c r="G18" s="13"/>
      <c r="R18" s="55"/>
      <c r="S18" s="15">
        <v>130</v>
      </c>
      <c r="T18" s="19">
        <v>1957494.0177570092</v>
      </c>
      <c r="U18" s="19">
        <v>1958378.5729805015</v>
      </c>
      <c r="V18" s="19">
        <v>1959178.2526717556</v>
      </c>
      <c r="W18" s="19">
        <v>1959913.6301886793</v>
      </c>
      <c r="X18" s="19">
        <v>1960598.1132450332</v>
      </c>
      <c r="Y18" s="19">
        <v>1961241.0056133056</v>
      </c>
      <c r="Z18" s="19">
        <v>1961849.0597633135</v>
      </c>
      <c r="AA18" s="19">
        <v>1962427.4075187971</v>
      </c>
      <c r="AB18" s="19">
        <v>1962979.9864864864</v>
      </c>
      <c r="AC18" s="19">
        <v>1963510.0048442907</v>
      </c>
      <c r="AD18" s="19">
        <v>1964020</v>
      </c>
      <c r="AE18" s="19">
        <v>1964512.0768115942</v>
      </c>
      <c r="AF18" s="19">
        <v>1964987.9995319813</v>
      </c>
      <c r="AG18" s="19">
        <v>1965449.282450832</v>
      </c>
      <c r="AH18" s="19">
        <v>1965897.1764705882</v>
      </c>
    </row>
    <row r="19" spans="6:34" x14ac:dyDescent="0.35">
      <c r="G19" s="13"/>
      <c r="R19" s="55"/>
      <c r="S19" s="15">
        <v>140</v>
      </c>
      <c r="T19" s="19">
        <v>2107776.8951456309</v>
      </c>
      <c r="U19" s="19">
        <v>2108694.8601156068</v>
      </c>
      <c r="V19" s="19">
        <v>2109524.7047619047</v>
      </c>
      <c r="W19" s="19">
        <v>2110287.8743276284</v>
      </c>
      <c r="X19" s="19">
        <v>2110998.1908466821</v>
      </c>
      <c r="Y19" s="19">
        <v>2111665.333477322</v>
      </c>
      <c r="Z19" s="19">
        <v>2112296.3409836064</v>
      </c>
      <c r="AA19" s="19">
        <v>2112896.5125000002</v>
      </c>
      <c r="AB19" s="19">
        <v>2113469.9719626168</v>
      </c>
      <c r="AC19" s="19">
        <v>2114019.9953321363</v>
      </c>
      <c r="AD19" s="19">
        <v>2114549.2359861592</v>
      </c>
      <c r="AE19" s="19">
        <v>2115059.88361204</v>
      </c>
      <c r="AF19" s="19">
        <v>2115553.7902912623</v>
      </c>
      <c r="AG19" s="19">
        <v>2116032.4794348511</v>
      </c>
      <c r="AH19" s="19">
        <v>2116497.2748091603</v>
      </c>
    </row>
    <row r="20" spans="6:34" x14ac:dyDescent="0.35">
      <c r="G20" s="13"/>
      <c r="R20" s="55"/>
      <c r="S20" s="15">
        <v>150</v>
      </c>
      <c r="T20" s="19">
        <v>2258049.8779264214</v>
      </c>
      <c r="U20" s="19">
        <v>2259000.0179640721</v>
      </c>
      <c r="V20" s="19">
        <v>2259859.0327868853</v>
      </c>
      <c r="W20" s="19">
        <v>2260648.9556962023</v>
      </c>
      <c r="X20" s="19">
        <v>2261384.2037914693</v>
      </c>
      <c r="Y20" s="19">
        <v>2262074.7857142859</v>
      </c>
      <c r="Z20" s="19">
        <v>2262727.9322033897</v>
      </c>
      <c r="AA20" s="19">
        <v>2263349.1666666665</v>
      </c>
      <c r="AB20" s="19">
        <v>2263942.749516441</v>
      </c>
      <c r="AC20" s="19">
        <v>2264512.0706319702</v>
      </c>
      <c r="AD20" s="19">
        <v>2265059.8817204302</v>
      </c>
      <c r="AE20" s="19">
        <v>2265588.4671280277</v>
      </c>
      <c r="AF20" s="19">
        <v>2266099.7010050253</v>
      </c>
      <c r="AG20" s="19">
        <v>2266595.1829268294</v>
      </c>
      <c r="AH20" s="19">
        <v>2267076.305687204</v>
      </c>
    </row>
    <row r="21" spans="6:34" x14ac:dyDescent="0.35">
      <c r="G21" s="13"/>
      <c r="S21" s="16"/>
    </row>
    <row r="22" spans="6:34" x14ac:dyDescent="0.35">
      <c r="F22" s="12"/>
      <c r="G22" s="13"/>
      <c r="S22" s="16"/>
    </row>
    <row r="23" spans="6:34" x14ac:dyDescent="0.35">
      <c r="F23" s="12"/>
      <c r="G23" s="13"/>
    </row>
    <row r="24" spans="6:34" x14ac:dyDescent="0.35">
      <c r="F24" s="12"/>
      <c r="G24" s="13"/>
    </row>
    <row r="25" spans="6:34" x14ac:dyDescent="0.35">
      <c r="F25" s="12"/>
      <c r="G25" s="13"/>
    </row>
    <row r="26" spans="6:34" x14ac:dyDescent="0.35">
      <c r="F26" s="12"/>
      <c r="G26" s="13"/>
    </row>
    <row r="27" spans="6:34" x14ac:dyDescent="0.35">
      <c r="F27" s="12"/>
      <c r="G27" s="13"/>
    </row>
    <row r="28" spans="6:34" x14ac:dyDescent="0.35">
      <c r="F28" s="12"/>
      <c r="G28" s="13"/>
    </row>
    <row r="29" spans="6:34" x14ac:dyDescent="0.35">
      <c r="F29" s="12"/>
      <c r="G29" s="13"/>
    </row>
    <row r="30" spans="6:34" x14ac:dyDescent="0.35">
      <c r="F30" s="12"/>
      <c r="G30" s="13"/>
    </row>
    <row r="31" spans="6:34" x14ac:dyDescent="0.35">
      <c r="F31" s="12"/>
      <c r="G31" s="13"/>
    </row>
    <row r="32" spans="6:34" x14ac:dyDescent="0.35">
      <c r="F32" s="12"/>
      <c r="G32" s="13"/>
    </row>
    <row r="33" spans="6:7" x14ac:dyDescent="0.35">
      <c r="F33" s="12"/>
      <c r="G33" s="13"/>
    </row>
    <row r="34" spans="6:7" x14ac:dyDescent="0.35">
      <c r="F34" s="12"/>
      <c r="G34" s="13"/>
    </row>
    <row r="35" spans="6:7" x14ac:dyDescent="0.35">
      <c r="F35" s="12"/>
      <c r="G35" s="13"/>
    </row>
    <row r="36" spans="6:7" x14ac:dyDescent="0.35">
      <c r="F36" s="12"/>
      <c r="G36" s="13"/>
    </row>
    <row r="37" spans="6:7" x14ac:dyDescent="0.35">
      <c r="F37" s="12"/>
      <c r="G37" s="13"/>
    </row>
    <row r="38" spans="6:7" x14ac:dyDescent="0.35">
      <c r="F38" s="12"/>
      <c r="G38" s="13"/>
    </row>
    <row r="39" spans="6:7" x14ac:dyDescent="0.35">
      <c r="F39" s="12"/>
      <c r="G39" s="13"/>
    </row>
  </sheetData>
  <mergeCells count="4">
    <mergeCell ref="R6:R20"/>
    <mergeCell ref="T4:AH4"/>
    <mergeCell ref="T2:AH2"/>
    <mergeCell ref="F2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F08A-FD09-420F-956D-AB7A8F14963B}">
  <dimension ref="A1:CC1003"/>
  <sheetViews>
    <sheetView zoomScale="47" zoomScaleNormal="47" workbookViewId="0">
      <selection activeCell="AC6" sqref="AC6"/>
    </sheetView>
  </sheetViews>
  <sheetFormatPr defaultRowHeight="14.5" x14ac:dyDescent="0.35"/>
  <cols>
    <col min="4" max="4" width="22.7265625" bestFit="1" customWidth="1"/>
    <col min="5" max="5" width="14.08984375" bestFit="1" customWidth="1"/>
    <col min="7" max="7" width="17.6328125" bestFit="1" customWidth="1"/>
    <col min="8" max="8" width="8" bestFit="1" customWidth="1"/>
    <col min="9" max="9" width="23.90625" style="25" bestFit="1" customWidth="1"/>
    <col min="11" max="12" width="16.453125" style="25" bestFit="1" customWidth="1"/>
    <col min="14" max="14" width="17.90625" bestFit="1" customWidth="1"/>
    <col min="15" max="15" width="12.54296875" bestFit="1" customWidth="1"/>
    <col min="18" max="18" width="17.81640625" bestFit="1" customWidth="1"/>
    <col min="20" max="20" width="15.453125" bestFit="1" customWidth="1"/>
    <col min="21" max="21" width="17.453125" bestFit="1" customWidth="1"/>
    <col min="22" max="22" width="22.7265625" bestFit="1" customWidth="1"/>
    <col min="23" max="23" width="25.7265625" bestFit="1" customWidth="1"/>
    <col min="24" max="24" width="32.453125" bestFit="1" customWidth="1"/>
    <col min="25" max="25" width="27.90625" bestFit="1" customWidth="1"/>
    <col min="26" max="26" width="46.36328125" bestFit="1" customWidth="1"/>
    <col min="28" max="28" width="37.26953125" bestFit="1" customWidth="1"/>
    <col min="29" max="29" width="12.90625" bestFit="1" customWidth="1"/>
    <col min="37" max="37" width="17.90625" bestFit="1" customWidth="1"/>
    <col min="38" max="38" width="10.453125" bestFit="1" customWidth="1"/>
    <col min="41" max="41" width="17.81640625" bestFit="1" customWidth="1"/>
    <col min="43" max="43" width="14.81640625" bestFit="1" customWidth="1"/>
    <col min="44" max="44" width="16.7265625" bestFit="1" customWidth="1"/>
    <col min="45" max="45" width="21.7265625" bestFit="1" customWidth="1"/>
    <col min="46" max="46" width="24.6328125" bestFit="1" customWidth="1"/>
    <col min="47" max="47" width="31" bestFit="1" customWidth="1"/>
    <col min="48" max="48" width="27.90625" bestFit="1" customWidth="1"/>
    <col min="49" max="49" width="46.36328125" bestFit="1" customWidth="1"/>
    <col min="51" max="51" width="37.26953125" bestFit="1" customWidth="1"/>
    <col min="52" max="52" width="13.6328125" bestFit="1" customWidth="1"/>
    <col min="64" max="64" width="17.90625" bestFit="1" customWidth="1"/>
    <col min="65" max="65" width="10.453125" bestFit="1" customWidth="1"/>
    <col min="68" max="68" width="17.81640625" bestFit="1" customWidth="1"/>
    <col min="70" max="70" width="14.81640625" bestFit="1" customWidth="1"/>
    <col min="71" max="71" width="16.7265625" bestFit="1" customWidth="1"/>
    <col min="72" max="72" width="21.7265625" bestFit="1" customWidth="1"/>
    <col min="73" max="73" width="24.6328125" bestFit="1" customWidth="1"/>
    <col min="74" max="74" width="31" bestFit="1" customWidth="1"/>
    <col min="75" max="75" width="27.90625" bestFit="1" customWidth="1"/>
    <col min="76" max="76" width="46.36328125" bestFit="1" customWidth="1"/>
    <col min="78" max="78" width="37.26953125" bestFit="1" customWidth="1"/>
    <col min="79" max="79" width="13.6328125" bestFit="1" customWidth="1"/>
  </cols>
  <sheetData>
    <row r="1" spans="1:81" ht="28.5" x14ac:dyDescent="0.65">
      <c r="A1" s="50" t="s">
        <v>63</v>
      </c>
      <c r="B1" s="50"/>
      <c r="C1" s="35" t="s">
        <v>64</v>
      </c>
      <c r="D1" s="51"/>
      <c r="AI1" s="35" t="s">
        <v>66</v>
      </c>
      <c r="BJ1" s="35" t="s">
        <v>67</v>
      </c>
    </row>
    <row r="3" spans="1:81" ht="15.5" x14ac:dyDescent="0.35">
      <c r="G3" s="42" t="s">
        <v>23</v>
      </c>
      <c r="H3" s="42" t="s">
        <v>24</v>
      </c>
      <c r="I3" s="30" t="s">
        <v>25</v>
      </c>
      <c r="J3" s="42" t="s">
        <v>34</v>
      </c>
      <c r="K3" s="30" t="s">
        <v>35</v>
      </c>
      <c r="L3" s="30" t="s">
        <v>68</v>
      </c>
      <c r="T3" s="30" t="s">
        <v>36</v>
      </c>
      <c r="U3" s="30" t="s">
        <v>37</v>
      </c>
      <c r="V3" s="30" t="s">
        <v>38</v>
      </c>
      <c r="W3" s="30" t="s">
        <v>39</v>
      </c>
      <c r="X3" s="30" t="s">
        <v>54</v>
      </c>
      <c r="Y3" s="30" t="s">
        <v>55</v>
      </c>
      <c r="Z3" s="30" t="s">
        <v>56</v>
      </c>
      <c r="AQ3" s="30" t="s">
        <v>36</v>
      </c>
      <c r="AR3" s="30" t="s">
        <v>37</v>
      </c>
      <c r="AS3" s="30" t="s">
        <v>38</v>
      </c>
      <c r="AT3" s="30" t="s">
        <v>39</v>
      </c>
      <c r="AU3" s="30" t="s">
        <v>54</v>
      </c>
      <c r="AV3" s="30" t="s">
        <v>55</v>
      </c>
      <c r="AW3" s="30" t="s">
        <v>56</v>
      </c>
      <c r="BR3" s="30" t="s">
        <v>36</v>
      </c>
      <c r="BS3" s="30" t="s">
        <v>37</v>
      </c>
      <c r="BT3" s="30" t="s">
        <v>38</v>
      </c>
      <c r="BU3" s="30" t="s">
        <v>39</v>
      </c>
      <c r="BV3" s="30" t="s">
        <v>54</v>
      </c>
      <c r="BW3" s="30" t="s">
        <v>55</v>
      </c>
      <c r="BX3" s="30" t="s">
        <v>56</v>
      </c>
    </row>
    <row r="4" spans="1:81" ht="26" x14ac:dyDescent="0.35">
      <c r="D4" s="45" t="s">
        <v>57</v>
      </c>
      <c r="E4" s="48">
        <v>13000</v>
      </c>
      <c r="G4" s="43">
        <v>1</v>
      </c>
      <c r="H4" s="44">
        <f t="shared" ref="H4:H67" ca="1" si="0">RAND( )</f>
        <v>0.44643259352957021</v>
      </c>
      <c r="I4" s="10">
        <f t="shared" ref="I4:I67" ca="1" si="1">IF(H4&lt;=$E$12, $E$4+SQRT(H4*$E$13), $E$5-SQRT( (1-H4)*$E$14))</f>
        <v>14889.830878210154</v>
      </c>
      <c r="J4" s="54">
        <f ca="1">SQRT((2*I4*$E$18)/$E$17)</f>
        <v>674.51245697316597</v>
      </c>
      <c r="K4" s="10">
        <f t="shared" ref="K4:K67" ca="1" si="2">$E$17*J4+$E$18*I4/J4+$E$16*I4</f>
        <v>1205755.9393274328</v>
      </c>
      <c r="L4" s="28">
        <f ca="1">I4/J4</f>
        <v>22.074953137303606</v>
      </c>
      <c r="N4" s="45" t="s">
        <v>28</v>
      </c>
      <c r="O4" s="48">
        <f ca="1">MIN($K$4:$K$1003)</f>
        <v>1058089.4842002096</v>
      </c>
      <c r="Q4" s="45" t="s">
        <v>40</v>
      </c>
      <c r="R4" s="48">
        <f ca="1">MIN($K$4:$K$1003)</f>
        <v>1058089.4842002096</v>
      </c>
      <c r="T4" s="31">
        <f ca="1">O4</f>
        <v>1058089.4842002096</v>
      </c>
      <c r="U4" s="31">
        <f t="shared" ref="U4:U35" ca="1" si="3">T4+$O$8</f>
        <v>1067767.6638361618</v>
      </c>
      <c r="V4" s="31">
        <f ca="1">AVERAGE(T4:U4)</f>
        <v>1062928.5740181857</v>
      </c>
      <c r="W4" s="26">
        <f ca="1">COUNTIF($K$4:$K$1004,"&lt;="&amp;U4)</f>
        <v>2</v>
      </c>
      <c r="X4" s="27">
        <f ca="1">IF(U4&lt;=$R$6,(1/$R$14)*(U4-$R$4)^2,1-(1/$R$15)*($R$5-U4)^2)</f>
        <v>1.8611460771029373E-3</v>
      </c>
      <c r="Y4" s="27">
        <f ca="1">X4*$W$36</f>
        <v>1.8611460771029373</v>
      </c>
      <c r="Z4" s="27">
        <f ca="1" xml:space="preserve"> (Y4 - W4)^2 / Y4</f>
        <v>1.0359429676748072E-2</v>
      </c>
      <c r="AB4" s="33" t="s">
        <v>50</v>
      </c>
      <c r="AC4" s="34">
        <f ca="1">COUNT($Z$4:$Z$35)-3-1</f>
        <v>28</v>
      </c>
      <c r="AD4" s="35"/>
      <c r="AE4" s="36"/>
      <c r="AF4" s="36"/>
      <c r="AG4" s="36"/>
      <c r="AH4" s="36"/>
      <c r="AI4" s="36"/>
      <c r="AJ4" s="36"/>
      <c r="AK4" s="45" t="s">
        <v>28</v>
      </c>
      <c r="AL4" s="48">
        <f ca="1">MIN($J$4:$J$1003)</f>
        <v>631.60168328485145</v>
      </c>
      <c r="AM4" s="36"/>
      <c r="AN4" s="45" t="s">
        <v>40</v>
      </c>
      <c r="AO4" s="48">
        <f ca="1">MIN($J$4:$J$1003)</f>
        <v>631.60168328485145</v>
      </c>
      <c r="AQ4" s="31">
        <f ca="1">AL4</f>
        <v>631.60168328485145</v>
      </c>
      <c r="AR4" s="31">
        <f ca="1">AQ4+$AL$8</f>
        <v>634.32266904979826</v>
      </c>
      <c r="AS4" s="31">
        <f ca="1">AVERAGE(AQ4:AR4)</f>
        <v>632.96217616732486</v>
      </c>
      <c r="AT4" s="26">
        <f ca="1">COUNTIF($J$4:$J$1004,"&lt;="&amp;AR4)</f>
        <v>2</v>
      </c>
      <c r="AU4" s="27">
        <f ca="1">IF(AR4&lt;=$AO$6,(1/$AO$14)*(AR4-$AO$4)^2,1-(1/$AO$15)*($AO$5-AR4)^2)</f>
        <v>1.729925291532297E-3</v>
      </c>
      <c r="AV4" s="27">
        <f ca="1">AU4*$AT$36</f>
        <v>1.7299252915322969</v>
      </c>
      <c r="AW4" s="27">
        <f ca="1" xml:space="preserve"> (AV4 - AT4)^2 / AV4</f>
        <v>4.2163871764258239E-2</v>
      </c>
      <c r="AY4" s="33" t="s">
        <v>50</v>
      </c>
      <c r="AZ4" s="34">
        <f ca="1">COUNT($AW$4:$AW$35)-3-1</f>
        <v>28</v>
      </c>
      <c r="BA4" s="35"/>
      <c r="BB4" s="36"/>
      <c r="BJ4" s="36"/>
      <c r="BK4" s="36"/>
      <c r="BL4" s="45" t="s">
        <v>28</v>
      </c>
      <c r="BM4" s="46">
        <f ca="1">MIN($L$4:$L$1003)</f>
        <v>20.670600543867867</v>
      </c>
      <c r="BN4" s="36"/>
      <c r="BO4" s="45" t="s">
        <v>40</v>
      </c>
      <c r="BP4" s="46">
        <f ca="1">MIN($L$4:$L$1003)</f>
        <v>20.670600543867867</v>
      </c>
      <c r="BR4" s="52">
        <f ca="1">BM4</f>
        <v>20.670600543867867</v>
      </c>
      <c r="BS4" s="52">
        <f ca="1">BR4+$BM$8</f>
        <v>20.75965098708431</v>
      </c>
      <c r="BT4" s="31">
        <f ca="1">AVERAGE(BR4:BS4)</f>
        <v>20.715125765476088</v>
      </c>
      <c r="BU4" s="26">
        <f ca="1">COUNTIF($L$4:$L$1004,"&lt;="&amp;BS4)</f>
        <v>2</v>
      </c>
      <c r="BV4" s="27">
        <f ca="1">IF(BS4&lt;=$BP$6,(1/$BP$14)*(BS4-$BP$4)^2,1-(1/$BP$15)*($BP$5-BS4)^2)</f>
        <v>1.7299252915324434E-3</v>
      </c>
      <c r="BW4" s="27">
        <f ca="1">BV4*$BU$36</f>
        <v>1.7299252915324435</v>
      </c>
      <c r="BX4" s="27">
        <f ca="1" xml:space="preserve"> (BW4 - BU4)^2 / BW4</f>
        <v>4.216387176420891E-2</v>
      </c>
      <c r="BZ4" s="33" t="s">
        <v>50</v>
      </c>
      <c r="CA4" s="34">
        <f ca="1">COUNT($BX$4:$BX$35)-3-1</f>
        <v>28</v>
      </c>
      <c r="CB4" s="35"/>
      <c r="CC4" s="36"/>
    </row>
    <row r="5" spans="1:81" ht="26" x14ac:dyDescent="0.35">
      <c r="D5" s="45" t="s">
        <v>58</v>
      </c>
      <c r="E5" s="48">
        <v>17000</v>
      </c>
      <c r="G5" s="3">
        <v>2</v>
      </c>
      <c r="H5" s="44">
        <f t="shared" ca="1" si="0"/>
        <v>0.64677781518135546</v>
      </c>
      <c r="I5" s="10">
        <f t="shared" ca="1" si="1"/>
        <v>15318.995098594547</v>
      </c>
      <c r="J5" s="54">
        <f ca="1">SQRT((2*I5*$E$18)/$E$17)</f>
        <v>684.16401965492821</v>
      </c>
      <c r="K5" s="10">
        <f t="shared" ca="1" si="2"/>
        <v>1240297.5507121102</v>
      </c>
      <c r="L5" s="28">
        <f t="shared" ref="L5:L68" ca="1" si="4">I5/J5</f>
        <v>22.390822461434013</v>
      </c>
      <c r="N5" s="45" t="s">
        <v>29</v>
      </c>
      <c r="O5" s="48">
        <f ca="1">MAX($K$4:$K$1003)</f>
        <v>1367791.2325506809</v>
      </c>
      <c r="Q5" s="45" t="s">
        <v>41</v>
      </c>
      <c r="R5" s="48">
        <f ca="1">MAX($K$4:$K$1003)</f>
        <v>1367791.2325506809</v>
      </c>
      <c r="T5" s="31">
        <f ca="1">U4</f>
        <v>1067767.6638361618</v>
      </c>
      <c r="U5" s="31">
        <f t="shared" ca="1" si="3"/>
        <v>1077445.8434721141</v>
      </c>
      <c r="V5" s="31">
        <f t="shared" ref="V5:V35" ca="1" si="5">AVERAGE(T5:U5)</f>
        <v>1072606.753654138</v>
      </c>
      <c r="W5" s="26">
        <f ca="1">COUNTIF($K$4:$K$1003,"&lt;="&amp;U5) - COUNTIF($K$4:$K$1003,"&lt;="&amp;T5)</f>
        <v>8</v>
      </c>
      <c r="X5" s="27">
        <f ca="1">IF(U5&lt;=$R$6,(1/$R$14)*(U5-$R$4)^2,1-(1/$R$15)*($R$5-U5)^2)-IF(T5&lt;=$R$6,(1/$R$14)*(T5-$R$4)^2,1-(1/$R$15)*($R$5-T5)^2)</f>
        <v>5.583438231308812E-3</v>
      </c>
      <c r="Y5" s="27">
        <f t="shared" ref="Y5:Y35" ca="1" si="6">X5*$W$36</f>
        <v>5.5834382313088122</v>
      </c>
      <c r="Z5" s="27">
        <f t="shared" ref="Z5:Z35" ca="1" si="7" xml:space="preserve"> (Y5 - W5)^2 / Y5</f>
        <v>1.0459094450358024</v>
      </c>
      <c r="AB5" s="33" t="s">
        <v>51</v>
      </c>
      <c r="AC5" s="34">
        <f ca="1">SUM(Z4:Z35)</f>
        <v>41.26836561007336</v>
      </c>
      <c r="AD5" s="37"/>
      <c r="AE5" s="37"/>
      <c r="AF5" s="37"/>
      <c r="AG5" s="37"/>
      <c r="AH5" s="37"/>
      <c r="AI5" s="37"/>
      <c r="AJ5" s="37"/>
      <c r="AK5" s="45" t="s">
        <v>29</v>
      </c>
      <c r="AL5" s="48">
        <f ca="1">MAX($J$4:$J$1003)</f>
        <v>718.67322776315086</v>
      </c>
      <c r="AM5" s="37"/>
      <c r="AN5" s="45" t="s">
        <v>41</v>
      </c>
      <c r="AO5" s="48">
        <f ca="1">MAX($J$4:$J$1003)</f>
        <v>718.67322776315086</v>
      </c>
      <c r="AQ5" s="31">
        <f ca="1">AR4</f>
        <v>634.32266904979826</v>
      </c>
      <c r="AR5" s="31">
        <f ca="1">AQ5+$AL$8</f>
        <v>637.04365481474508</v>
      </c>
      <c r="AS5" s="31">
        <f t="shared" ref="AS5:AS35" ca="1" si="8">AVERAGE(AQ5:AR5)</f>
        <v>635.68316193227167</v>
      </c>
      <c r="AT5" s="26">
        <f ca="1">COUNTIF($J$4:$J$1003,"&lt;="&amp;AR5) - COUNTIF($J$4:$J$1003,"&lt;="&amp;AQ5)</f>
        <v>6</v>
      </c>
      <c r="AU5" s="27">
        <f ca="1">IF(AR5&lt;=$AO$6,(1/$AO$14)*(AR5-$AO$4)^2,1-(1/$AO$15)*($AO$5-AR5)^2)-IF(AQ5&lt;=$AO$6,(1/$AO$14)*(AQ5-$AO$4)^2,1-(1/$AO$15)*($AO$5-AQ5)^2)</f>
        <v>5.1897758745968912E-3</v>
      </c>
      <c r="AV5" s="27">
        <f t="shared" ref="AV5:AV35" ca="1" si="9">AU5*$AT$36</f>
        <v>5.1897758745968909</v>
      </c>
      <c r="AW5" s="27">
        <f t="shared" ref="AW5:AW35" ca="1" si="10" xml:space="preserve"> (AV5 - AT5)^2 / AV5</f>
        <v>0.12649161529277464</v>
      </c>
      <c r="AY5" s="33" t="s">
        <v>51</v>
      </c>
      <c r="AZ5" s="34">
        <f ca="1">SUM(AW4:AW35)</f>
        <v>34.515799800914692</v>
      </c>
      <c r="BA5" s="35"/>
      <c r="BB5" s="37"/>
      <c r="BJ5" s="37"/>
      <c r="BK5" s="37"/>
      <c r="BL5" s="45" t="s">
        <v>29</v>
      </c>
      <c r="BM5" s="46">
        <f ca="1">MAX($L$4:$L$1003)</f>
        <v>23.52021472679403</v>
      </c>
      <c r="BN5" s="37"/>
      <c r="BO5" s="45" t="s">
        <v>41</v>
      </c>
      <c r="BP5" s="46">
        <f ca="1">MAX($L$4:$L$1003)</f>
        <v>23.52021472679403</v>
      </c>
      <c r="BR5" s="52">
        <f ca="1">BS4</f>
        <v>20.75965098708431</v>
      </c>
      <c r="BS5" s="52">
        <f ca="1">BR5+$BM$8</f>
        <v>20.848701430300753</v>
      </c>
      <c r="BT5" s="31">
        <f t="shared" ref="BT5:BT35" ca="1" si="11">AVERAGE(BR5:BS5)</f>
        <v>20.804176208692532</v>
      </c>
      <c r="BU5" s="53">
        <f ca="1">COUNTIF($L$4:$L$1003,"&lt;="&amp;BS5) - COUNTIF($L$4:$L$1003,"&lt;="&amp;BR5)</f>
        <v>6</v>
      </c>
      <c r="BV5" s="27">
        <f ca="1">IF(BS5&lt;=$BP$6,(1/$BP$14)*(BS5-$BP$4)^2,1-(1/$BP$15)*($BP$5-BS5)^2)-IF(BR5&lt;=$BP$6,(1/$BP$14)*(BR5-$BP$4)^2,1-(1/$BP$15)*($BP$5-BR5)^2)</f>
        <v>5.1897758745973301E-3</v>
      </c>
      <c r="BW5" s="27">
        <f t="shared" ref="BW5:BW35" ca="1" si="12">BV5*$BU$36</f>
        <v>5.1897758745973297</v>
      </c>
      <c r="BX5" s="27">
        <f t="shared" ref="BX5:BX35" ca="1" si="13" xml:space="preserve"> (BW5 - BU5)^2 / BW5</f>
        <v>0.12649161529262695</v>
      </c>
      <c r="BZ5" s="33" t="s">
        <v>51</v>
      </c>
      <c r="CA5" s="34">
        <f ca="1">SUM(BX4:BX35)</f>
        <v>34.51579980093878</v>
      </c>
      <c r="CB5" s="37"/>
      <c r="CC5" s="37"/>
    </row>
    <row r="6" spans="1:81" ht="23.5" x14ac:dyDescent="0.35">
      <c r="D6" s="45" t="s">
        <v>59</v>
      </c>
      <c r="E6" s="48">
        <v>15000</v>
      </c>
      <c r="G6" s="43">
        <v>3</v>
      </c>
      <c r="H6" s="44">
        <f t="shared" ca="1" si="0"/>
        <v>0.86672248868267132</v>
      </c>
      <c r="I6" s="10">
        <f t="shared" ca="1" si="1"/>
        <v>15967.420661383045</v>
      </c>
      <c r="J6" s="54">
        <f t="shared" ref="J6:J68" ca="1" si="14">SQRT((2*I6*$E$18)/$E$17)</f>
        <v>698.49367148014687</v>
      </c>
      <c r="K6" s="10">
        <f t="shared" ca="1" si="2"/>
        <v>1292481.1162146146</v>
      </c>
      <c r="L6" s="28">
        <f t="shared" ca="1" si="4"/>
        <v>22.859792884804804</v>
      </c>
      <c r="N6" s="45" t="s">
        <v>30</v>
      </c>
      <c r="O6" s="48">
        <f ca="1">O5-O4</f>
        <v>309701.74835047126</v>
      </c>
      <c r="Q6" s="45" t="s">
        <v>42</v>
      </c>
      <c r="R6" s="48">
        <f ca="1">(3*R7)-R4-R5</f>
        <v>1220593.1787486195</v>
      </c>
      <c r="T6" s="31">
        <f t="shared" ref="T6:T35" ca="1" si="15">U5</f>
        <v>1077445.8434721141</v>
      </c>
      <c r="U6" s="31">
        <f t="shared" ca="1" si="3"/>
        <v>1087124.0231080663</v>
      </c>
      <c r="V6" s="31">
        <f t="shared" ca="1" si="5"/>
        <v>1082284.9332900902</v>
      </c>
      <c r="W6" s="26">
        <f t="shared" ref="W6:W34" ca="1" si="16">COUNTIF($K$4:$K$1003,"&lt;="&amp;U6) - COUNTIF($K$4:$K$1003,"&lt;="&amp;T6)</f>
        <v>10</v>
      </c>
      <c r="X6" s="27">
        <f t="shared" ref="X6:X34" ca="1" si="17">IF(U6&lt;=$R$6,(1/$R$14)*(U6-$R$4)^2,1-(1/$R$15)*($R$5-U6)^2)-IF(T6&lt;=$R$6,(1/$R$14)*(T6-$R$4)^2,1-(1/$R$15)*($R$5-T6)^2)</f>
        <v>9.3057303855146878E-3</v>
      </c>
      <c r="Y6" s="27">
        <f t="shared" ca="1" si="6"/>
        <v>9.3057303855146873</v>
      </c>
      <c r="Z6" s="27">
        <f t="shared" ca="1" si="7"/>
        <v>5.1797148383740256E-2</v>
      </c>
      <c r="AB6" s="34" t="s">
        <v>52</v>
      </c>
      <c r="AC6" s="34">
        <f ca="1">1-_xlfn.CHISQ.DIST(AC5,AC4,TRUE)</f>
        <v>5.0737335827062413E-2</v>
      </c>
      <c r="AD6" s="32"/>
      <c r="AE6" s="37"/>
      <c r="AF6" s="37"/>
      <c r="AG6" s="37"/>
      <c r="AH6" s="37"/>
      <c r="AI6" s="37"/>
      <c r="AJ6" s="37"/>
      <c r="AK6" s="45" t="s">
        <v>30</v>
      </c>
      <c r="AL6" s="48">
        <f ca="1">AL5-AL4</f>
        <v>87.071544478299415</v>
      </c>
      <c r="AM6" s="37"/>
      <c r="AN6" s="45" t="s">
        <v>42</v>
      </c>
      <c r="AO6" s="48">
        <f ca="1">(3*AO7)-AO4-AO5</f>
        <v>680.75456033150704</v>
      </c>
      <c r="AQ6" s="31">
        <f t="shared" ref="AQ6:AQ35" ca="1" si="18">AR5</f>
        <v>637.04365481474508</v>
      </c>
      <c r="AR6" s="31">
        <f ca="1">AQ6+$AL$8</f>
        <v>639.7646405796919</v>
      </c>
      <c r="AS6" s="31">
        <f t="shared" ca="1" si="8"/>
        <v>638.40414769721849</v>
      </c>
      <c r="AT6" s="26">
        <f t="shared" ref="AT6:AT34" ca="1" si="19">COUNTIF($J$4:$J$1003,"&lt;="&amp;AR6) - COUNTIF($J$4:$J$1003,"&lt;="&amp;AQ6)</f>
        <v>9</v>
      </c>
      <c r="AU6" s="27">
        <f t="shared" ref="AU6:AU34" ca="1" si="20">IF(AR6&lt;=$AO$6,(1/$AO$14)*(AR6-$AO$4)^2,1-(1/$AO$15)*($AO$5-AR6)^2)-IF(AQ6&lt;=$AO$6,(1/$AO$14)*(AQ6-$AO$4)^2,1-(1/$AO$15)*($AO$5-AQ6)^2)</f>
        <v>8.6496264576614856E-3</v>
      </c>
      <c r="AV6" s="27">
        <f t="shared" ca="1" si="9"/>
        <v>8.6496264576614852</v>
      </c>
      <c r="AW6" s="27">
        <f t="shared" ca="1" si="10"/>
        <v>1.4192707600927877E-2</v>
      </c>
      <c r="AY6" s="34" t="s">
        <v>52</v>
      </c>
      <c r="AZ6" s="34">
        <f ca="1">1-_xlfn.CHISQ.DIST(AZ5,AZ4,TRUE)</f>
        <v>0.18440384497304463</v>
      </c>
      <c r="BA6" s="38"/>
      <c r="BB6" s="37"/>
      <c r="BJ6" s="37"/>
      <c r="BK6" s="37"/>
      <c r="BL6" s="45" t="s">
        <v>30</v>
      </c>
      <c r="BM6" s="48">
        <f ca="1">BM5-BM4</f>
        <v>2.8496141829261639</v>
      </c>
      <c r="BN6" s="37"/>
      <c r="BO6" s="45" t="s">
        <v>42</v>
      </c>
      <c r="BP6" s="46">
        <f ca="1">(3*BP7)-BP4-BP5</f>
        <v>22.279240156303807</v>
      </c>
      <c r="BR6" s="52">
        <f t="shared" ref="BR6:BR35" ca="1" si="21">BS5</f>
        <v>20.848701430300753</v>
      </c>
      <c r="BS6" s="52">
        <f t="shared" ref="BS6:BS35" ca="1" si="22">BR6+$BM$8</f>
        <v>20.937751873517197</v>
      </c>
      <c r="BT6" s="31">
        <f t="shared" ca="1" si="11"/>
        <v>20.893226651908975</v>
      </c>
      <c r="BU6" s="53">
        <f t="shared" ref="BU6:BU34" ca="1" si="23">COUNTIF($L$4:$L$1003,"&lt;="&amp;BS6) - COUNTIF($L$4:$L$1003,"&lt;="&amp;BR6)</f>
        <v>9</v>
      </c>
      <c r="BV6" s="27">
        <f t="shared" ref="BV6:BV34" ca="1" si="24">IF(BS6&lt;=$BP$6,(1/$BP$14)*(BS6-$BP$4)^2,1-(1/$BP$15)*($BP$5-BS6)^2)-IF(BR6&lt;=$BP$6,(1/$BP$14)*(BR6-$BP$4)^2,1-(1/$BP$15)*($BP$5-BR6)^2)</f>
        <v>8.6496264576622142E-3</v>
      </c>
      <c r="BW6" s="27">
        <f t="shared" ca="1" si="12"/>
        <v>8.6496264576622135</v>
      </c>
      <c r="BX6" s="27">
        <f t="shared" ca="1" si="13"/>
        <v>1.4192707600867679E-2</v>
      </c>
      <c r="BZ6" s="34" t="s">
        <v>52</v>
      </c>
      <c r="CA6" s="34">
        <f ca="1">1-_xlfn.CHISQ.DIST(CA5,CA4,TRUE)</f>
        <v>0.18440384497229934</v>
      </c>
      <c r="CB6" s="32"/>
      <c r="CC6" s="37"/>
    </row>
    <row r="7" spans="1:81" ht="15.5" x14ac:dyDescent="0.35">
      <c r="E7" s="49"/>
      <c r="G7" s="43">
        <v>4</v>
      </c>
      <c r="H7" s="44">
        <f t="shared" ca="1" si="0"/>
        <v>0.32080486442945177</v>
      </c>
      <c r="I7" s="10">
        <f t="shared" ca="1" si="1"/>
        <v>14602.01089741475</v>
      </c>
      <c r="J7" s="54">
        <f t="shared" ca="1" si="14"/>
        <v>667.9614923023513</v>
      </c>
      <c r="K7" s="10">
        <f t="shared" ca="1" si="2"/>
        <v>1182588.8400269109</v>
      </c>
      <c r="L7" s="28">
        <f t="shared" ca="1" si="4"/>
        <v>21.86055792989513</v>
      </c>
      <c r="N7" s="45" t="s">
        <v>31</v>
      </c>
      <c r="O7" s="48">
        <f ca="1">ROUNDUP(SQRT(COUNT($K$4:$K$1003)),0)</f>
        <v>32</v>
      </c>
      <c r="Q7" s="45" t="s">
        <v>43</v>
      </c>
      <c r="R7" s="48">
        <f ca="1">AVERAGE($K$4:$K$1003)</f>
        <v>1215491.2984998366</v>
      </c>
      <c r="T7" s="31">
        <f t="shared" ca="1" si="15"/>
        <v>1087124.0231080663</v>
      </c>
      <c r="U7" s="31">
        <f t="shared" ca="1" si="3"/>
        <v>1096802.2027440185</v>
      </c>
      <c r="V7" s="31">
        <f t="shared" ca="1" si="5"/>
        <v>1091963.1129260424</v>
      </c>
      <c r="W7" s="26">
        <f t="shared" ca="1" si="16"/>
        <v>13</v>
      </c>
      <c r="X7" s="27">
        <f t="shared" ca="1" si="17"/>
        <v>1.302802253972056E-2</v>
      </c>
      <c r="Y7" s="27">
        <f t="shared" ca="1" si="6"/>
        <v>13.02802253972056</v>
      </c>
      <c r="Z7" s="27">
        <f t="shared" ca="1" si="7"/>
        <v>6.0274898204712077E-5</v>
      </c>
      <c r="AB7" s="38"/>
      <c r="AC7" s="38"/>
      <c r="AD7" s="38"/>
      <c r="AE7" s="37"/>
      <c r="AF7" s="37"/>
      <c r="AG7" s="37"/>
      <c r="AH7" s="37"/>
      <c r="AI7" s="37"/>
      <c r="AJ7" s="37"/>
      <c r="AK7" s="45" t="s">
        <v>31</v>
      </c>
      <c r="AL7" s="48">
        <f ca="1">ROUNDUP(SQRT(COUNT($J$4:$J$1003)),0)</f>
        <v>32</v>
      </c>
      <c r="AM7" s="37"/>
      <c r="AN7" s="45" t="s">
        <v>43</v>
      </c>
      <c r="AO7" s="48">
        <f ca="1">AVERAGE($J$4:$J1003)</f>
        <v>677.00982379316974</v>
      </c>
      <c r="AQ7" s="31">
        <f t="shared" ca="1" si="18"/>
        <v>639.7646405796919</v>
      </c>
      <c r="AR7" s="31">
        <f t="shared" ref="AR7:AR35" ca="1" si="25">AQ7+$AL$8</f>
        <v>642.48562634463872</v>
      </c>
      <c r="AS7" s="31">
        <f t="shared" ca="1" si="8"/>
        <v>641.12513346216531</v>
      </c>
      <c r="AT7" s="26">
        <f t="shared" ca="1" si="19"/>
        <v>11</v>
      </c>
      <c r="AU7" s="27">
        <f t="shared" ca="1" si="20"/>
        <v>1.2109477040726079E-2</v>
      </c>
      <c r="AV7" s="27">
        <f t="shared" ca="1" si="9"/>
        <v>12.109477040726079</v>
      </c>
      <c r="AW7" s="27">
        <f t="shared" ca="1" si="10"/>
        <v>0.10165090529991128</v>
      </c>
      <c r="AY7" s="38"/>
      <c r="AZ7" s="38"/>
      <c r="BA7" s="38"/>
      <c r="BB7" s="37"/>
      <c r="BJ7" s="37"/>
      <c r="BK7" s="37"/>
      <c r="BL7" s="45" t="s">
        <v>31</v>
      </c>
      <c r="BM7" s="48">
        <f ca="1">ROUNDUP(SQRT(COUNT($L$4:$L$1003)),0)</f>
        <v>32</v>
      </c>
      <c r="BN7" s="37"/>
      <c r="BO7" s="45" t="s">
        <v>43</v>
      </c>
      <c r="BP7" s="48">
        <f ca="1">AVERAGE($L$4:$L1003)</f>
        <v>22.156685142321898</v>
      </c>
      <c r="BR7" s="52">
        <f t="shared" ca="1" si="21"/>
        <v>20.937751873517197</v>
      </c>
      <c r="BS7" s="52">
        <f t="shared" ca="1" si="22"/>
        <v>21.02680231673364</v>
      </c>
      <c r="BT7" s="31">
        <f t="shared" ca="1" si="11"/>
        <v>20.982277095125418</v>
      </c>
      <c r="BU7" s="53">
        <f t="shared" ca="1" si="23"/>
        <v>11</v>
      </c>
      <c r="BV7" s="27">
        <f t="shared" ca="1" si="24"/>
        <v>1.2109477040727106E-2</v>
      </c>
      <c r="BW7" s="27">
        <f t="shared" ca="1" si="12"/>
        <v>12.109477040727105</v>
      </c>
      <c r="BX7" s="27">
        <f t="shared" ca="1" si="13"/>
        <v>0.10165090530009081</v>
      </c>
      <c r="BZ7" s="38"/>
      <c r="CA7" s="38"/>
      <c r="CB7" s="38"/>
      <c r="CC7" s="37"/>
    </row>
    <row r="8" spans="1:81" ht="15.5" x14ac:dyDescent="0.35">
      <c r="D8" s="45" t="s">
        <v>20</v>
      </c>
      <c r="E8" s="48">
        <f>E6-E4</f>
        <v>2000</v>
      </c>
      <c r="G8" s="43">
        <v>5</v>
      </c>
      <c r="H8" s="44">
        <f t="shared" ca="1" si="0"/>
        <v>0.40371895331343532</v>
      </c>
      <c r="I8" s="10">
        <f t="shared" ca="1" si="1"/>
        <v>14797.150974878707</v>
      </c>
      <c r="J8" s="54">
        <f t="shared" ca="1" si="14"/>
        <v>672.40997068518357</v>
      </c>
      <c r="K8" s="10">
        <f t="shared" ca="1" si="2"/>
        <v>1198296.1333570965</v>
      </c>
      <c r="L8" s="28">
        <f t="shared" ca="1" si="4"/>
        <v>22.00614449515146</v>
      </c>
      <c r="N8" s="45" t="s">
        <v>32</v>
      </c>
      <c r="O8" s="48">
        <f ca="1">O6 / O7</f>
        <v>9678.1796359522268</v>
      </c>
      <c r="T8" s="31">
        <f t="shared" ca="1" si="15"/>
        <v>1096802.2027440185</v>
      </c>
      <c r="U8" s="31">
        <f t="shared" ca="1" si="3"/>
        <v>1106480.3823799707</v>
      </c>
      <c r="V8" s="31">
        <f t="shared" ca="1" si="5"/>
        <v>1101641.2925619946</v>
      </c>
      <c r="W8" s="26">
        <f t="shared" ca="1" si="16"/>
        <v>12</v>
      </c>
      <c r="X8" s="27">
        <f t="shared" ca="1" si="17"/>
        <v>1.6750314693926443E-2</v>
      </c>
      <c r="Y8" s="27">
        <f t="shared" ca="1" si="6"/>
        <v>16.750314693926441</v>
      </c>
      <c r="Z8" s="27">
        <f t="shared" ca="1" si="7"/>
        <v>1.3471681042216814</v>
      </c>
      <c r="AB8" s="38"/>
      <c r="AC8" s="38"/>
      <c r="AD8" s="38"/>
      <c r="AE8" s="37"/>
      <c r="AF8" s="37"/>
      <c r="AG8" s="37"/>
      <c r="AH8" s="37"/>
      <c r="AI8" s="37"/>
      <c r="AJ8" s="37"/>
      <c r="AK8" s="45" t="s">
        <v>32</v>
      </c>
      <c r="AL8" s="48">
        <f ca="1">AL6 / AL7</f>
        <v>2.7209857649468567</v>
      </c>
      <c r="AM8" s="37"/>
      <c r="AQ8" s="31">
        <f t="shared" ca="1" si="18"/>
        <v>642.48562634463872</v>
      </c>
      <c r="AR8" s="31">
        <f t="shared" ca="1" si="25"/>
        <v>645.20661210958554</v>
      </c>
      <c r="AS8" s="31">
        <f t="shared" ca="1" si="8"/>
        <v>643.84611922711213</v>
      </c>
      <c r="AT8" s="26">
        <f t="shared" ca="1" si="19"/>
        <v>11</v>
      </c>
      <c r="AU8" s="27">
        <f t="shared" ca="1" si="20"/>
        <v>1.5569327623790676E-2</v>
      </c>
      <c r="AV8" s="27">
        <f t="shared" ca="1" si="9"/>
        <v>15.569327623790675</v>
      </c>
      <c r="AW8" s="27">
        <f t="shared" ca="1" si="10"/>
        <v>1.3410184073480995</v>
      </c>
      <c r="AY8" s="38"/>
      <c r="AZ8" s="38"/>
      <c r="BA8" s="38"/>
      <c r="BB8" s="37"/>
      <c r="BJ8" s="37"/>
      <c r="BK8" s="37"/>
      <c r="BL8" s="45" t="s">
        <v>32</v>
      </c>
      <c r="BM8" s="48">
        <f ca="1">BM6 / BM7</f>
        <v>8.9050443216442621E-2</v>
      </c>
      <c r="BN8" s="37"/>
      <c r="BR8" s="52">
        <f t="shared" ca="1" si="21"/>
        <v>21.02680231673364</v>
      </c>
      <c r="BS8" s="52">
        <f t="shared" ca="1" si="22"/>
        <v>21.115852759950084</v>
      </c>
      <c r="BT8" s="31">
        <f t="shared" ca="1" si="11"/>
        <v>21.071327538341862</v>
      </c>
      <c r="BU8" s="53">
        <f t="shared" ca="1" si="23"/>
        <v>11</v>
      </c>
      <c r="BV8" s="27">
        <f t="shared" ca="1" si="24"/>
        <v>1.5569327623791984E-2</v>
      </c>
      <c r="BW8" s="27">
        <f t="shared" ca="1" si="12"/>
        <v>15.569327623791985</v>
      </c>
      <c r="BX8" s="27">
        <f t="shared" ca="1" si="13"/>
        <v>1.341018407348755</v>
      </c>
      <c r="BZ8" s="38"/>
      <c r="CA8" s="38"/>
      <c r="CB8" s="38"/>
      <c r="CC8" s="37"/>
    </row>
    <row r="9" spans="1:81" ht="24" thickBot="1" x14ac:dyDescent="0.4">
      <c r="D9" s="45" t="s">
        <v>21</v>
      </c>
      <c r="E9" s="48">
        <f>E5-E4</f>
        <v>4000</v>
      </c>
      <c r="G9" s="43">
        <v>6</v>
      </c>
      <c r="H9" s="44">
        <f t="shared" ca="1" si="0"/>
        <v>7.3008039545573333E-2</v>
      </c>
      <c r="I9" s="10">
        <f t="shared" ca="1" si="1"/>
        <v>13764.241006727974</v>
      </c>
      <c r="J9" s="54">
        <f t="shared" ca="1" si="14"/>
        <v>648.51679296771692</v>
      </c>
      <c r="K9" s="10">
        <f t="shared" ca="1" si="2"/>
        <v>1115147.2432663406</v>
      </c>
      <c r="L9" s="28">
        <f t="shared" ca="1" si="4"/>
        <v>21.224185951670734</v>
      </c>
      <c r="N9" s="45" t="s">
        <v>33</v>
      </c>
      <c r="O9" s="48">
        <f ca="1">COUNT($K$4:$K$1003)</f>
        <v>1000</v>
      </c>
      <c r="Q9" s="45" t="s">
        <v>44</v>
      </c>
      <c r="R9" s="48">
        <f ca="1">R6-R4</f>
        <v>162503.6945484099</v>
      </c>
      <c r="T9" s="31">
        <f t="shared" ca="1" si="15"/>
        <v>1106480.3823799707</v>
      </c>
      <c r="U9" s="31">
        <f t="shared" ca="1" si="3"/>
        <v>1116158.562015923</v>
      </c>
      <c r="V9" s="31">
        <f t="shared" ca="1" si="5"/>
        <v>1111319.4721979469</v>
      </c>
      <c r="W9" s="26">
        <f t="shared" ca="1" si="16"/>
        <v>24</v>
      </c>
      <c r="X9" s="27">
        <f t="shared" ca="1" si="17"/>
        <v>2.0472606848132305E-2</v>
      </c>
      <c r="Y9" s="27">
        <f t="shared" ca="1" si="6"/>
        <v>20.472606848132305</v>
      </c>
      <c r="Z9" s="27">
        <f t="shared" ca="1" si="7"/>
        <v>0.60776346364401712</v>
      </c>
      <c r="AB9" s="39" t="s">
        <v>53</v>
      </c>
      <c r="AC9" s="38"/>
      <c r="AD9" s="38"/>
      <c r="AE9" s="37"/>
      <c r="AF9" s="37"/>
      <c r="AG9" s="37"/>
      <c r="AH9" s="37"/>
      <c r="AI9" s="37"/>
      <c r="AJ9" s="37"/>
      <c r="AK9" s="45" t="s">
        <v>33</v>
      </c>
      <c r="AL9" s="48">
        <f ca="1">COUNT($J$4:$J$1003)</f>
        <v>1000</v>
      </c>
      <c r="AM9" s="37"/>
      <c r="AN9" s="45" t="s">
        <v>44</v>
      </c>
      <c r="AO9" s="48">
        <f ca="1">AO6-AO4</f>
        <v>49.15287704665559</v>
      </c>
      <c r="AQ9" s="31">
        <f t="shared" ca="1" si="18"/>
        <v>645.20661210958554</v>
      </c>
      <c r="AR9" s="31">
        <f t="shared" ca="1" si="25"/>
        <v>647.92759787453235</v>
      </c>
      <c r="AS9" s="31">
        <f t="shared" ca="1" si="8"/>
        <v>646.56710499205894</v>
      </c>
      <c r="AT9" s="26">
        <f t="shared" ca="1" si="19"/>
        <v>19</v>
      </c>
      <c r="AU9" s="27">
        <f t="shared" ca="1" si="20"/>
        <v>1.9029178206855263E-2</v>
      </c>
      <c r="AV9" s="27">
        <f t="shared" ca="1" si="9"/>
        <v>19.029178206855264</v>
      </c>
      <c r="AW9" s="27">
        <f t="shared" ca="1" si="10"/>
        <v>4.4740122039628662E-5</v>
      </c>
      <c r="AY9" s="39" t="s">
        <v>53</v>
      </c>
      <c r="AZ9" s="38"/>
      <c r="BA9" s="38"/>
      <c r="BB9" s="37"/>
      <c r="BJ9" s="37"/>
      <c r="BK9" s="37"/>
      <c r="BL9" s="45" t="s">
        <v>33</v>
      </c>
      <c r="BM9" s="48">
        <f ca="1">COUNT($L$4:$L$1003)</f>
        <v>1000</v>
      </c>
      <c r="BN9" s="37"/>
      <c r="BO9" s="45" t="s">
        <v>44</v>
      </c>
      <c r="BP9" s="48">
        <f ca="1">BP6-BP4</f>
        <v>1.6086396124359403</v>
      </c>
      <c r="BR9" s="52">
        <f t="shared" ca="1" si="21"/>
        <v>21.115852759950084</v>
      </c>
      <c r="BS9" s="52">
        <f t="shared" ca="1" si="22"/>
        <v>21.204903203166527</v>
      </c>
      <c r="BT9" s="31">
        <f t="shared" ca="1" si="11"/>
        <v>21.160377981558305</v>
      </c>
      <c r="BU9" s="53">
        <f t="shared" ca="1" si="23"/>
        <v>19</v>
      </c>
      <c r="BV9" s="27">
        <f t="shared" ca="1" si="24"/>
        <v>1.9029178206856873E-2</v>
      </c>
      <c r="BW9" s="27">
        <f t="shared" ca="1" si="12"/>
        <v>19.029178206856873</v>
      </c>
      <c r="BX9" s="27">
        <f t="shared" ca="1" si="13"/>
        <v>4.4740122044560325E-5</v>
      </c>
      <c r="BZ9" s="39" t="s">
        <v>53</v>
      </c>
      <c r="CA9" s="38"/>
      <c r="CB9" s="38"/>
      <c r="CC9" s="37"/>
    </row>
    <row r="10" spans="1:81" ht="21" x14ac:dyDescent="0.35">
      <c r="D10" s="45" t="s">
        <v>22</v>
      </c>
      <c r="E10" s="48">
        <f>E5-E6</f>
        <v>2000</v>
      </c>
      <c r="G10" s="43">
        <v>7</v>
      </c>
      <c r="H10" s="44">
        <f t="shared" ca="1" si="0"/>
        <v>0.60015987684302419</v>
      </c>
      <c r="I10" s="10">
        <f t="shared" ca="1" si="1"/>
        <v>15211.50314921837</v>
      </c>
      <c r="J10" s="54">
        <f t="shared" ca="1" si="14"/>
        <v>681.75943672196445</v>
      </c>
      <c r="K10" s="10">
        <f t="shared" ca="1" si="2"/>
        <v>1231646.255770664</v>
      </c>
      <c r="L10" s="28">
        <f t="shared" ca="1" si="4"/>
        <v>22.312127019991561</v>
      </c>
      <c r="Q10" s="45" t="s">
        <v>45</v>
      </c>
      <c r="R10" s="48">
        <f ca="1">R5-R4</f>
        <v>309701.74835047126</v>
      </c>
      <c r="T10" s="31">
        <f t="shared" ca="1" si="15"/>
        <v>1116158.562015923</v>
      </c>
      <c r="U10" s="31">
        <f t="shared" ca="1" si="3"/>
        <v>1125836.7416518752</v>
      </c>
      <c r="V10" s="31">
        <f t="shared" ca="1" si="5"/>
        <v>1120997.6518338991</v>
      </c>
      <c r="W10" s="26">
        <f t="shared" ca="1" si="16"/>
        <v>20</v>
      </c>
      <c r="X10" s="27">
        <f t="shared" ca="1" si="17"/>
        <v>2.4194899002338191E-2</v>
      </c>
      <c r="Y10" s="27">
        <f t="shared" ca="1" si="6"/>
        <v>24.19489900233819</v>
      </c>
      <c r="Z10" s="27">
        <f t="shared" ca="1" si="7"/>
        <v>0.72730940675211553</v>
      </c>
      <c r="AB10" s="59" t="s">
        <v>69</v>
      </c>
      <c r="AC10" s="60"/>
      <c r="AD10" s="60"/>
      <c r="AE10" s="61"/>
      <c r="AF10" s="40"/>
      <c r="AG10" s="40"/>
      <c r="AH10" s="40"/>
      <c r="AI10" s="40"/>
      <c r="AJ10" s="40"/>
      <c r="AK10" s="40"/>
      <c r="AL10" s="40"/>
      <c r="AM10" s="40"/>
      <c r="AN10" s="45" t="s">
        <v>45</v>
      </c>
      <c r="AO10" s="48">
        <f ca="1">AO5-AO4</f>
        <v>87.071544478299415</v>
      </c>
      <c r="AQ10" s="31">
        <f t="shared" ca="1" si="18"/>
        <v>647.92759787453235</v>
      </c>
      <c r="AR10" s="31">
        <f t="shared" ca="1" si="25"/>
        <v>650.64858363947917</v>
      </c>
      <c r="AS10" s="31">
        <f t="shared" ca="1" si="8"/>
        <v>649.28809075700576</v>
      </c>
      <c r="AT10" s="26">
        <f t="shared" ca="1" si="19"/>
        <v>23</v>
      </c>
      <c r="AU10" s="27">
        <f t="shared" ca="1" si="20"/>
        <v>2.248902878991986E-2</v>
      </c>
      <c r="AV10" s="27">
        <f t="shared" ca="1" si="9"/>
        <v>22.48902878991986</v>
      </c>
      <c r="AW10" s="27">
        <f t="shared" ca="1" si="10"/>
        <v>1.1609731125774085E-2</v>
      </c>
      <c r="AY10" s="59" t="s">
        <v>69</v>
      </c>
      <c r="AZ10" s="60"/>
      <c r="BA10" s="60"/>
      <c r="BB10" s="61"/>
      <c r="BJ10" s="40"/>
      <c r="BK10" s="40"/>
      <c r="BL10" s="40"/>
      <c r="BM10" s="40"/>
      <c r="BN10" s="40"/>
      <c r="BO10" s="45" t="s">
        <v>45</v>
      </c>
      <c r="BP10" s="48">
        <f ca="1">BP5-BP4</f>
        <v>2.8496141829261639</v>
      </c>
      <c r="BR10" s="52">
        <f t="shared" ca="1" si="21"/>
        <v>21.204903203166527</v>
      </c>
      <c r="BS10" s="52">
        <f t="shared" ca="1" si="22"/>
        <v>21.29395364638297</v>
      </c>
      <c r="BT10" s="31">
        <f t="shared" ca="1" si="11"/>
        <v>21.249428424774749</v>
      </c>
      <c r="BU10" s="53">
        <f t="shared" ca="1" si="23"/>
        <v>23</v>
      </c>
      <c r="BV10" s="27">
        <f t="shared" ca="1" si="24"/>
        <v>2.2489028789921761E-2</v>
      </c>
      <c r="BW10" s="27">
        <f t="shared" ca="1" si="12"/>
        <v>22.489028789921761</v>
      </c>
      <c r="BX10" s="27">
        <f t="shared" ca="1" si="13"/>
        <v>1.1609731125686733E-2</v>
      </c>
      <c r="BZ10" s="59" t="s">
        <v>69</v>
      </c>
      <c r="CA10" s="60"/>
      <c r="CB10" s="60"/>
      <c r="CC10" s="61"/>
    </row>
    <row r="11" spans="1:81" ht="21" x14ac:dyDescent="0.35">
      <c r="D11" s="37"/>
      <c r="E11" s="37"/>
      <c r="G11" s="43">
        <v>8</v>
      </c>
      <c r="H11" s="44">
        <f t="shared" ca="1" si="0"/>
        <v>0.69814739117849201</v>
      </c>
      <c r="I11" s="10">
        <f t="shared" ca="1" si="1"/>
        <v>15446.030608225483</v>
      </c>
      <c r="J11" s="54">
        <f t="shared" ca="1" si="14"/>
        <v>686.9949391097764</v>
      </c>
      <c r="K11" s="10">
        <f t="shared" ca="1" si="2"/>
        <v>1250521.5393428097</v>
      </c>
      <c r="L11" s="28">
        <f t="shared" ca="1" si="4"/>
        <v>22.483470734501768</v>
      </c>
      <c r="Q11" s="45" t="s">
        <v>46</v>
      </c>
      <c r="R11" s="48">
        <f ca="1">R5-R6</f>
        <v>147198.05380206136</v>
      </c>
      <c r="T11" s="31">
        <f t="shared" ca="1" si="15"/>
        <v>1125836.7416518752</v>
      </c>
      <c r="U11" s="31">
        <f t="shared" ca="1" si="3"/>
        <v>1135514.9212878274</v>
      </c>
      <c r="V11" s="31">
        <f t="shared" ca="1" si="5"/>
        <v>1130675.8314698513</v>
      </c>
      <c r="W11" s="26">
        <f t="shared" ca="1" si="16"/>
        <v>35</v>
      </c>
      <c r="X11" s="27">
        <f t="shared" ca="1" si="17"/>
        <v>2.7917191156544049E-2</v>
      </c>
      <c r="Y11" s="27">
        <f t="shared" ca="1" si="6"/>
        <v>27.91719115654405</v>
      </c>
      <c r="Z11" s="27">
        <f t="shared" ca="1" si="7"/>
        <v>1.796963771592702</v>
      </c>
      <c r="AB11" s="62"/>
      <c r="AC11" s="63"/>
      <c r="AD11" s="63"/>
      <c r="AE11" s="64"/>
      <c r="AF11" s="40"/>
      <c r="AG11" s="40"/>
      <c r="AH11" s="40"/>
      <c r="AI11" s="40"/>
      <c r="AJ11" s="40"/>
      <c r="AK11" s="40"/>
      <c r="AL11" s="40"/>
      <c r="AM11" s="40"/>
      <c r="AN11" s="45" t="s">
        <v>46</v>
      </c>
      <c r="AO11" s="48">
        <f ca="1">AO5-AO6</f>
        <v>37.918667431643826</v>
      </c>
      <c r="AQ11" s="31">
        <f t="shared" ca="1" si="18"/>
        <v>650.64858363947917</v>
      </c>
      <c r="AR11" s="31">
        <f t="shared" ca="1" si="25"/>
        <v>653.36956940442599</v>
      </c>
      <c r="AS11" s="31">
        <f t="shared" ca="1" si="8"/>
        <v>652.00907652195258</v>
      </c>
      <c r="AT11" s="26">
        <f t="shared" ca="1" si="19"/>
        <v>30</v>
      </c>
      <c r="AU11" s="27">
        <f t="shared" ca="1" si="20"/>
        <v>2.5948879372984457E-2</v>
      </c>
      <c r="AV11" s="27">
        <f t="shared" ca="1" si="9"/>
        <v>25.948879372984457</v>
      </c>
      <c r="AW11" s="27">
        <f t="shared" ca="1" si="10"/>
        <v>0.63245807646387231</v>
      </c>
      <c r="AY11" s="62"/>
      <c r="AZ11" s="63"/>
      <c r="BA11" s="63"/>
      <c r="BB11" s="64"/>
      <c r="BJ11" s="40"/>
      <c r="BK11" s="40"/>
      <c r="BL11" s="40"/>
      <c r="BM11" s="40"/>
      <c r="BN11" s="40"/>
      <c r="BO11" s="45" t="s">
        <v>46</v>
      </c>
      <c r="BP11" s="48">
        <f ca="1">BP5-BP6</f>
        <v>1.2409745704902235</v>
      </c>
      <c r="BR11" s="52">
        <f t="shared" ca="1" si="21"/>
        <v>21.29395364638297</v>
      </c>
      <c r="BS11" s="52">
        <f t="shared" ca="1" si="22"/>
        <v>21.383004089599414</v>
      </c>
      <c r="BT11" s="31">
        <f t="shared" ca="1" si="11"/>
        <v>21.338478867991192</v>
      </c>
      <c r="BU11" s="53">
        <f t="shared" ca="1" si="23"/>
        <v>30</v>
      </c>
      <c r="BV11" s="27">
        <f t="shared" ca="1" si="24"/>
        <v>2.5948879372986663E-2</v>
      </c>
      <c r="BW11" s="27">
        <f t="shared" ca="1" si="12"/>
        <v>25.948879372986664</v>
      </c>
      <c r="BX11" s="27">
        <f t="shared" ca="1" si="13"/>
        <v>0.63245807646312957</v>
      </c>
      <c r="BZ11" s="62"/>
      <c r="CA11" s="63"/>
      <c r="CB11" s="63"/>
      <c r="CC11" s="64"/>
    </row>
    <row r="12" spans="1:81" ht="21" x14ac:dyDescent="0.35">
      <c r="D12" s="45" t="s">
        <v>60</v>
      </c>
      <c r="E12" s="47">
        <f>E8/E9</f>
        <v>0.5</v>
      </c>
      <c r="G12" s="43">
        <v>9</v>
      </c>
      <c r="H12" s="44">
        <f t="shared" ca="1" si="0"/>
        <v>0.16391102447729278</v>
      </c>
      <c r="I12" s="10">
        <f t="shared" ca="1" si="1"/>
        <v>14145.114926903996</v>
      </c>
      <c r="J12" s="54">
        <f t="shared" ca="1" si="14"/>
        <v>657.4282051971403</v>
      </c>
      <c r="K12" s="10">
        <f t="shared" ca="1" si="2"/>
        <v>1145809.6433845779</v>
      </c>
      <c r="L12" s="28">
        <f t="shared" ca="1" si="4"/>
        <v>21.515832170088228</v>
      </c>
      <c r="T12" s="31">
        <f t="shared" ca="1" si="15"/>
        <v>1135514.9212878274</v>
      </c>
      <c r="U12" s="31">
        <f t="shared" ca="1" si="3"/>
        <v>1145193.1009237797</v>
      </c>
      <c r="V12" s="31">
        <f t="shared" ca="1" si="5"/>
        <v>1140354.0111058035</v>
      </c>
      <c r="W12" s="26">
        <f t="shared" ca="1" si="16"/>
        <v>28</v>
      </c>
      <c r="X12" s="27">
        <f t="shared" ca="1" si="17"/>
        <v>3.1639483310749936E-2</v>
      </c>
      <c r="Y12" s="27">
        <f t="shared" ca="1" si="6"/>
        <v>31.639483310749934</v>
      </c>
      <c r="Z12" s="27">
        <f t="shared" ca="1" si="7"/>
        <v>0.41864902277739963</v>
      </c>
      <c r="AB12" s="62"/>
      <c r="AC12" s="63"/>
      <c r="AD12" s="63"/>
      <c r="AE12" s="64"/>
      <c r="AF12" s="40"/>
      <c r="AG12" s="40"/>
      <c r="AH12" s="40"/>
      <c r="AI12" s="40"/>
      <c r="AJ12" s="40"/>
      <c r="AK12" s="40"/>
      <c r="AL12" s="40"/>
      <c r="AM12" s="40"/>
      <c r="AQ12" s="31">
        <f t="shared" ca="1" si="18"/>
        <v>653.36956940442599</v>
      </c>
      <c r="AR12" s="31">
        <f t="shared" ca="1" si="25"/>
        <v>656.09055516937281</v>
      </c>
      <c r="AS12" s="31">
        <f t="shared" ca="1" si="8"/>
        <v>654.7300622868994</v>
      </c>
      <c r="AT12" s="26">
        <f t="shared" ca="1" si="19"/>
        <v>30</v>
      </c>
      <c r="AU12" s="27">
        <f t="shared" ca="1" si="20"/>
        <v>2.9408729956049054E-2</v>
      </c>
      <c r="AV12" s="27">
        <f t="shared" ca="1" si="9"/>
        <v>29.408729956049054</v>
      </c>
      <c r="AW12" s="27">
        <f t="shared" ca="1" si="10"/>
        <v>1.1887635589711834E-2</v>
      </c>
      <c r="AY12" s="62"/>
      <c r="AZ12" s="63"/>
      <c r="BA12" s="63"/>
      <c r="BB12" s="64"/>
      <c r="BJ12" s="40"/>
      <c r="BK12" s="40"/>
      <c r="BL12" s="40"/>
      <c r="BM12" s="40"/>
      <c r="BN12" s="40"/>
      <c r="BR12" s="52">
        <f t="shared" ca="1" si="21"/>
        <v>21.383004089599414</v>
      </c>
      <c r="BS12" s="52">
        <f t="shared" ca="1" si="22"/>
        <v>21.472054532815857</v>
      </c>
      <c r="BT12" s="31">
        <f t="shared" ca="1" si="11"/>
        <v>21.427529311207635</v>
      </c>
      <c r="BU12" s="53">
        <f t="shared" ca="1" si="23"/>
        <v>30</v>
      </c>
      <c r="BV12" s="27">
        <f t="shared" ca="1" si="24"/>
        <v>2.9408729956051538E-2</v>
      </c>
      <c r="BW12" s="27">
        <f t="shared" ca="1" si="12"/>
        <v>29.408729956051538</v>
      </c>
      <c r="BX12" s="27">
        <f t="shared" ca="1" si="13"/>
        <v>1.1887635589610973E-2</v>
      </c>
      <c r="BZ12" s="62"/>
      <c r="CA12" s="63"/>
      <c r="CB12" s="63"/>
      <c r="CC12" s="64"/>
    </row>
    <row r="13" spans="1:81" ht="21" x14ac:dyDescent="0.35">
      <c r="D13" s="45" t="s">
        <v>61</v>
      </c>
      <c r="E13" s="48">
        <f>E9*E8</f>
        <v>8000000</v>
      </c>
      <c r="G13" s="43">
        <v>10</v>
      </c>
      <c r="H13" s="44">
        <f t="shared" ca="1" si="0"/>
        <v>0.21844478138933454</v>
      </c>
      <c r="I13" s="10">
        <f t="shared" ca="1" si="1"/>
        <v>14321.952439051676</v>
      </c>
      <c r="J13" s="54">
        <f t="shared" ca="1" si="14"/>
        <v>661.52491518873876</v>
      </c>
      <c r="K13" s="10">
        <f t="shared" ca="1" si="2"/>
        <v>1160045.133292211</v>
      </c>
      <c r="L13" s="28">
        <f t="shared" ca="1" si="4"/>
        <v>21.649906315267806</v>
      </c>
      <c r="Q13" s="45" t="s">
        <v>47</v>
      </c>
      <c r="R13" s="48">
        <f ca="1">R9/R10</f>
        <v>0.52471029115571544</v>
      </c>
      <c r="T13" s="31">
        <f t="shared" ca="1" si="15"/>
        <v>1145193.1009237797</v>
      </c>
      <c r="U13" s="31">
        <f t="shared" ca="1" si="3"/>
        <v>1154871.2805597319</v>
      </c>
      <c r="V13" s="31">
        <f t="shared" ca="1" si="5"/>
        <v>1150032.1907417558</v>
      </c>
      <c r="W13" s="26">
        <f t="shared" ca="1" si="16"/>
        <v>36</v>
      </c>
      <c r="X13" s="27">
        <f t="shared" ca="1" si="17"/>
        <v>3.5361775464955836E-2</v>
      </c>
      <c r="Y13" s="27">
        <f t="shared" ca="1" si="6"/>
        <v>35.361775464955834</v>
      </c>
      <c r="Z13" s="27">
        <f t="shared" ca="1" si="7"/>
        <v>1.1518950951317884E-2</v>
      </c>
      <c r="AB13" s="62"/>
      <c r="AC13" s="63"/>
      <c r="AD13" s="63"/>
      <c r="AE13" s="64"/>
      <c r="AF13" s="40"/>
      <c r="AG13" s="40"/>
      <c r="AH13" s="40"/>
      <c r="AI13" s="40"/>
      <c r="AJ13" s="40"/>
      <c r="AK13" s="40"/>
      <c r="AL13" s="40"/>
      <c r="AM13" s="40"/>
      <c r="AN13" s="45" t="s">
        <v>47</v>
      </c>
      <c r="AO13" s="48">
        <f ca="1">AO9/AO10</f>
        <v>0.56451137212692737</v>
      </c>
      <c r="AQ13" s="31">
        <f t="shared" ca="1" si="18"/>
        <v>656.09055516937281</v>
      </c>
      <c r="AR13" s="31">
        <f t="shared" ca="1" si="25"/>
        <v>658.81154093431962</v>
      </c>
      <c r="AS13" s="31">
        <f t="shared" ca="1" si="8"/>
        <v>657.45104805184621</v>
      </c>
      <c r="AT13" s="26">
        <f t="shared" ca="1" si="19"/>
        <v>31</v>
      </c>
      <c r="AU13" s="27">
        <f t="shared" ca="1" si="20"/>
        <v>3.2868580539113651E-2</v>
      </c>
      <c r="AV13" s="27">
        <f t="shared" ca="1" si="9"/>
        <v>32.868580539113651</v>
      </c>
      <c r="AW13" s="27">
        <f t="shared" ca="1" si="10"/>
        <v>0.10622890230989022</v>
      </c>
      <c r="AY13" s="62"/>
      <c r="AZ13" s="63"/>
      <c r="BA13" s="63"/>
      <c r="BB13" s="64"/>
      <c r="BJ13" s="40"/>
      <c r="BK13" s="40"/>
      <c r="BL13" s="40"/>
      <c r="BM13" s="40"/>
      <c r="BN13" s="40"/>
      <c r="BO13" s="45" t="s">
        <v>47</v>
      </c>
      <c r="BP13" s="48">
        <f ca="1">BP9/BP10</f>
        <v>0.56451137212690583</v>
      </c>
      <c r="BR13" s="52">
        <f t="shared" ca="1" si="21"/>
        <v>21.472054532815857</v>
      </c>
      <c r="BS13" s="52">
        <f t="shared" ca="1" si="22"/>
        <v>21.561104976032301</v>
      </c>
      <c r="BT13" s="31">
        <f t="shared" ca="1" si="11"/>
        <v>21.516579754424079</v>
      </c>
      <c r="BU13" s="53">
        <f t="shared" ca="1" si="23"/>
        <v>31</v>
      </c>
      <c r="BV13" s="27">
        <f t="shared" ca="1" si="24"/>
        <v>3.2868580539116399E-2</v>
      </c>
      <c r="BW13" s="27">
        <f t="shared" ca="1" si="12"/>
        <v>32.868580539116401</v>
      </c>
      <c r="BX13" s="27">
        <f t="shared" ca="1" si="13"/>
        <v>0.10622890231019401</v>
      </c>
      <c r="BZ13" s="62"/>
      <c r="CA13" s="63"/>
      <c r="CB13" s="63"/>
      <c r="CC13" s="64"/>
    </row>
    <row r="14" spans="1:81" ht="21.5" thickBot="1" x14ac:dyDescent="0.4">
      <c r="D14" s="45" t="s">
        <v>62</v>
      </c>
      <c r="E14" s="48">
        <f>E9*E10</f>
        <v>8000000</v>
      </c>
      <c r="G14" s="43">
        <v>11</v>
      </c>
      <c r="H14" s="44">
        <f t="shared" ca="1" si="0"/>
        <v>0.27437703172050754</v>
      </c>
      <c r="I14" s="10">
        <f t="shared" ca="1" si="1"/>
        <v>14481.558724372429</v>
      </c>
      <c r="J14" s="54">
        <f t="shared" ca="1" si="14"/>
        <v>665.20077580652446</v>
      </c>
      <c r="K14" s="10">
        <f t="shared" ca="1" si="2"/>
        <v>1172893.0347072154</v>
      </c>
      <c r="L14" s="28">
        <f t="shared" ca="1" si="4"/>
        <v>21.770207208213527</v>
      </c>
      <c r="Q14" s="45" t="s">
        <v>48</v>
      </c>
      <c r="R14" s="48">
        <f ca="1">R10*R9</f>
        <v>50327678315.05349</v>
      </c>
      <c r="T14" s="31">
        <f t="shared" ca="1" si="15"/>
        <v>1154871.2805597319</v>
      </c>
      <c r="U14" s="31">
        <f t="shared" ca="1" si="3"/>
        <v>1164549.4601956841</v>
      </c>
      <c r="V14" s="31">
        <f t="shared" ca="1" si="5"/>
        <v>1159710.370377708</v>
      </c>
      <c r="W14" s="26">
        <f t="shared" ca="1" si="16"/>
        <v>36</v>
      </c>
      <c r="X14" s="27">
        <f t="shared" ca="1" si="17"/>
        <v>3.9084067619161694E-2</v>
      </c>
      <c r="Y14" s="27">
        <f t="shared" ca="1" si="6"/>
        <v>39.084067619161694</v>
      </c>
      <c r="Z14" s="27">
        <f t="shared" ca="1" si="7"/>
        <v>0.24335934458619399</v>
      </c>
      <c r="AB14" s="65"/>
      <c r="AC14" s="66"/>
      <c r="AD14" s="66"/>
      <c r="AE14" s="67"/>
      <c r="AF14" s="40"/>
      <c r="AG14" s="40"/>
      <c r="AH14" s="40"/>
      <c r="AI14" s="40"/>
      <c r="AJ14" s="40"/>
      <c r="AK14" s="40"/>
      <c r="AL14" s="40"/>
      <c r="AM14" s="40"/>
      <c r="AN14" s="45" t="s">
        <v>48</v>
      </c>
      <c r="AO14" s="48">
        <f ca="1">AO10*AO9</f>
        <v>4279.8169200042548</v>
      </c>
      <c r="AQ14" s="31">
        <f t="shared" ca="1" si="18"/>
        <v>658.81154093431962</v>
      </c>
      <c r="AR14" s="31">
        <f t="shared" ca="1" si="25"/>
        <v>661.53252669926644</v>
      </c>
      <c r="AS14" s="31">
        <f t="shared" ca="1" si="8"/>
        <v>660.17203381679303</v>
      </c>
      <c r="AT14" s="26">
        <f t="shared" ca="1" si="19"/>
        <v>38</v>
      </c>
      <c r="AU14" s="27">
        <f t="shared" ca="1" si="20"/>
        <v>3.6328431122178234E-2</v>
      </c>
      <c r="AV14" s="27">
        <f t="shared" ca="1" si="9"/>
        <v>36.328431122178237</v>
      </c>
      <c r="AW14" s="27">
        <f t="shared" ca="1" si="10"/>
        <v>7.6913382356236765E-2</v>
      </c>
      <c r="AY14" s="65"/>
      <c r="AZ14" s="66"/>
      <c r="BA14" s="66"/>
      <c r="BB14" s="67"/>
      <c r="BJ14" s="40"/>
      <c r="BK14" s="40"/>
      <c r="BL14" s="40"/>
      <c r="BM14" s="40"/>
      <c r="BN14" s="40"/>
      <c r="BO14" s="45" t="s">
        <v>48</v>
      </c>
      <c r="BP14" s="48">
        <f ca="1">BP10*BP9</f>
        <v>4.5840022548143029</v>
      </c>
      <c r="BR14" s="52">
        <f t="shared" ca="1" si="21"/>
        <v>21.561104976032301</v>
      </c>
      <c r="BS14" s="52">
        <f t="shared" ca="1" si="22"/>
        <v>21.650155419248744</v>
      </c>
      <c r="BT14" s="31">
        <f t="shared" ca="1" si="11"/>
        <v>21.605630197640522</v>
      </c>
      <c r="BU14" s="53">
        <f t="shared" ca="1" si="23"/>
        <v>38</v>
      </c>
      <c r="BV14" s="27">
        <f t="shared" ca="1" si="24"/>
        <v>3.6328431122181315E-2</v>
      </c>
      <c r="BW14" s="27">
        <f t="shared" ca="1" si="12"/>
        <v>36.328431122181314</v>
      </c>
      <c r="BX14" s="27">
        <f t="shared" ca="1" si="13"/>
        <v>7.6913382355947121E-2</v>
      </c>
      <c r="BZ14" s="65"/>
      <c r="CA14" s="66"/>
      <c r="CB14" s="66"/>
      <c r="CC14" s="67"/>
    </row>
    <row r="15" spans="1:81" ht="15.5" x14ac:dyDescent="0.35">
      <c r="E15" s="49"/>
      <c r="G15" s="43">
        <v>12</v>
      </c>
      <c r="H15" s="44">
        <f t="shared" ca="1" si="0"/>
        <v>0.66090886347347466</v>
      </c>
      <c r="I15" s="10">
        <f t="shared" ca="1" si="1"/>
        <v>15352.96354253702</v>
      </c>
      <c r="J15" s="54">
        <f t="shared" ca="1" si="14"/>
        <v>684.92213460101368</v>
      </c>
      <c r="K15" s="10">
        <f t="shared" ca="1" si="2"/>
        <v>1243031.4015103434</v>
      </c>
      <c r="L15" s="28">
        <f t="shared" ca="1" si="4"/>
        <v>22.415633496033166</v>
      </c>
      <c r="Q15" s="45" t="s">
        <v>49</v>
      </c>
      <c r="R15" s="48">
        <f ca="1">R10*R11</f>
        <v>45587494616.285133</v>
      </c>
      <c r="T15" s="31">
        <f t="shared" ca="1" si="15"/>
        <v>1164549.4601956841</v>
      </c>
      <c r="U15" s="31">
        <f t="shared" ca="1" si="3"/>
        <v>1174227.6398316363</v>
      </c>
      <c r="V15" s="31">
        <f t="shared" ca="1" si="5"/>
        <v>1169388.5500136602</v>
      </c>
      <c r="W15" s="26">
        <f t="shared" ca="1" si="16"/>
        <v>33</v>
      </c>
      <c r="X15" s="27">
        <f t="shared" ca="1" si="17"/>
        <v>4.2806359773367525E-2</v>
      </c>
      <c r="Y15" s="27">
        <f t="shared" ca="1" si="6"/>
        <v>42.806359773367525</v>
      </c>
      <c r="Z15" s="27">
        <f t="shared" ca="1" si="7"/>
        <v>2.246504783724935</v>
      </c>
      <c r="AN15" s="45" t="s">
        <v>49</v>
      </c>
      <c r="AO15" s="48">
        <f ca="1">AO10*AO11</f>
        <v>3301.6369378322188</v>
      </c>
      <c r="AQ15" s="31">
        <f t="shared" ca="1" si="18"/>
        <v>661.53252669926644</v>
      </c>
      <c r="AR15" s="31">
        <f t="shared" ca="1" si="25"/>
        <v>664.25351246421326</v>
      </c>
      <c r="AS15" s="31">
        <f t="shared" ca="1" si="8"/>
        <v>662.89301958173985</v>
      </c>
      <c r="AT15" s="26">
        <f t="shared" ca="1" si="19"/>
        <v>31</v>
      </c>
      <c r="AU15" s="27">
        <f t="shared" ca="1" si="20"/>
        <v>3.9788281705242817E-2</v>
      </c>
      <c r="AV15" s="27">
        <f t="shared" ca="1" si="9"/>
        <v>39.788281705242817</v>
      </c>
      <c r="AW15" s="27">
        <f t="shared" ca="1" si="10"/>
        <v>1.9411216574484202</v>
      </c>
      <c r="BO15" s="45" t="s">
        <v>49</v>
      </c>
      <c r="BP15" s="48">
        <f ca="1">BP10*BP11</f>
        <v>3.5362987367196457</v>
      </c>
      <c r="BR15" s="52">
        <f t="shared" ca="1" si="21"/>
        <v>21.650155419248744</v>
      </c>
      <c r="BS15" s="52">
        <f t="shared" ca="1" si="22"/>
        <v>21.739205862465187</v>
      </c>
      <c r="BT15" s="31">
        <f t="shared" ca="1" si="11"/>
        <v>21.694680640856966</v>
      </c>
      <c r="BU15" s="53">
        <f t="shared" ca="1" si="23"/>
        <v>31</v>
      </c>
      <c r="BV15" s="27">
        <f t="shared" ca="1" si="24"/>
        <v>3.9788281705246176E-2</v>
      </c>
      <c r="BW15" s="27">
        <f t="shared" ca="1" si="12"/>
        <v>39.788281705246177</v>
      </c>
      <c r="BX15" s="27">
        <f t="shared" ca="1" si="13"/>
        <v>1.941121657449741</v>
      </c>
    </row>
    <row r="16" spans="1:81" ht="15.5" x14ac:dyDescent="0.35">
      <c r="D16" s="45" t="s">
        <v>1</v>
      </c>
      <c r="E16" s="48">
        <v>80</v>
      </c>
      <c r="G16" s="43">
        <v>13</v>
      </c>
      <c r="H16" s="44">
        <f t="shared" ca="1" si="0"/>
        <v>9.770039854646162E-2</v>
      </c>
      <c r="I16" s="10">
        <f t="shared" ca="1" si="1"/>
        <v>13884.083247421697</v>
      </c>
      <c r="J16" s="54">
        <f t="shared" ca="1" si="14"/>
        <v>651.33392127583215</v>
      </c>
      <c r="K16" s="10">
        <f t="shared" ca="1" si="2"/>
        <v>1124795.4724932937</v>
      </c>
      <c r="L16" s="28">
        <f t="shared" ca="1" si="4"/>
        <v>21.316382878118141</v>
      </c>
      <c r="T16" s="31">
        <f t="shared" ca="1" si="15"/>
        <v>1174227.6398316363</v>
      </c>
      <c r="U16" s="31">
        <f t="shared" ca="1" si="3"/>
        <v>1183905.8194675886</v>
      </c>
      <c r="V16" s="31">
        <f t="shared" ca="1" si="5"/>
        <v>1179066.7296496124</v>
      </c>
      <c r="W16" s="26">
        <f t="shared" ca="1" si="16"/>
        <v>51</v>
      </c>
      <c r="X16" s="27">
        <f t="shared" ca="1" si="17"/>
        <v>4.6528651927573439E-2</v>
      </c>
      <c r="Y16" s="27">
        <f t="shared" ca="1" si="6"/>
        <v>46.528651927573442</v>
      </c>
      <c r="Z16" s="27">
        <f t="shared" ca="1" si="7"/>
        <v>0.42969122801824888</v>
      </c>
      <c r="AQ16" s="31">
        <f t="shared" ca="1" si="18"/>
        <v>664.25351246421326</v>
      </c>
      <c r="AR16" s="31">
        <f t="shared" ca="1" si="25"/>
        <v>666.97449822916008</v>
      </c>
      <c r="AS16" s="31">
        <f t="shared" ca="1" si="8"/>
        <v>665.61400534668667</v>
      </c>
      <c r="AT16" s="26">
        <f t="shared" ca="1" si="19"/>
        <v>40</v>
      </c>
      <c r="AU16" s="27">
        <f t="shared" ca="1" si="20"/>
        <v>4.3248132288307428E-2</v>
      </c>
      <c r="AV16" s="27">
        <f t="shared" ca="1" si="9"/>
        <v>43.248132288307431</v>
      </c>
      <c r="AW16" s="27">
        <f t="shared" ca="1" si="10"/>
        <v>0.24394957201880521</v>
      </c>
      <c r="BR16" s="52">
        <f t="shared" ca="1" si="21"/>
        <v>21.739205862465187</v>
      </c>
      <c r="BS16" s="52">
        <f t="shared" ca="1" si="22"/>
        <v>21.828256305681631</v>
      </c>
      <c r="BT16" s="31">
        <f t="shared" ca="1" si="11"/>
        <v>21.783731084073409</v>
      </c>
      <c r="BU16" s="53">
        <f t="shared" ca="1" si="23"/>
        <v>40</v>
      </c>
      <c r="BV16" s="27">
        <f t="shared" ca="1" si="24"/>
        <v>4.3248132288311092E-2</v>
      </c>
      <c r="BW16" s="27">
        <f t="shared" ca="1" si="12"/>
        <v>43.248132288311091</v>
      </c>
      <c r="BX16" s="27">
        <f t="shared" ca="1" si="13"/>
        <v>0.24394957201933426</v>
      </c>
    </row>
    <row r="17" spans="4:76" ht="26" x14ac:dyDescent="0.35">
      <c r="D17" s="45" t="s">
        <v>26</v>
      </c>
      <c r="E17" s="48">
        <v>14.399999999999999</v>
      </c>
      <c r="G17" s="43">
        <v>14</v>
      </c>
      <c r="H17" s="44">
        <f t="shared" ca="1" si="0"/>
        <v>0.48489060857601385</v>
      </c>
      <c r="I17" s="10">
        <f t="shared" ca="1" si="1"/>
        <v>14969.549407506222</v>
      </c>
      <c r="J17" s="54">
        <f t="shared" ca="1" si="14"/>
        <v>676.31567966644855</v>
      </c>
      <c r="K17" s="10">
        <f t="shared" ca="1" si="2"/>
        <v>1212172.371281293</v>
      </c>
      <c r="L17" s="28">
        <f t="shared" ca="1" si="4"/>
        <v>22.133967698174672</v>
      </c>
      <c r="T17" s="31">
        <f t="shared" ca="1" si="15"/>
        <v>1183905.8194675886</v>
      </c>
      <c r="U17" s="31">
        <f t="shared" ca="1" si="3"/>
        <v>1193583.9991035408</v>
      </c>
      <c r="V17" s="31">
        <f t="shared" ca="1" si="5"/>
        <v>1188744.9092855647</v>
      </c>
      <c r="W17" s="26">
        <f t="shared" ca="1" si="16"/>
        <v>47</v>
      </c>
      <c r="X17" s="27">
        <f t="shared" ca="1" si="17"/>
        <v>5.0250944081779325E-2</v>
      </c>
      <c r="Y17" s="27">
        <f t="shared" ca="1" si="6"/>
        <v>50.250944081779323</v>
      </c>
      <c r="Z17" s="27">
        <f t="shared" ca="1" si="7"/>
        <v>0.21031719136771662</v>
      </c>
      <c r="AB17" s="50" t="s">
        <v>65</v>
      </c>
      <c r="AQ17" s="31">
        <f t="shared" ca="1" si="18"/>
        <v>666.97449822916008</v>
      </c>
      <c r="AR17" s="31">
        <f t="shared" ca="1" si="25"/>
        <v>669.69548399410689</v>
      </c>
      <c r="AS17" s="31">
        <f t="shared" ca="1" si="8"/>
        <v>668.33499111163349</v>
      </c>
      <c r="AT17" s="26">
        <f t="shared" ca="1" si="19"/>
        <v>50</v>
      </c>
      <c r="AU17" s="27">
        <f t="shared" ca="1" si="20"/>
        <v>4.6707982871372011E-2</v>
      </c>
      <c r="AV17" s="27">
        <f t="shared" ca="1" si="9"/>
        <v>46.70798287137201</v>
      </c>
      <c r="AW17" s="27">
        <f t="shared" ca="1" si="10"/>
        <v>0.23202408044519637</v>
      </c>
      <c r="BR17" s="52">
        <f t="shared" ca="1" si="21"/>
        <v>21.828256305681631</v>
      </c>
      <c r="BS17" s="52">
        <f t="shared" ca="1" si="22"/>
        <v>21.917306748898074</v>
      </c>
      <c r="BT17" s="31">
        <f t="shared" ca="1" si="11"/>
        <v>21.872781527289852</v>
      </c>
      <c r="BU17" s="53">
        <f t="shared" ca="1" si="23"/>
        <v>50</v>
      </c>
      <c r="BV17" s="27">
        <f t="shared" ca="1" si="24"/>
        <v>4.6707982871375953E-2</v>
      </c>
      <c r="BW17" s="27">
        <f t="shared" ca="1" si="12"/>
        <v>46.707982871375954</v>
      </c>
      <c r="BX17" s="27">
        <f t="shared" ca="1" si="13"/>
        <v>0.23202408044462089</v>
      </c>
    </row>
    <row r="18" spans="4:76" ht="15.5" x14ac:dyDescent="0.35">
      <c r="D18" s="45" t="s">
        <v>27</v>
      </c>
      <c r="E18" s="48">
        <v>220</v>
      </c>
      <c r="G18" s="43">
        <v>15</v>
      </c>
      <c r="H18" s="44">
        <f t="shared" ca="1" si="0"/>
        <v>0.77381672807440804</v>
      </c>
      <c r="I18" s="10">
        <f t="shared" ca="1" si="1"/>
        <v>15654.836004271325</v>
      </c>
      <c r="J18" s="54">
        <f t="shared" ca="1" si="14"/>
        <v>691.62288224264523</v>
      </c>
      <c r="K18" s="10">
        <f t="shared" ca="1" si="2"/>
        <v>1267325.9345981469</v>
      </c>
      <c r="L18" s="28">
        <f t="shared" ca="1" si="4"/>
        <v>22.634930691577477</v>
      </c>
      <c r="T18" s="31">
        <f t="shared" ca="1" si="15"/>
        <v>1193583.9991035408</v>
      </c>
      <c r="U18" s="31">
        <f t="shared" ca="1" si="3"/>
        <v>1203262.178739493</v>
      </c>
      <c r="V18" s="31">
        <f t="shared" ca="1" si="5"/>
        <v>1198423.0889215169</v>
      </c>
      <c r="W18" s="26">
        <f t="shared" ca="1" si="16"/>
        <v>65</v>
      </c>
      <c r="X18" s="27">
        <f t="shared" ca="1" si="17"/>
        <v>5.3973236235985211E-2</v>
      </c>
      <c r="Y18" s="27">
        <f t="shared" ca="1" si="6"/>
        <v>53.973236235985212</v>
      </c>
      <c r="Z18" s="27">
        <f t="shared" ca="1" si="7"/>
        <v>2.2527742930916381</v>
      </c>
      <c r="AQ18" s="31">
        <f t="shared" ca="1" si="18"/>
        <v>669.69548399410689</v>
      </c>
      <c r="AR18" s="31">
        <f t="shared" ca="1" si="25"/>
        <v>672.41646975905371</v>
      </c>
      <c r="AS18" s="31">
        <f t="shared" ca="1" si="8"/>
        <v>671.0559768765803</v>
      </c>
      <c r="AT18" s="26">
        <f t="shared" ca="1" si="19"/>
        <v>58</v>
      </c>
      <c r="AU18" s="27">
        <f t="shared" ca="1" si="20"/>
        <v>5.016783345443665E-2</v>
      </c>
      <c r="AV18" s="27">
        <f t="shared" ca="1" si="9"/>
        <v>50.167833454436646</v>
      </c>
      <c r="AW18" s="27">
        <f t="shared" ca="1" si="10"/>
        <v>1.2227522811634768</v>
      </c>
      <c r="BR18" s="52">
        <f t="shared" ca="1" si="21"/>
        <v>21.917306748898074</v>
      </c>
      <c r="BS18" s="52">
        <f t="shared" ca="1" si="22"/>
        <v>22.006357192114518</v>
      </c>
      <c r="BT18" s="31">
        <f t="shared" ca="1" si="11"/>
        <v>21.961831970506296</v>
      </c>
      <c r="BU18" s="53">
        <f t="shared" ca="1" si="23"/>
        <v>58</v>
      </c>
      <c r="BV18" s="27">
        <f t="shared" ca="1" si="24"/>
        <v>5.0167833454440869E-2</v>
      </c>
      <c r="BW18" s="27">
        <f t="shared" ca="1" si="12"/>
        <v>50.167833454440867</v>
      </c>
      <c r="BX18" s="27">
        <f t="shared" ca="1" si="13"/>
        <v>1.2227522811620561</v>
      </c>
    </row>
    <row r="19" spans="4:76" x14ac:dyDescent="0.35">
      <c r="G19" s="43">
        <v>16</v>
      </c>
      <c r="H19" s="44">
        <f t="shared" ca="1" si="0"/>
        <v>0.77972980131978309</v>
      </c>
      <c r="I19" s="10">
        <f t="shared" ca="1" si="1"/>
        <v>15672.535654173063</v>
      </c>
      <c r="J19" s="54">
        <f t="shared" ca="1" si="14"/>
        <v>692.01375266501043</v>
      </c>
      <c r="K19" s="10">
        <f t="shared" ca="1" si="2"/>
        <v>1268750.3493914094</v>
      </c>
      <c r="L19" s="28">
        <f t="shared" ca="1" si="4"/>
        <v>22.647722814491253</v>
      </c>
      <c r="T19" s="31">
        <f t="shared" ca="1" si="15"/>
        <v>1203262.178739493</v>
      </c>
      <c r="U19" s="31">
        <f t="shared" ca="1" si="3"/>
        <v>1212940.3583754452</v>
      </c>
      <c r="V19" s="31">
        <f t="shared" ca="1" si="5"/>
        <v>1208101.2685574691</v>
      </c>
      <c r="W19" s="26">
        <f t="shared" ca="1" si="16"/>
        <v>61</v>
      </c>
      <c r="X19" s="27">
        <f t="shared" ca="1" si="17"/>
        <v>5.7695528390190987E-2</v>
      </c>
      <c r="Y19" s="27">
        <f t="shared" ca="1" si="6"/>
        <v>57.695528390190987</v>
      </c>
      <c r="Z19" s="27">
        <f t="shared" ca="1" si="7"/>
        <v>0.18926133315195082</v>
      </c>
      <c r="AQ19" s="31">
        <f t="shared" ca="1" si="18"/>
        <v>672.41646975905371</v>
      </c>
      <c r="AR19" s="31">
        <f t="shared" ca="1" si="25"/>
        <v>675.13745552400053</v>
      </c>
      <c r="AS19" s="31">
        <f t="shared" ca="1" si="8"/>
        <v>673.77696264152712</v>
      </c>
      <c r="AT19" s="26">
        <f t="shared" ca="1" si="19"/>
        <v>60</v>
      </c>
      <c r="AU19" s="27">
        <f t="shared" ca="1" si="20"/>
        <v>5.3627684037501178E-2</v>
      </c>
      <c r="AV19" s="27">
        <f t="shared" ca="1" si="9"/>
        <v>53.627684037501176</v>
      </c>
      <c r="AW19" s="27">
        <f t="shared" ca="1" si="10"/>
        <v>0.75719120552589503</v>
      </c>
      <c r="BR19" s="52">
        <f t="shared" ca="1" si="21"/>
        <v>22.006357192114518</v>
      </c>
      <c r="BS19" s="52">
        <f t="shared" ca="1" si="22"/>
        <v>22.095407635330961</v>
      </c>
      <c r="BT19" s="31">
        <f t="shared" ca="1" si="11"/>
        <v>22.050882413722739</v>
      </c>
      <c r="BU19" s="53">
        <f t="shared" ca="1" si="23"/>
        <v>60</v>
      </c>
      <c r="BV19" s="27">
        <f t="shared" ca="1" si="24"/>
        <v>5.3627684037505785E-2</v>
      </c>
      <c r="BW19" s="27">
        <f t="shared" ca="1" si="12"/>
        <v>53.627684037505787</v>
      </c>
      <c r="BX19" s="27">
        <f t="shared" ca="1" si="13"/>
        <v>0.75719120552473407</v>
      </c>
    </row>
    <row r="20" spans="4:76" x14ac:dyDescent="0.35">
      <c r="G20" s="43">
        <v>17</v>
      </c>
      <c r="H20" s="44">
        <f t="shared" ca="1" si="0"/>
        <v>0.74666153528629498</v>
      </c>
      <c r="I20" s="10">
        <f t="shared" ca="1" si="1"/>
        <v>15576.375148534686</v>
      </c>
      <c r="J20" s="54">
        <f t="shared" ca="1" si="14"/>
        <v>689.88752431481657</v>
      </c>
      <c r="K20" s="10">
        <f t="shared" ca="1" si="2"/>
        <v>1261011.5824079749</v>
      </c>
      <c r="L20" s="28">
        <f t="shared" ca="1" si="4"/>
        <v>22.578137159393989</v>
      </c>
      <c r="T20" s="31">
        <f t="shared" ca="1" si="15"/>
        <v>1212940.3583754452</v>
      </c>
      <c r="U20" s="31">
        <f t="shared" ca="1" si="3"/>
        <v>1222618.5380113975</v>
      </c>
      <c r="V20" s="31">
        <f t="shared" ca="1" si="5"/>
        <v>1217779.4481934214</v>
      </c>
      <c r="W20" s="26">
        <f t="shared" ca="1" si="16"/>
        <v>66</v>
      </c>
      <c r="X20" s="27">
        <f t="shared" ca="1" si="17"/>
        <v>6.1246330531153081E-2</v>
      </c>
      <c r="Y20" s="27">
        <f t="shared" ca="1" si="6"/>
        <v>61.246330531153085</v>
      </c>
      <c r="Z20" s="27">
        <f t="shared" ca="1" si="7"/>
        <v>0.36895881309253475</v>
      </c>
      <c r="AQ20" s="31">
        <f t="shared" ca="1" si="18"/>
        <v>675.13745552400053</v>
      </c>
      <c r="AR20" s="31">
        <f t="shared" ca="1" si="25"/>
        <v>677.85844128894735</v>
      </c>
      <c r="AS20" s="31">
        <f t="shared" ca="1" si="8"/>
        <v>676.49794840647394</v>
      </c>
      <c r="AT20" s="26">
        <f t="shared" ca="1" si="19"/>
        <v>59</v>
      </c>
      <c r="AU20" s="27">
        <f t="shared" ca="1" si="20"/>
        <v>5.7087534620565816E-2</v>
      </c>
      <c r="AV20" s="27">
        <f t="shared" ca="1" si="9"/>
        <v>57.087534620565819</v>
      </c>
      <c r="AW20" s="27">
        <f t="shared" ca="1" si="10"/>
        <v>6.4068694713201035E-2</v>
      </c>
      <c r="BR20" s="52">
        <f t="shared" ca="1" si="21"/>
        <v>22.095407635330961</v>
      </c>
      <c r="BS20" s="52">
        <f t="shared" ca="1" si="22"/>
        <v>22.184458078547404</v>
      </c>
      <c r="BT20" s="31">
        <f t="shared" ca="1" si="11"/>
        <v>22.139932856939183</v>
      </c>
      <c r="BU20" s="53">
        <f t="shared" ca="1" si="23"/>
        <v>59</v>
      </c>
      <c r="BV20" s="27">
        <f t="shared" ca="1" si="24"/>
        <v>5.708753462057059E-2</v>
      </c>
      <c r="BW20" s="27">
        <f t="shared" ca="1" si="12"/>
        <v>57.087534620570594</v>
      </c>
      <c r="BX20" s="27">
        <f t="shared" ca="1" si="13"/>
        <v>6.4068694712875754E-2</v>
      </c>
    </row>
    <row r="21" spans="4:76" x14ac:dyDescent="0.35">
      <c r="G21" s="43">
        <v>18</v>
      </c>
      <c r="H21" s="44">
        <f t="shared" ca="1" si="0"/>
        <v>0.13426512483312192</v>
      </c>
      <c r="I21" s="10">
        <f t="shared" ca="1" si="1"/>
        <v>14036.398088894888</v>
      </c>
      <c r="J21" s="54">
        <f t="shared" ca="1" si="14"/>
        <v>654.89689387347198</v>
      </c>
      <c r="K21" s="10">
        <f t="shared" ca="1" si="2"/>
        <v>1137057.6200192582</v>
      </c>
      <c r="L21" s="28">
        <f t="shared" ca="1" si="4"/>
        <v>21.432989254040898</v>
      </c>
      <c r="T21" s="31">
        <f t="shared" ca="1" si="15"/>
        <v>1222618.5380113975</v>
      </c>
      <c r="U21" s="31">
        <f t="shared" ca="1" si="3"/>
        <v>1232296.7176473497</v>
      </c>
      <c r="V21" s="31">
        <f t="shared" ca="1" si="5"/>
        <v>1227457.6278293736</v>
      </c>
      <c r="W21" s="26">
        <f t="shared" ca="1" si="16"/>
        <v>60</v>
      </c>
      <c r="X21" s="27">
        <f t="shared" ca="1" si="17"/>
        <v>5.9585368614152645E-2</v>
      </c>
      <c r="Y21" s="27">
        <f t="shared" ca="1" si="6"/>
        <v>59.585368614152642</v>
      </c>
      <c r="Z21" s="27">
        <f t="shared" ca="1" si="7"/>
        <v>2.8852584137386088E-3</v>
      </c>
      <c r="AQ21" s="31">
        <f t="shared" ca="1" si="18"/>
        <v>677.85844128894735</v>
      </c>
      <c r="AR21" s="31">
        <f t="shared" ca="1" si="25"/>
        <v>680.57942705389416</v>
      </c>
      <c r="AS21" s="31">
        <f t="shared" ca="1" si="8"/>
        <v>679.21893417142076</v>
      </c>
      <c r="AT21" s="26">
        <f t="shared" ca="1" si="19"/>
        <v>68</v>
      </c>
      <c r="AU21" s="27">
        <f t="shared" ca="1" si="20"/>
        <v>6.0547385203630399E-2</v>
      </c>
      <c r="AV21" s="27">
        <f t="shared" ca="1" si="9"/>
        <v>60.547385203630398</v>
      </c>
      <c r="AW21" s="27">
        <f t="shared" ca="1" si="10"/>
        <v>0.91732231072031289</v>
      </c>
      <c r="BR21" s="52">
        <f t="shared" ca="1" si="21"/>
        <v>22.184458078547404</v>
      </c>
      <c r="BS21" s="52">
        <f t="shared" ca="1" si="22"/>
        <v>22.273508521763848</v>
      </c>
      <c r="BT21" s="31">
        <f t="shared" ca="1" si="11"/>
        <v>22.228983300155626</v>
      </c>
      <c r="BU21" s="53">
        <f t="shared" ca="1" si="23"/>
        <v>68</v>
      </c>
      <c r="BV21" s="27">
        <f t="shared" ca="1" si="24"/>
        <v>6.0547385203635562E-2</v>
      </c>
      <c r="BW21" s="27">
        <f t="shared" ca="1" si="12"/>
        <v>60.547385203635564</v>
      </c>
      <c r="BX21" s="27">
        <f t="shared" ca="1" si="13"/>
        <v>0.91732231071896309</v>
      </c>
    </row>
    <row r="22" spans="4:76" x14ac:dyDescent="0.35">
      <c r="G22" s="43">
        <v>19</v>
      </c>
      <c r="H22" s="44">
        <f t="shared" ca="1" si="0"/>
        <v>0.31752401477361181</v>
      </c>
      <c r="I22" s="10">
        <f t="shared" ca="1" si="1"/>
        <v>14593.798016747698</v>
      </c>
      <c r="J22" s="54">
        <f t="shared" ca="1" si="14"/>
        <v>667.77361887640552</v>
      </c>
      <c r="K22" s="10">
        <f t="shared" ca="1" si="2"/>
        <v>1181927.7515075463</v>
      </c>
      <c r="L22" s="28">
        <f t="shared" ca="1" si="4"/>
        <v>21.854409345045994</v>
      </c>
      <c r="T22" s="31">
        <f t="shared" ca="1" si="15"/>
        <v>1232296.7176473497</v>
      </c>
      <c r="U22" s="31">
        <f t="shared" ca="1" si="3"/>
        <v>1241974.8972833019</v>
      </c>
      <c r="V22" s="31">
        <f t="shared" ca="1" si="5"/>
        <v>1237135.8074653258</v>
      </c>
      <c r="W22" s="26">
        <f t="shared" ca="1" si="16"/>
        <v>58</v>
      </c>
      <c r="X22" s="27">
        <f t="shared" ca="1" si="17"/>
        <v>5.547603284765934E-2</v>
      </c>
      <c r="Y22" s="27">
        <f t="shared" ca="1" si="6"/>
        <v>55.47603284765934</v>
      </c>
      <c r="Z22" s="27">
        <f t="shared" ca="1" si="7"/>
        <v>0.11483175452700746</v>
      </c>
      <c r="AQ22" s="31">
        <f t="shared" ca="1" si="18"/>
        <v>680.57942705389416</v>
      </c>
      <c r="AR22" s="31">
        <f t="shared" ca="1" si="25"/>
        <v>683.30041281884098</v>
      </c>
      <c r="AS22" s="31">
        <f t="shared" ca="1" si="8"/>
        <v>681.93991993636757</v>
      </c>
      <c r="AT22" s="26">
        <f t="shared" ca="1" si="19"/>
        <v>60</v>
      </c>
      <c r="AU22" s="27">
        <f t="shared" ca="1" si="20"/>
        <v>6.052975721854037E-2</v>
      </c>
      <c r="AV22" s="27">
        <f t="shared" ca="1" si="9"/>
        <v>60.529757218540368</v>
      </c>
      <c r="AW22" s="27">
        <f t="shared" ca="1" si="10"/>
        <v>4.6364420326745663E-3</v>
      </c>
      <c r="BR22" s="52">
        <f t="shared" ca="1" si="21"/>
        <v>22.273508521763848</v>
      </c>
      <c r="BS22" s="52">
        <f t="shared" ca="1" si="22"/>
        <v>22.362558964980291</v>
      </c>
      <c r="BT22" s="31">
        <f t="shared" ca="1" si="11"/>
        <v>22.318033743372069</v>
      </c>
      <c r="BU22" s="53">
        <f t="shared" ca="1" si="23"/>
        <v>60</v>
      </c>
      <c r="BV22" s="27">
        <f t="shared" ca="1" si="24"/>
        <v>6.0529757218537261E-2</v>
      </c>
      <c r="BW22" s="27">
        <f t="shared" ca="1" si="12"/>
        <v>60.529757218537263</v>
      </c>
      <c r="BX22" s="27">
        <f t="shared" ca="1" si="13"/>
        <v>4.6364420326204525E-3</v>
      </c>
    </row>
    <row r="23" spans="4:76" x14ac:dyDescent="0.35">
      <c r="G23" s="43">
        <v>20</v>
      </c>
      <c r="H23" s="44">
        <f t="shared" ca="1" si="0"/>
        <v>0.3851896257500983</v>
      </c>
      <c r="I23" s="10">
        <f t="shared" ca="1" si="1"/>
        <v>14755.425021469384</v>
      </c>
      <c r="J23" s="54">
        <f t="shared" ca="1" si="14"/>
        <v>671.46124906009459</v>
      </c>
      <c r="K23" s="10">
        <f t="shared" ca="1" si="2"/>
        <v>1194937.5646972486</v>
      </c>
      <c r="L23" s="28">
        <f t="shared" ca="1" si="4"/>
        <v>21.975095423784911</v>
      </c>
      <c r="T23" s="31">
        <f t="shared" ca="1" si="15"/>
        <v>1241974.8972833019</v>
      </c>
      <c r="U23" s="31">
        <f t="shared" ca="1" si="3"/>
        <v>1251653.0769192541</v>
      </c>
      <c r="V23" s="31">
        <f t="shared" ca="1" si="5"/>
        <v>1246813.987101278</v>
      </c>
      <c r="W23" s="26">
        <f t="shared" ca="1" si="16"/>
        <v>62</v>
      </c>
      <c r="X23" s="27">
        <f t="shared" ca="1" si="17"/>
        <v>5.1366697081166146E-2</v>
      </c>
      <c r="Y23" s="27">
        <f t="shared" ca="1" si="6"/>
        <v>51.366697081166144</v>
      </c>
      <c r="Z23" s="27">
        <f t="shared" ca="1" si="7"/>
        <v>2.2011758082288151</v>
      </c>
      <c r="AQ23" s="31">
        <f t="shared" ca="1" si="18"/>
        <v>683.30041281884098</v>
      </c>
      <c r="AR23" s="31">
        <f t="shared" ca="1" si="25"/>
        <v>686.0213985837878</v>
      </c>
      <c r="AS23" s="31">
        <f t="shared" ca="1" si="8"/>
        <v>684.66090570131439</v>
      </c>
      <c r="AT23" s="26">
        <f t="shared" ca="1" si="19"/>
        <v>61</v>
      </c>
      <c r="AU23" s="27">
        <f t="shared" ca="1" si="20"/>
        <v>5.6061308923814002E-2</v>
      </c>
      <c r="AV23" s="27">
        <f t="shared" ca="1" si="9"/>
        <v>56.061308923814003</v>
      </c>
      <c r="AW23" s="27">
        <f t="shared" ca="1" si="10"/>
        <v>0.43507135338465863</v>
      </c>
      <c r="BR23" s="52">
        <f t="shared" ca="1" si="21"/>
        <v>22.362558964980291</v>
      </c>
      <c r="BS23" s="52">
        <f t="shared" ca="1" si="22"/>
        <v>22.451609408196735</v>
      </c>
      <c r="BT23" s="31">
        <f t="shared" ca="1" si="11"/>
        <v>22.407084186588513</v>
      </c>
      <c r="BU23" s="53">
        <f t="shared" ca="1" si="23"/>
        <v>61</v>
      </c>
      <c r="BV23" s="27">
        <f t="shared" ca="1" si="24"/>
        <v>5.6061308923810449E-2</v>
      </c>
      <c r="BW23" s="27">
        <f t="shared" ca="1" si="12"/>
        <v>56.061308923810451</v>
      </c>
      <c r="BX23" s="27">
        <f t="shared" ca="1" si="13"/>
        <v>0.43507135338531211</v>
      </c>
    </row>
    <row r="24" spans="4:76" x14ac:dyDescent="0.35">
      <c r="G24" s="43">
        <v>21</v>
      </c>
      <c r="H24" s="44">
        <f t="shared" ca="1" si="0"/>
        <v>0.65735463010062967</v>
      </c>
      <c r="I24" s="10">
        <f t="shared" ca="1" si="1"/>
        <v>15344.354216870359</v>
      </c>
      <c r="J24" s="54">
        <f t="shared" ca="1" si="14"/>
        <v>684.73006925189543</v>
      </c>
      <c r="K24" s="10">
        <f t="shared" ca="1" si="2"/>
        <v>1242338.5068454698</v>
      </c>
      <c r="L24" s="28">
        <f t="shared" ca="1" si="4"/>
        <v>22.40934772097112</v>
      </c>
      <c r="T24" s="31">
        <f t="shared" ca="1" si="15"/>
        <v>1251653.0769192541</v>
      </c>
      <c r="U24" s="31">
        <f t="shared" ca="1" si="3"/>
        <v>1261331.2565552064</v>
      </c>
      <c r="V24" s="31">
        <f t="shared" ca="1" si="5"/>
        <v>1256492.1667372303</v>
      </c>
      <c r="W24" s="26">
        <f t="shared" ca="1" si="16"/>
        <v>35</v>
      </c>
      <c r="X24" s="27">
        <f t="shared" ca="1" si="17"/>
        <v>4.7257361314672841E-2</v>
      </c>
      <c r="Y24" s="27">
        <f t="shared" ca="1" si="6"/>
        <v>47.257361314672842</v>
      </c>
      <c r="Z24" s="27">
        <f t="shared" ca="1" si="7"/>
        <v>3.1792487396411135</v>
      </c>
      <c r="AQ24" s="31">
        <f t="shared" ca="1" si="18"/>
        <v>686.0213985837878</v>
      </c>
      <c r="AR24" s="31">
        <f t="shared" ca="1" si="25"/>
        <v>688.74238434873462</v>
      </c>
      <c r="AS24" s="31">
        <f t="shared" ca="1" si="8"/>
        <v>687.38189146626121</v>
      </c>
      <c r="AT24" s="26">
        <f t="shared" ca="1" si="19"/>
        <v>45</v>
      </c>
      <c r="AU24" s="27">
        <f t="shared" ca="1" si="20"/>
        <v>5.1576404209909055E-2</v>
      </c>
      <c r="AV24" s="27">
        <f t="shared" ca="1" si="9"/>
        <v>51.576404209909057</v>
      </c>
      <c r="AW24" s="27">
        <f t="shared" ca="1" si="10"/>
        <v>0.83854415589135611</v>
      </c>
      <c r="BR24" s="52">
        <f t="shared" ca="1" si="21"/>
        <v>22.451609408196735</v>
      </c>
      <c r="BS24" s="52">
        <f t="shared" ca="1" si="22"/>
        <v>22.540659851413178</v>
      </c>
      <c r="BT24" s="31">
        <f t="shared" ca="1" si="11"/>
        <v>22.496134629804956</v>
      </c>
      <c r="BU24" s="53">
        <f t="shared" ca="1" si="23"/>
        <v>45</v>
      </c>
      <c r="BV24" s="27">
        <f t="shared" ca="1" si="24"/>
        <v>5.1576404209905613E-2</v>
      </c>
      <c r="BW24" s="27">
        <f t="shared" ca="1" si="12"/>
        <v>51.576404209905611</v>
      </c>
      <c r="BX24" s="27">
        <f t="shared" ca="1" si="13"/>
        <v>0.83854415589053322</v>
      </c>
    </row>
    <row r="25" spans="4:76" x14ac:dyDescent="0.35">
      <c r="G25" s="43">
        <v>22</v>
      </c>
      <c r="H25" s="44">
        <f t="shared" ca="1" si="0"/>
        <v>0.94632747307035825</v>
      </c>
      <c r="I25" s="10">
        <f t="shared" ca="1" si="1"/>
        <v>16344.728899281272</v>
      </c>
      <c r="J25" s="54">
        <f t="shared" ca="1" si="14"/>
        <v>706.69814767160904</v>
      </c>
      <c r="K25" s="10">
        <f t="shared" ca="1" si="2"/>
        <v>1322842.9919322084</v>
      </c>
      <c r="L25" s="28">
        <f t="shared" ca="1" si="4"/>
        <v>23.128303014707203</v>
      </c>
      <c r="T25" s="31">
        <f t="shared" ca="1" si="15"/>
        <v>1261331.2565552064</v>
      </c>
      <c r="U25" s="31">
        <f t="shared" ca="1" si="3"/>
        <v>1271009.4361911586</v>
      </c>
      <c r="V25" s="31">
        <f t="shared" ca="1" si="5"/>
        <v>1266170.3463731825</v>
      </c>
      <c r="W25" s="26">
        <f t="shared" ca="1" si="16"/>
        <v>40</v>
      </c>
      <c r="X25" s="27">
        <f t="shared" ca="1" si="17"/>
        <v>4.3148025548179536E-2</v>
      </c>
      <c r="Y25" s="27">
        <f t="shared" ca="1" si="6"/>
        <v>43.148025548179533</v>
      </c>
      <c r="Z25" s="27">
        <f t="shared" ca="1" si="7"/>
        <v>0.22967597534504483</v>
      </c>
      <c r="AQ25" s="31">
        <f t="shared" ca="1" si="18"/>
        <v>688.74238434873462</v>
      </c>
      <c r="AR25" s="31">
        <f t="shared" ca="1" si="25"/>
        <v>691.46337011368144</v>
      </c>
      <c r="AS25" s="31">
        <f t="shared" ca="1" si="8"/>
        <v>690.10287723120803</v>
      </c>
      <c r="AT25" s="26">
        <f t="shared" ca="1" si="19"/>
        <v>39</v>
      </c>
      <c r="AU25" s="27">
        <f t="shared" ca="1" si="20"/>
        <v>4.7091499496003997E-2</v>
      </c>
      <c r="AV25" s="27">
        <f t="shared" ca="1" si="9"/>
        <v>47.091499496003998</v>
      </c>
      <c r="AW25" s="27">
        <f t="shared" ca="1" si="10"/>
        <v>1.390322346804622</v>
      </c>
      <c r="BR25" s="52">
        <f t="shared" ca="1" si="21"/>
        <v>22.540659851413178</v>
      </c>
      <c r="BS25" s="52">
        <f t="shared" ca="1" si="22"/>
        <v>22.629710294629621</v>
      </c>
      <c r="BT25" s="31">
        <f t="shared" ca="1" si="11"/>
        <v>22.5851850730214</v>
      </c>
      <c r="BU25" s="53">
        <f t="shared" ca="1" si="23"/>
        <v>39</v>
      </c>
      <c r="BV25" s="27">
        <f t="shared" ca="1" si="24"/>
        <v>4.7091499496000555E-2</v>
      </c>
      <c r="BW25" s="27">
        <f t="shared" ca="1" si="12"/>
        <v>47.091499496000552</v>
      </c>
      <c r="BX25" s="27">
        <f t="shared" ca="1" si="13"/>
        <v>1.3903223468035393</v>
      </c>
    </row>
    <row r="26" spans="4:76" x14ac:dyDescent="0.35">
      <c r="G26" s="43">
        <v>23</v>
      </c>
      <c r="H26" s="44">
        <f t="shared" ca="1" si="0"/>
        <v>0.38849723047247642</v>
      </c>
      <c r="I26" s="10">
        <f t="shared" ca="1" si="1"/>
        <v>14762.945785831151</v>
      </c>
      <c r="J26" s="54">
        <f t="shared" ca="1" si="14"/>
        <v>671.63234743616874</v>
      </c>
      <c r="K26" s="10">
        <f t="shared" ca="1" si="2"/>
        <v>1195542.9215711134</v>
      </c>
      <c r="L26" s="28">
        <f t="shared" ca="1" si="4"/>
        <v>21.980695007001888</v>
      </c>
      <c r="T26" s="31">
        <f t="shared" ca="1" si="15"/>
        <v>1271009.4361911586</v>
      </c>
      <c r="U26" s="31">
        <f t="shared" ca="1" si="3"/>
        <v>1280687.6158271108</v>
      </c>
      <c r="V26" s="31">
        <f t="shared" ca="1" si="5"/>
        <v>1275848.5260091347</v>
      </c>
      <c r="W26" s="26">
        <f t="shared" ca="1" si="16"/>
        <v>43</v>
      </c>
      <c r="X26" s="27">
        <f t="shared" ca="1" si="17"/>
        <v>3.9038689781686231E-2</v>
      </c>
      <c r="Y26" s="27">
        <f t="shared" ca="1" si="6"/>
        <v>39.03868978168623</v>
      </c>
      <c r="Z26" s="27">
        <f t="shared" ca="1" si="7"/>
        <v>0.40195966446288073</v>
      </c>
      <c r="AQ26" s="31">
        <f t="shared" ca="1" si="18"/>
        <v>691.46337011368144</v>
      </c>
      <c r="AR26" s="31">
        <f t="shared" ca="1" si="25"/>
        <v>694.18435587862825</v>
      </c>
      <c r="AS26" s="31">
        <f t="shared" ca="1" si="8"/>
        <v>692.82386299615484</v>
      </c>
      <c r="AT26" s="26">
        <f t="shared" ca="1" si="19"/>
        <v>47</v>
      </c>
      <c r="AU26" s="27">
        <f t="shared" ca="1" si="20"/>
        <v>4.2606594782099161E-2</v>
      </c>
      <c r="AV26" s="27">
        <f t="shared" ca="1" si="9"/>
        <v>42.606594782099158</v>
      </c>
      <c r="AW26" s="27">
        <f t="shared" ca="1" si="10"/>
        <v>0.45302868035790411</v>
      </c>
      <c r="BR26" s="52">
        <f t="shared" ca="1" si="21"/>
        <v>22.629710294629621</v>
      </c>
      <c r="BS26" s="52">
        <f t="shared" ca="1" si="22"/>
        <v>22.718760737846065</v>
      </c>
      <c r="BT26" s="31">
        <f t="shared" ca="1" si="11"/>
        <v>22.674235516237843</v>
      </c>
      <c r="BU26" s="53">
        <f t="shared" ca="1" si="23"/>
        <v>47</v>
      </c>
      <c r="BV26" s="27">
        <f t="shared" ca="1" si="24"/>
        <v>4.2606594782095719E-2</v>
      </c>
      <c r="BW26" s="27">
        <f t="shared" ca="1" si="12"/>
        <v>42.606594782095719</v>
      </c>
      <c r="BX26" s="27">
        <f t="shared" ca="1" si="13"/>
        <v>0.45302868035864985</v>
      </c>
    </row>
    <row r="27" spans="4:76" x14ac:dyDescent="0.35">
      <c r="G27" s="43">
        <v>24</v>
      </c>
      <c r="H27" s="44">
        <f t="shared" ca="1" si="0"/>
        <v>0.61316306001831389</v>
      </c>
      <c r="I27" s="10">
        <f t="shared" ca="1" si="1"/>
        <v>15240.825329919315</v>
      </c>
      <c r="J27" s="54">
        <f t="shared" ca="1" si="14"/>
        <v>682.41621103316993</v>
      </c>
      <c r="K27" s="10">
        <f t="shared" ca="1" si="2"/>
        <v>1234006.2165518615</v>
      </c>
      <c r="L27" s="28">
        <f t="shared" ca="1" si="4"/>
        <v>22.333621451994652</v>
      </c>
      <c r="T27" s="31">
        <f t="shared" ca="1" si="15"/>
        <v>1280687.6158271108</v>
      </c>
      <c r="U27" s="31">
        <f t="shared" ca="1" si="3"/>
        <v>1290365.7954630631</v>
      </c>
      <c r="V27" s="31">
        <f t="shared" ca="1" si="5"/>
        <v>1285526.7056450869</v>
      </c>
      <c r="W27" s="26">
        <f t="shared" ca="1" si="16"/>
        <v>23</v>
      </c>
      <c r="X27" s="27">
        <f t="shared" ca="1" si="17"/>
        <v>3.4929354015193037E-2</v>
      </c>
      <c r="Y27" s="27">
        <f t="shared" ca="1" si="6"/>
        <v>34.929354015193034</v>
      </c>
      <c r="Z27" s="27">
        <f t="shared" ca="1" si="7"/>
        <v>4.0742089635526204</v>
      </c>
      <c r="AQ27" s="31">
        <f t="shared" ca="1" si="18"/>
        <v>694.18435587862825</v>
      </c>
      <c r="AR27" s="31">
        <f t="shared" ca="1" si="25"/>
        <v>696.90534164357507</v>
      </c>
      <c r="AS27" s="31">
        <f t="shared" ca="1" si="8"/>
        <v>695.54484876110166</v>
      </c>
      <c r="AT27" s="26">
        <f t="shared" ca="1" si="19"/>
        <v>29</v>
      </c>
      <c r="AU27" s="27">
        <f t="shared" ca="1" si="20"/>
        <v>3.8121690068194214E-2</v>
      </c>
      <c r="AV27" s="27">
        <f t="shared" ca="1" si="9"/>
        <v>38.121690068194212</v>
      </c>
      <c r="AW27" s="27">
        <f t="shared" ca="1" si="10"/>
        <v>2.1826217450315228</v>
      </c>
      <c r="BR27" s="52">
        <f t="shared" ca="1" si="21"/>
        <v>22.718760737846065</v>
      </c>
      <c r="BS27" s="52">
        <f t="shared" ca="1" si="22"/>
        <v>22.807811181062508</v>
      </c>
      <c r="BT27" s="31">
        <f t="shared" ca="1" si="11"/>
        <v>22.763285959454286</v>
      </c>
      <c r="BU27" s="53">
        <f t="shared" ca="1" si="23"/>
        <v>29</v>
      </c>
      <c r="BV27" s="27">
        <f t="shared" ca="1" si="24"/>
        <v>3.8121690068190661E-2</v>
      </c>
      <c r="BW27" s="27">
        <f t="shared" ca="1" si="12"/>
        <v>38.121690068190659</v>
      </c>
      <c r="BX27" s="27">
        <f t="shared" ca="1" si="13"/>
        <v>2.1826217450300263</v>
      </c>
    </row>
    <row r="28" spans="4:76" x14ac:dyDescent="0.35">
      <c r="G28" s="43">
        <v>25</v>
      </c>
      <c r="H28" s="44">
        <f t="shared" ca="1" si="0"/>
        <v>0.38665732686884446</v>
      </c>
      <c r="I28" s="10">
        <f t="shared" ca="1" si="1"/>
        <v>14758.766219527415</v>
      </c>
      <c r="J28" s="54">
        <f t="shared" ca="1" si="14"/>
        <v>671.53726713580579</v>
      </c>
      <c r="K28" s="10">
        <f t="shared" ca="1" si="2"/>
        <v>1195206.5025323266</v>
      </c>
      <c r="L28" s="28">
        <f t="shared" ca="1" si="4"/>
        <v>21.977583288080915</v>
      </c>
      <c r="T28" s="31">
        <f t="shared" ca="1" si="15"/>
        <v>1290365.7954630631</v>
      </c>
      <c r="U28" s="31">
        <f t="shared" ca="1" si="3"/>
        <v>1300043.9750990153</v>
      </c>
      <c r="V28" s="31">
        <f t="shared" ca="1" si="5"/>
        <v>1295204.8852810392</v>
      </c>
      <c r="W28" s="26">
        <f t="shared" ca="1" si="16"/>
        <v>31</v>
      </c>
      <c r="X28" s="27">
        <f t="shared" ca="1" si="17"/>
        <v>3.0820018248699621E-2</v>
      </c>
      <c r="Y28" s="27">
        <f t="shared" ca="1" si="6"/>
        <v>30.820018248699622</v>
      </c>
      <c r="Z28" s="27">
        <f t="shared" ca="1" si="7"/>
        <v>1.0510516424667566E-3</v>
      </c>
      <c r="AQ28" s="31">
        <f t="shared" ca="1" si="18"/>
        <v>696.90534164357507</v>
      </c>
      <c r="AR28" s="31">
        <f t="shared" ca="1" si="25"/>
        <v>699.62632740852189</v>
      </c>
      <c r="AS28" s="31">
        <f t="shared" ca="1" si="8"/>
        <v>698.26583452604848</v>
      </c>
      <c r="AT28" s="26">
        <f t="shared" ca="1" si="19"/>
        <v>35</v>
      </c>
      <c r="AU28" s="27">
        <f t="shared" ca="1" si="20"/>
        <v>3.3636785354289156E-2</v>
      </c>
      <c r="AV28" s="27">
        <f t="shared" ca="1" si="9"/>
        <v>33.636785354289159</v>
      </c>
      <c r="AW28" s="27">
        <f t="shared" ca="1" si="10"/>
        <v>5.5247674553524667E-2</v>
      </c>
      <c r="BR28" s="52">
        <f t="shared" ca="1" si="21"/>
        <v>22.807811181062508</v>
      </c>
      <c r="BS28" s="52">
        <f t="shared" ca="1" si="22"/>
        <v>22.896861624278952</v>
      </c>
      <c r="BT28" s="31">
        <f t="shared" ca="1" si="11"/>
        <v>22.85233640267073</v>
      </c>
      <c r="BU28" s="53">
        <f t="shared" ca="1" si="23"/>
        <v>35</v>
      </c>
      <c r="BV28" s="27">
        <f t="shared" ca="1" si="24"/>
        <v>3.3636785354285825E-2</v>
      </c>
      <c r="BW28" s="27">
        <f t="shared" ca="1" si="12"/>
        <v>33.636785354285827</v>
      </c>
      <c r="BX28" s="27">
        <f t="shared" ca="1" si="13"/>
        <v>5.5247674553800252E-2</v>
      </c>
    </row>
    <row r="29" spans="4:76" x14ac:dyDescent="0.35">
      <c r="G29" s="43">
        <v>26</v>
      </c>
      <c r="H29" s="44">
        <f t="shared" ca="1" si="0"/>
        <v>2.2264047630690675E-2</v>
      </c>
      <c r="I29" s="10">
        <f t="shared" ca="1" si="1"/>
        <v>13422.033625491531</v>
      </c>
      <c r="J29" s="54">
        <f t="shared" ca="1" si="14"/>
        <v>640.40432081009669</v>
      </c>
      <c r="K29" s="10">
        <f t="shared" ca="1" si="2"/>
        <v>1087595.4233688205</v>
      </c>
      <c r="L29" s="28">
        <f t="shared" ca="1" si="4"/>
        <v>20.95868686287589</v>
      </c>
      <c r="T29" s="31">
        <f t="shared" ca="1" si="15"/>
        <v>1300043.9750990153</v>
      </c>
      <c r="U29" s="31">
        <f t="shared" ca="1" si="3"/>
        <v>1309722.1547349675</v>
      </c>
      <c r="V29" s="31">
        <f t="shared" ca="1" si="5"/>
        <v>1304883.0649169914</v>
      </c>
      <c r="W29" s="26">
        <f t="shared" ca="1" si="16"/>
        <v>18</v>
      </c>
      <c r="X29" s="27">
        <f t="shared" ca="1" si="17"/>
        <v>2.6710682482206427E-2</v>
      </c>
      <c r="Y29" s="27">
        <f t="shared" ca="1" si="6"/>
        <v>26.710682482206426</v>
      </c>
      <c r="Z29" s="27">
        <f t="shared" ca="1" si="7"/>
        <v>2.8406608238618918</v>
      </c>
      <c r="AQ29" s="31">
        <f t="shared" ca="1" si="18"/>
        <v>699.62632740852189</v>
      </c>
      <c r="AR29" s="31">
        <f t="shared" ca="1" si="25"/>
        <v>702.34731317346871</v>
      </c>
      <c r="AS29" s="31">
        <f t="shared" ca="1" si="8"/>
        <v>700.9868202909953</v>
      </c>
      <c r="AT29" s="26">
        <f t="shared" ca="1" si="19"/>
        <v>20</v>
      </c>
      <c r="AU29" s="27">
        <f t="shared" ca="1" si="20"/>
        <v>2.9151880640384209E-2</v>
      </c>
      <c r="AV29" s="27">
        <f t="shared" ca="1" si="9"/>
        <v>29.15188064038421</v>
      </c>
      <c r="AW29" s="27">
        <f t="shared" ca="1" si="10"/>
        <v>2.8731223309075475</v>
      </c>
      <c r="BR29" s="52">
        <f t="shared" ca="1" si="21"/>
        <v>22.896861624278952</v>
      </c>
      <c r="BS29" s="52">
        <f t="shared" ca="1" si="22"/>
        <v>22.985912067495395</v>
      </c>
      <c r="BT29" s="31">
        <f t="shared" ca="1" si="11"/>
        <v>22.941386845887173</v>
      </c>
      <c r="BU29" s="53">
        <f t="shared" ca="1" si="23"/>
        <v>20</v>
      </c>
      <c r="BV29" s="27">
        <f t="shared" ca="1" si="24"/>
        <v>2.9151880640380878E-2</v>
      </c>
      <c r="BW29" s="27">
        <f t="shared" ca="1" si="12"/>
        <v>29.151880640380877</v>
      </c>
      <c r="BX29" s="27">
        <f t="shared" ca="1" si="13"/>
        <v>2.8731223309057836</v>
      </c>
    </row>
    <row r="30" spans="4:76" x14ac:dyDescent="0.35">
      <c r="G30" s="43">
        <v>27</v>
      </c>
      <c r="H30" s="44">
        <f t="shared" ca="1" si="0"/>
        <v>0.94211689003170551</v>
      </c>
      <c r="I30" s="10">
        <f t="shared" ca="1" si="1"/>
        <v>16319.511293446867</v>
      </c>
      <c r="J30" s="54">
        <f t="shared" ca="1" si="14"/>
        <v>706.15276956649552</v>
      </c>
      <c r="K30" s="10">
        <f t="shared" ca="1" si="2"/>
        <v>1320813.8032983856</v>
      </c>
      <c r="L30" s="28">
        <f t="shared" ca="1" si="4"/>
        <v>23.110454276721669</v>
      </c>
      <c r="T30" s="31">
        <f t="shared" ca="1" si="15"/>
        <v>1309722.1547349675</v>
      </c>
      <c r="U30" s="31">
        <f t="shared" ca="1" si="3"/>
        <v>1319400.3343709197</v>
      </c>
      <c r="V30" s="31">
        <f t="shared" ca="1" si="5"/>
        <v>1314561.2445529436</v>
      </c>
      <c r="W30" s="26">
        <f t="shared" ca="1" si="16"/>
        <v>13</v>
      </c>
      <c r="X30" s="27">
        <f t="shared" ca="1" si="17"/>
        <v>2.2601346715713011E-2</v>
      </c>
      <c r="Y30" s="27">
        <f t="shared" ca="1" si="6"/>
        <v>22.60134671571301</v>
      </c>
      <c r="Z30" s="27">
        <f t="shared" ca="1" si="7"/>
        <v>4.0787772478727176</v>
      </c>
      <c r="AQ30" s="31">
        <f t="shared" ca="1" si="18"/>
        <v>702.34731317346871</v>
      </c>
      <c r="AR30" s="31">
        <f t="shared" ca="1" si="25"/>
        <v>705.06829893841552</v>
      </c>
      <c r="AS30" s="31">
        <f t="shared" ca="1" si="8"/>
        <v>703.70780605594211</v>
      </c>
      <c r="AT30" s="26">
        <f t="shared" ca="1" si="19"/>
        <v>16</v>
      </c>
      <c r="AU30" s="27">
        <f t="shared" ca="1" si="20"/>
        <v>2.4666975926479373E-2</v>
      </c>
      <c r="AV30" s="27">
        <f t="shared" ca="1" si="9"/>
        <v>24.666975926479374</v>
      </c>
      <c r="AW30" s="27">
        <f t="shared" ca="1" si="10"/>
        <v>3.0452241869477552</v>
      </c>
      <c r="BR30" s="52">
        <f t="shared" ca="1" si="21"/>
        <v>22.985912067495395</v>
      </c>
      <c r="BS30" s="52">
        <f t="shared" ca="1" si="22"/>
        <v>23.074962510711838</v>
      </c>
      <c r="BT30" s="31">
        <f t="shared" ca="1" si="11"/>
        <v>23.030437289103617</v>
      </c>
      <c r="BU30" s="53">
        <f t="shared" ca="1" si="23"/>
        <v>16</v>
      </c>
      <c r="BV30" s="27">
        <f t="shared" ca="1" si="24"/>
        <v>2.4666975926475931E-2</v>
      </c>
      <c r="BW30" s="27">
        <f t="shared" ca="1" si="12"/>
        <v>24.666975926475931</v>
      </c>
      <c r="BX30" s="27">
        <f t="shared" ca="1" si="13"/>
        <v>3.0452241869457612</v>
      </c>
    </row>
    <row r="31" spans="4:76" x14ac:dyDescent="0.35">
      <c r="G31" s="43">
        <v>28</v>
      </c>
      <c r="H31" s="44">
        <f t="shared" ca="1" si="0"/>
        <v>0.70126228989191597</v>
      </c>
      <c r="I31" s="10">
        <f t="shared" ca="1" si="1"/>
        <v>15454.069315633889</v>
      </c>
      <c r="J31" s="54">
        <f t="shared" ca="1" si="14"/>
        <v>687.1736851286272</v>
      </c>
      <c r="K31" s="10">
        <f t="shared" ca="1" si="2"/>
        <v>1251168.4968494894</v>
      </c>
      <c r="L31" s="28">
        <f t="shared" ca="1" si="4"/>
        <v>22.48932060420962</v>
      </c>
      <c r="T31" s="31">
        <f t="shared" ca="1" si="15"/>
        <v>1319400.3343709197</v>
      </c>
      <c r="U31" s="31">
        <f t="shared" ca="1" si="3"/>
        <v>1329078.514006872</v>
      </c>
      <c r="V31" s="31">
        <f t="shared" ca="1" si="5"/>
        <v>1324239.4241888958</v>
      </c>
      <c r="W31" s="26">
        <f t="shared" ca="1" si="16"/>
        <v>22</v>
      </c>
      <c r="X31" s="27">
        <f t="shared" ca="1" si="17"/>
        <v>1.8492010949219817E-2</v>
      </c>
      <c r="Y31" s="27">
        <f t="shared" ca="1" si="6"/>
        <v>18.492010949219818</v>
      </c>
      <c r="Z31" s="27">
        <f t="shared" ca="1" si="7"/>
        <v>0.66547587572744948</v>
      </c>
      <c r="AQ31" s="31">
        <f t="shared" ca="1" si="18"/>
        <v>705.06829893841552</v>
      </c>
      <c r="AR31" s="31">
        <f t="shared" ca="1" si="25"/>
        <v>707.78928470336234</v>
      </c>
      <c r="AS31" s="31">
        <f t="shared" ca="1" si="8"/>
        <v>706.42879182088893</v>
      </c>
      <c r="AT31" s="26">
        <f t="shared" ca="1" si="19"/>
        <v>23</v>
      </c>
      <c r="AU31" s="27">
        <f t="shared" ca="1" si="20"/>
        <v>2.0182071212574315E-2</v>
      </c>
      <c r="AV31" s="27">
        <f t="shared" ca="1" si="9"/>
        <v>20.182071212574314</v>
      </c>
      <c r="AW31" s="27">
        <f t="shared" ca="1" si="10"/>
        <v>0.39345429749821603</v>
      </c>
      <c r="BR31" s="52">
        <f t="shared" ca="1" si="21"/>
        <v>23.074962510711838</v>
      </c>
      <c r="BS31" s="52">
        <f t="shared" ca="1" si="22"/>
        <v>23.164012953928282</v>
      </c>
      <c r="BT31" s="31">
        <f t="shared" ca="1" si="11"/>
        <v>23.11948773232006</v>
      </c>
      <c r="BU31" s="53">
        <f t="shared" ca="1" si="23"/>
        <v>23</v>
      </c>
      <c r="BV31" s="27">
        <f t="shared" ca="1" si="24"/>
        <v>2.0182071212570984E-2</v>
      </c>
      <c r="BW31" s="27">
        <f t="shared" ca="1" si="12"/>
        <v>20.182071212570985</v>
      </c>
      <c r="BX31" s="27">
        <f t="shared" ca="1" si="13"/>
        <v>0.39345429749921051</v>
      </c>
    </row>
    <row r="32" spans="4:76" x14ac:dyDescent="0.35">
      <c r="G32" s="43">
        <v>29</v>
      </c>
      <c r="H32" s="44">
        <f t="shared" ca="1" si="0"/>
        <v>9.4550544147001925E-2</v>
      </c>
      <c r="I32" s="10">
        <f t="shared" ca="1" si="1"/>
        <v>13869.7150988548</v>
      </c>
      <c r="J32" s="54">
        <f t="shared" ca="1" si="14"/>
        <v>650.99681277467528</v>
      </c>
      <c r="K32" s="10">
        <f t="shared" ca="1" si="2"/>
        <v>1123638.739064317</v>
      </c>
      <c r="L32" s="28">
        <f t="shared" ca="1" si="4"/>
        <v>21.305350236262097</v>
      </c>
      <c r="T32" s="31">
        <f t="shared" ca="1" si="15"/>
        <v>1329078.514006872</v>
      </c>
      <c r="U32" s="31">
        <f t="shared" ca="1" si="3"/>
        <v>1338756.6936428242</v>
      </c>
      <c r="V32" s="31">
        <f t="shared" ca="1" si="5"/>
        <v>1333917.6038248481</v>
      </c>
      <c r="W32" s="26">
        <f t="shared" ca="1" si="16"/>
        <v>16</v>
      </c>
      <c r="X32" s="27">
        <f t="shared" ca="1" si="17"/>
        <v>1.4382675182726512E-2</v>
      </c>
      <c r="Y32" s="27">
        <f t="shared" ca="1" si="6"/>
        <v>14.382675182726512</v>
      </c>
      <c r="Z32" s="27">
        <f t="shared" ca="1" si="7"/>
        <v>0.18186738776595646</v>
      </c>
      <c r="AQ32" s="31">
        <f t="shared" ca="1" si="18"/>
        <v>707.78928470336234</v>
      </c>
      <c r="AR32" s="31">
        <f t="shared" ca="1" si="25"/>
        <v>710.51027046830916</v>
      </c>
      <c r="AS32" s="31">
        <f t="shared" ca="1" si="8"/>
        <v>709.14977758583575</v>
      </c>
      <c r="AT32" s="26">
        <f t="shared" ca="1" si="19"/>
        <v>13</v>
      </c>
      <c r="AU32" s="27">
        <f t="shared" ca="1" si="20"/>
        <v>1.5697166498669479E-2</v>
      </c>
      <c r="AV32" s="27">
        <f t="shared" ca="1" si="9"/>
        <v>15.697166498669478</v>
      </c>
      <c r="AW32" s="27">
        <f t="shared" ca="1" si="10"/>
        <v>0.46344078226867197</v>
      </c>
      <c r="BR32" s="52">
        <f t="shared" ca="1" si="21"/>
        <v>23.164012953928282</v>
      </c>
      <c r="BS32" s="52">
        <f t="shared" ca="1" si="22"/>
        <v>23.253063397144725</v>
      </c>
      <c r="BT32" s="31">
        <f t="shared" ca="1" si="11"/>
        <v>23.208538175536503</v>
      </c>
      <c r="BU32" s="53">
        <f t="shared" ca="1" si="23"/>
        <v>13</v>
      </c>
      <c r="BV32" s="27">
        <f t="shared" ca="1" si="24"/>
        <v>1.5697166498666038E-2</v>
      </c>
      <c r="BW32" s="27">
        <f t="shared" ca="1" si="12"/>
        <v>15.697166498666038</v>
      </c>
      <c r="BX32" s="27">
        <f t="shared" ca="1" si="13"/>
        <v>0.46344078226759111</v>
      </c>
    </row>
    <row r="33" spans="7:76" x14ac:dyDescent="0.35">
      <c r="G33" s="43">
        <v>30</v>
      </c>
      <c r="H33" s="44">
        <f t="shared" ca="1" si="0"/>
        <v>0.43213288194878607</v>
      </c>
      <c r="I33" s="10">
        <f t="shared" ca="1" si="1"/>
        <v>14859.317900626542</v>
      </c>
      <c r="J33" s="54">
        <f t="shared" ca="1" si="14"/>
        <v>673.82098040225458</v>
      </c>
      <c r="K33" s="10">
        <f t="shared" ca="1" si="2"/>
        <v>1203299.9652268121</v>
      </c>
      <c r="L33" s="28">
        <f t="shared" ca="1" si="4"/>
        <v>22.052322994982873</v>
      </c>
      <c r="T33" s="31">
        <f t="shared" ca="1" si="15"/>
        <v>1338756.6936428242</v>
      </c>
      <c r="U33" s="31">
        <f t="shared" ca="1" si="3"/>
        <v>1348434.8732787764</v>
      </c>
      <c r="V33" s="31">
        <f t="shared" ca="1" si="5"/>
        <v>1343595.7834608003</v>
      </c>
      <c r="W33" s="26">
        <f t="shared" ca="1" si="16"/>
        <v>18</v>
      </c>
      <c r="X33" s="27">
        <f t="shared" ca="1" si="17"/>
        <v>1.0273339416233207E-2</v>
      </c>
      <c r="Y33" s="27">
        <f t="shared" ca="1" si="6"/>
        <v>10.273339416233206</v>
      </c>
      <c r="Z33" s="27">
        <f t="shared" ca="1" si="7"/>
        <v>5.8112831045375231</v>
      </c>
      <c r="AQ33" s="31">
        <f t="shared" ca="1" si="18"/>
        <v>710.51027046830916</v>
      </c>
      <c r="AR33" s="31">
        <f t="shared" ca="1" si="25"/>
        <v>713.23125623325598</v>
      </c>
      <c r="AS33" s="31">
        <f t="shared" ca="1" si="8"/>
        <v>711.87076335078257</v>
      </c>
      <c r="AT33" s="26">
        <f t="shared" ca="1" si="19"/>
        <v>18</v>
      </c>
      <c r="AU33" s="27">
        <f t="shared" ca="1" si="20"/>
        <v>1.1212261784764421E-2</v>
      </c>
      <c r="AV33" s="27">
        <f t="shared" ca="1" si="9"/>
        <v>11.212261784764422</v>
      </c>
      <c r="AW33" s="27">
        <f t="shared" ca="1" si="10"/>
        <v>4.1091967850033129</v>
      </c>
      <c r="BR33" s="52">
        <f t="shared" ca="1" si="21"/>
        <v>23.253063397144725</v>
      </c>
      <c r="BS33" s="52">
        <f t="shared" ca="1" si="22"/>
        <v>23.342113840361169</v>
      </c>
      <c r="BT33" s="31">
        <f t="shared" ca="1" si="11"/>
        <v>23.297588618752947</v>
      </c>
      <c r="BU33" s="53">
        <f t="shared" ca="1" si="23"/>
        <v>18</v>
      </c>
      <c r="BV33" s="27">
        <f t="shared" ca="1" si="24"/>
        <v>1.1212261784761091E-2</v>
      </c>
      <c r="BW33" s="27">
        <f t="shared" ca="1" si="12"/>
        <v>11.21226178476109</v>
      </c>
      <c r="BX33" s="27">
        <f t="shared" ca="1" si="13"/>
        <v>4.1091967850085691</v>
      </c>
    </row>
    <row r="34" spans="7:76" x14ac:dyDescent="0.35">
      <c r="G34" s="43">
        <v>31</v>
      </c>
      <c r="H34" s="44">
        <f t="shared" ca="1" si="0"/>
        <v>0.47225663052886235</v>
      </c>
      <c r="I34" s="10">
        <f t="shared" ca="1" si="1"/>
        <v>14943.721442036102</v>
      </c>
      <c r="J34" s="54">
        <f t="shared" ca="1" si="14"/>
        <v>675.73198143115951</v>
      </c>
      <c r="K34" s="10">
        <f t="shared" ca="1" si="2"/>
        <v>1210093.5261618011</v>
      </c>
      <c r="L34" s="28">
        <f t="shared" ca="1" si="4"/>
        <v>22.114864846837946</v>
      </c>
      <c r="T34" s="31">
        <f t="shared" ca="1" si="15"/>
        <v>1348434.8732787764</v>
      </c>
      <c r="U34" s="31">
        <f t="shared" ca="1" si="3"/>
        <v>1358113.0529147286</v>
      </c>
      <c r="V34" s="31">
        <f t="shared" ca="1" si="5"/>
        <v>1353273.9630967525</v>
      </c>
      <c r="W34" s="26">
        <f t="shared" ca="1" si="16"/>
        <v>9</v>
      </c>
      <c r="X34" s="27">
        <f t="shared" ca="1" si="17"/>
        <v>6.164003649740013E-3</v>
      </c>
      <c r="Y34" s="27">
        <f t="shared" ca="1" si="6"/>
        <v>6.164003649740013</v>
      </c>
      <c r="Z34" s="27">
        <f t="shared" ca="1" si="7"/>
        <v>1.3048135198666213</v>
      </c>
      <c r="AQ34" s="31">
        <f t="shared" ca="1" si="18"/>
        <v>713.23125623325598</v>
      </c>
      <c r="AR34" s="31">
        <f t="shared" ca="1" si="25"/>
        <v>715.95224199820279</v>
      </c>
      <c r="AS34" s="31">
        <f t="shared" ca="1" si="8"/>
        <v>714.59174911572939</v>
      </c>
      <c r="AT34" s="26">
        <f t="shared" ca="1" si="19"/>
        <v>12</v>
      </c>
      <c r="AU34" s="27">
        <f t="shared" ca="1" si="20"/>
        <v>6.7273570708594743E-3</v>
      </c>
      <c r="AV34" s="27">
        <f t="shared" ca="1" si="9"/>
        <v>6.7273570708594743</v>
      </c>
      <c r="AW34" s="27">
        <f t="shared" ca="1" si="10"/>
        <v>4.1324941080708548</v>
      </c>
      <c r="BR34" s="52">
        <f t="shared" ca="1" si="21"/>
        <v>23.342113840361169</v>
      </c>
      <c r="BS34" s="52">
        <f t="shared" ca="1" si="22"/>
        <v>23.431164283577612</v>
      </c>
      <c r="BT34" s="31">
        <f t="shared" ca="1" si="11"/>
        <v>23.38663906196939</v>
      </c>
      <c r="BU34" s="53">
        <f t="shared" ca="1" si="23"/>
        <v>12</v>
      </c>
      <c r="BV34" s="27">
        <f t="shared" ca="1" si="24"/>
        <v>6.7273570708561437E-3</v>
      </c>
      <c r="BW34" s="27">
        <f t="shared" ca="1" si="12"/>
        <v>6.7273570708561437</v>
      </c>
      <c r="BX34" s="27">
        <f t="shared" ca="1" si="13"/>
        <v>4.1324941080781219</v>
      </c>
    </row>
    <row r="35" spans="7:76" x14ac:dyDescent="0.35">
      <c r="G35" s="43">
        <v>32</v>
      </c>
      <c r="H35" s="44">
        <f t="shared" ca="1" si="0"/>
        <v>0.84945088084073761</v>
      </c>
      <c r="I35" s="10">
        <f t="shared" ca="1" si="1"/>
        <v>15902.551617034269</v>
      </c>
      <c r="J35" s="54">
        <f t="shared" ca="1" si="14"/>
        <v>697.07338165316605</v>
      </c>
      <c r="K35" s="10">
        <f t="shared" ca="1" si="2"/>
        <v>1287260.9144064498</v>
      </c>
      <c r="L35" s="28">
        <f t="shared" ca="1" si="4"/>
        <v>22.813310672285432</v>
      </c>
      <c r="T35" s="31">
        <f t="shared" ca="1" si="15"/>
        <v>1358113.0529147286</v>
      </c>
      <c r="U35" s="31">
        <f t="shared" ca="1" si="3"/>
        <v>1367791.2325506809</v>
      </c>
      <c r="V35" s="31">
        <f t="shared" ca="1" si="5"/>
        <v>1362952.1427327048</v>
      </c>
      <c r="W35" s="26">
        <f ca="1">COUNTIF($K$4:$K$1003,"&gt;"&amp;T35)</f>
        <v>5</v>
      </c>
      <c r="X35" s="27">
        <f ca="1">1-IF(T35&lt;=$R$6,(1/$R$14)*(T35-$R$4)^2,1-(1/$R$15)*($R$5-T35)^2)</f>
        <v>2.054667883246597E-3</v>
      </c>
      <c r="Y35" s="27">
        <f t="shared" ca="1" si="6"/>
        <v>2.054667883246597</v>
      </c>
      <c r="Z35" s="27">
        <f t="shared" ca="1" si="7"/>
        <v>4.222084429660562</v>
      </c>
      <c r="AQ35" s="31">
        <f t="shared" ca="1" si="18"/>
        <v>715.95224199820279</v>
      </c>
      <c r="AR35" s="31">
        <f t="shared" ca="1" si="25"/>
        <v>718.67322776314961</v>
      </c>
      <c r="AS35" s="31">
        <f t="shared" ca="1" si="8"/>
        <v>717.3127348806762</v>
      </c>
      <c r="AT35" s="26">
        <f ca="1">COUNTIF($J$4:$J$1003,"&gt;"&amp;AQ35)</f>
        <v>6</v>
      </c>
      <c r="AU35" s="27">
        <f ca="1">1-IF(AQ35&lt;=$AO$6,(1/$AO$14)*(AQ35-$AO$4)^2,1-(1/$AO$15)*($AO$5-AQ35)^2)</f>
        <v>2.2424523569545274E-3</v>
      </c>
      <c r="AV35" s="27">
        <f t="shared" ca="1" si="9"/>
        <v>2.2424523569545274</v>
      </c>
      <c r="AW35" s="27">
        <f t="shared" ca="1" si="10"/>
        <v>6.2963051348532604</v>
      </c>
      <c r="BR35" s="52">
        <f t="shared" ca="1" si="21"/>
        <v>23.431164283577612</v>
      </c>
      <c r="BS35" s="52">
        <f t="shared" ca="1" si="22"/>
        <v>23.520214726794055</v>
      </c>
      <c r="BT35" s="31">
        <f t="shared" ca="1" si="11"/>
        <v>23.475689505185834</v>
      </c>
      <c r="BU35" s="26">
        <f ca="1">COUNTIF($L$4:$L$1003,"&gt;"&amp;BR35)</f>
        <v>6</v>
      </c>
      <c r="BV35" s="27">
        <f ca="1">1-IF(BR35&lt;=$BP$6,(1/$BP$14)*(BR35-$BP$4)^2,1-(1/$BP$15)*($BP$5-BR35)^2)</f>
        <v>2.2424523569511967E-3</v>
      </c>
      <c r="BW35" s="27">
        <f t="shared" ca="1" si="12"/>
        <v>2.2424523569511967</v>
      </c>
      <c r="BX35" s="27">
        <f t="shared" ca="1" si="13"/>
        <v>6.2963051348737737</v>
      </c>
    </row>
    <row r="36" spans="7:76" ht="15.5" x14ac:dyDescent="0.35">
      <c r="G36" s="43">
        <v>33</v>
      </c>
      <c r="H36" s="44">
        <f t="shared" ca="1" si="0"/>
        <v>0.19205984644432006</v>
      </c>
      <c r="I36" s="10">
        <f t="shared" ca="1" si="1"/>
        <v>14239.547809305701</v>
      </c>
      <c r="J36" s="54">
        <f t="shared" ca="1" si="14"/>
        <v>659.61905231218861</v>
      </c>
      <c r="K36" s="10">
        <f t="shared" ca="1" si="2"/>
        <v>1153411.5962743992</v>
      </c>
      <c r="L36" s="28">
        <f t="shared" ca="1" si="4"/>
        <v>21.587532621126169</v>
      </c>
      <c r="T36" s="29"/>
      <c r="U36" s="29"/>
      <c r="V36" s="29"/>
      <c r="W36" s="41">
        <f ca="1">SUM(W4:W35)</f>
        <v>1000</v>
      </c>
      <c r="X36" s="41">
        <f ca="1">SUM(X4:X35)</f>
        <v>1</v>
      </c>
      <c r="Y36" s="41">
        <f ca="1">SUM(Y4:Y35)</f>
        <v>999.99999999999977</v>
      </c>
      <c r="Z36" s="29"/>
      <c r="AQ36" s="29"/>
      <c r="AR36" s="29"/>
      <c r="AS36" s="29"/>
      <c r="AT36" s="41">
        <f ca="1">SUM(AT4:AT35)</f>
        <v>1000</v>
      </c>
      <c r="AU36" s="41">
        <f ca="1">SUM(AU4:AU35)</f>
        <v>1</v>
      </c>
      <c r="AV36" s="41">
        <f ca="1">SUM(AV4:AV35)</f>
        <v>999.99999999999989</v>
      </c>
      <c r="AW36" s="29"/>
      <c r="BR36" s="29"/>
      <c r="BS36" s="29"/>
      <c r="BT36" s="29"/>
      <c r="BU36" s="41">
        <f ca="1">SUM(BU4:BU35)</f>
        <v>1000</v>
      </c>
      <c r="BV36" s="41">
        <f ca="1">SUM(BV4:BV35)</f>
        <v>1</v>
      </c>
      <c r="BW36" s="41">
        <f ca="1">SUM(BW4:BW35)</f>
        <v>1000.0000000000001</v>
      </c>
      <c r="BX36" s="29"/>
    </row>
    <row r="37" spans="7:76" x14ac:dyDescent="0.35">
      <c r="G37" s="43">
        <v>34</v>
      </c>
      <c r="H37" s="44">
        <f t="shared" ca="1" si="0"/>
        <v>0.85549364778655568</v>
      </c>
      <c r="I37" s="10">
        <f t="shared" ca="1" si="1"/>
        <v>15924.801963493443</v>
      </c>
      <c r="J37" s="54">
        <f t="shared" ca="1" si="14"/>
        <v>697.56087268907515</v>
      </c>
      <c r="K37" s="10">
        <f t="shared" ca="1" si="2"/>
        <v>1289051.4719295595</v>
      </c>
      <c r="L37" s="28">
        <f t="shared" ca="1" si="4"/>
        <v>22.829264924369731</v>
      </c>
      <c r="T37" s="29"/>
      <c r="U37" s="29"/>
      <c r="AQ37" s="29"/>
      <c r="AR37" s="29"/>
      <c r="BR37" s="29"/>
      <c r="BS37" s="29"/>
    </row>
    <row r="38" spans="7:76" x14ac:dyDescent="0.35">
      <c r="G38" s="43">
        <v>35</v>
      </c>
      <c r="H38" s="44">
        <f t="shared" ca="1" si="0"/>
        <v>0.13995819568906254</v>
      </c>
      <c r="I38" s="10">
        <f t="shared" ca="1" si="1"/>
        <v>14058.14250718535</v>
      </c>
      <c r="J38" s="54">
        <f t="shared" ca="1" si="14"/>
        <v>655.4039627483337</v>
      </c>
      <c r="K38" s="10">
        <f t="shared" ca="1" si="2"/>
        <v>1138808.1261701921</v>
      </c>
      <c r="L38" s="28">
        <f t="shared" ca="1" si="4"/>
        <v>21.449584235400003</v>
      </c>
      <c r="T38" s="29"/>
      <c r="U38" s="29"/>
      <c r="AQ38" s="29"/>
      <c r="AR38" s="29"/>
      <c r="BR38" s="29"/>
      <c r="BS38" s="29"/>
    </row>
    <row r="39" spans="7:76" x14ac:dyDescent="0.35">
      <c r="G39" s="43">
        <v>36</v>
      </c>
      <c r="H39" s="44">
        <f t="shared" ca="1" si="0"/>
        <v>0.59236516973725584</v>
      </c>
      <c r="I39" s="10">
        <f t="shared" ca="1" si="1"/>
        <v>15194.154313873427</v>
      </c>
      <c r="J39" s="54">
        <f t="shared" ca="1" si="14"/>
        <v>681.37054988988461</v>
      </c>
      <c r="K39" s="10">
        <f t="shared" ca="1" si="2"/>
        <v>1230249.9489874956</v>
      </c>
      <c r="L39" s="28">
        <f t="shared" ca="1" si="4"/>
        <v>22.299399814578035</v>
      </c>
      <c r="T39" s="29"/>
      <c r="U39" s="29"/>
      <c r="AQ39" s="29"/>
      <c r="AR39" s="29"/>
      <c r="BR39" s="29"/>
      <c r="BS39" s="29"/>
    </row>
    <row r="40" spans="7:76" x14ac:dyDescent="0.35">
      <c r="G40" s="43">
        <v>37</v>
      </c>
      <c r="H40" s="44">
        <f t="shared" ca="1" si="0"/>
        <v>0.39205436428879592</v>
      </c>
      <c r="I40" s="10">
        <f t="shared" ca="1" si="1"/>
        <v>14770.998281848508</v>
      </c>
      <c r="J40" s="54">
        <f t="shared" ca="1" si="14"/>
        <v>671.8154944715385</v>
      </c>
      <c r="K40" s="10">
        <f t="shared" ca="1" si="2"/>
        <v>1196191.0772284658</v>
      </c>
      <c r="L40" s="28">
        <f t="shared" ca="1" si="4"/>
        <v>21.986688909977623</v>
      </c>
      <c r="T40" s="29"/>
      <c r="U40" s="29"/>
      <c r="AQ40" s="29"/>
      <c r="AR40" s="29"/>
      <c r="BR40" s="29"/>
      <c r="BS40" s="29"/>
    </row>
    <row r="41" spans="7:76" x14ac:dyDescent="0.35">
      <c r="G41" s="43">
        <v>38</v>
      </c>
      <c r="H41" s="44">
        <f t="shared" ca="1" si="0"/>
        <v>0.12238550494622291</v>
      </c>
      <c r="I41" s="10">
        <f t="shared" ca="1" si="1"/>
        <v>13989.486755631315</v>
      </c>
      <c r="J41" s="54">
        <f t="shared" ca="1" si="14"/>
        <v>653.8016058066861</v>
      </c>
      <c r="K41" s="10">
        <f t="shared" ca="1" si="2"/>
        <v>1133281.0551359295</v>
      </c>
      <c r="L41" s="28">
        <f t="shared" ca="1" si="4"/>
        <v>21.397143462764269</v>
      </c>
      <c r="T41" s="29"/>
      <c r="U41" s="29"/>
      <c r="AQ41" s="29"/>
      <c r="AR41" s="29"/>
      <c r="BR41" s="29"/>
      <c r="BS41" s="29"/>
    </row>
    <row r="42" spans="7:76" x14ac:dyDescent="0.35">
      <c r="G42" s="43">
        <v>39</v>
      </c>
      <c r="H42" s="44">
        <f t="shared" ca="1" si="0"/>
        <v>0.62633570866012511</v>
      </c>
      <c r="I42" s="10">
        <f t="shared" ca="1" si="1"/>
        <v>15271.036631180696</v>
      </c>
      <c r="J42" s="54">
        <f t="shared" ca="1" si="14"/>
        <v>683.09223987318558</v>
      </c>
      <c r="K42" s="10">
        <f t="shared" ca="1" si="2"/>
        <v>1236437.7228757164</v>
      </c>
      <c r="L42" s="28">
        <f t="shared" ca="1" si="4"/>
        <v>22.355746032213347</v>
      </c>
      <c r="T42" s="29"/>
      <c r="U42" s="29"/>
      <c r="AQ42" s="29"/>
      <c r="AR42" s="29"/>
      <c r="BR42" s="29"/>
      <c r="BS42" s="29"/>
    </row>
    <row r="43" spans="7:76" x14ac:dyDescent="0.35">
      <c r="G43" s="43">
        <v>40</v>
      </c>
      <c r="H43" s="44">
        <f t="shared" ca="1" si="0"/>
        <v>0.58936865379206382</v>
      </c>
      <c r="I43" s="10">
        <f t="shared" ca="1" si="1"/>
        <v>15187.529098257441</v>
      </c>
      <c r="J43" s="54">
        <f t="shared" ca="1" si="14"/>
        <v>681.22198225939678</v>
      </c>
      <c r="K43" s="10">
        <f t="shared" ca="1" si="2"/>
        <v>1229716.7226773982</v>
      </c>
      <c r="L43" s="28">
        <f t="shared" ca="1" si="4"/>
        <v>22.294537601216618</v>
      </c>
      <c r="T43" s="29"/>
      <c r="U43" s="29"/>
      <c r="AQ43" s="29"/>
      <c r="AR43" s="29"/>
      <c r="BR43" s="29"/>
      <c r="BS43" s="29"/>
    </row>
    <row r="44" spans="7:76" x14ac:dyDescent="0.35">
      <c r="G44" s="43">
        <v>41</v>
      </c>
      <c r="H44" s="44">
        <f t="shared" ca="1" si="0"/>
        <v>0.48606447052890756</v>
      </c>
      <c r="I44" s="10">
        <f t="shared" ca="1" si="1"/>
        <v>14971.931987729613</v>
      </c>
      <c r="J44" s="54">
        <f t="shared" ca="1" si="14"/>
        <v>676.36949933085509</v>
      </c>
      <c r="K44" s="10">
        <f t="shared" ca="1" si="2"/>
        <v>1212364.1402039155</v>
      </c>
      <c r="L44" s="28">
        <f t="shared" ca="1" si="4"/>
        <v>22.135729069009798</v>
      </c>
      <c r="T44" s="29"/>
      <c r="U44" s="29"/>
      <c r="AQ44" s="29"/>
      <c r="AR44" s="29"/>
      <c r="BR44" s="29"/>
      <c r="BS44" s="29"/>
    </row>
    <row r="45" spans="7:76" x14ac:dyDescent="0.35">
      <c r="G45" s="43">
        <v>42</v>
      </c>
      <c r="H45" s="44">
        <f t="shared" ca="1" si="0"/>
        <v>3.5399477624129649E-2</v>
      </c>
      <c r="I45" s="10">
        <f t="shared" ca="1" si="1"/>
        <v>13532.161461394036</v>
      </c>
      <c r="J45" s="54">
        <f t="shared" ca="1" si="14"/>
        <v>643.02621355616088</v>
      </c>
      <c r="K45" s="10">
        <f t="shared" ca="1" si="2"/>
        <v>1096462.283124336</v>
      </c>
      <c r="L45" s="28">
        <f t="shared" ca="1" si="4"/>
        <v>21.04449426183799</v>
      </c>
      <c r="T45" s="29"/>
      <c r="U45" s="29"/>
      <c r="AQ45" s="29"/>
      <c r="AR45" s="29"/>
      <c r="BR45" s="29"/>
      <c r="BS45" s="29"/>
    </row>
    <row r="46" spans="7:76" x14ac:dyDescent="0.35">
      <c r="G46" s="43">
        <v>43</v>
      </c>
      <c r="H46" s="44">
        <f t="shared" ca="1" si="0"/>
        <v>0.6957816403402739</v>
      </c>
      <c r="I46" s="10">
        <f t="shared" ca="1" si="1"/>
        <v>15439.952924659705</v>
      </c>
      <c r="J46" s="54">
        <f t="shared" ca="1" si="14"/>
        <v>686.85976688447988</v>
      </c>
      <c r="K46" s="10">
        <f t="shared" ca="1" si="2"/>
        <v>1250032.4049374813</v>
      </c>
      <c r="L46" s="28">
        <f t="shared" ca="1" si="4"/>
        <v>22.479046916219342</v>
      </c>
      <c r="T46" s="29"/>
      <c r="U46" s="29"/>
      <c r="AQ46" s="29"/>
      <c r="AR46" s="29"/>
      <c r="BR46" s="29"/>
      <c r="BS46" s="29"/>
    </row>
    <row r="47" spans="7:76" x14ac:dyDescent="0.35">
      <c r="G47" s="43">
        <v>44</v>
      </c>
      <c r="H47" s="44">
        <f t="shared" ca="1" si="0"/>
        <v>0.43003678361249487</v>
      </c>
      <c r="I47" s="10">
        <f t="shared" ca="1" si="1"/>
        <v>14854.803026981561</v>
      </c>
      <c r="J47" s="54">
        <f t="shared" ca="1" si="14"/>
        <v>673.71860532255596</v>
      </c>
      <c r="K47" s="10">
        <f t="shared" ca="1" si="2"/>
        <v>1202936.5640334922</v>
      </c>
      <c r="L47" s="28">
        <f t="shared" ca="1" si="4"/>
        <v>22.048972537829105</v>
      </c>
      <c r="T47" s="29"/>
      <c r="U47" s="29"/>
      <c r="AQ47" s="29"/>
      <c r="AR47" s="29"/>
      <c r="BR47" s="29"/>
      <c r="BS47" s="29"/>
    </row>
    <row r="48" spans="7:76" x14ac:dyDescent="0.35">
      <c r="G48" s="43">
        <v>45</v>
      </c>
      <c r="H48" s="44">
        <f t="shared" ca="1" si="0"/>
        <v>0.36882404382916689</v>
      </c>
      <c r="I48" s="10">
        <f t="shared" ca="1" si="1"/>
        <v>14717.728835012482</v>
      </c>
      <c r="J48" s="54">
        <f t="shared" ca="1" si="14"/>
        <v>670.60299810679783</v>
      </c>
      <c r="K48" s="10">
        <f t="shared" ca="1" si="2"/>
        <v>1191903.3315601053</v>
      </c>
      <c r="L48" s="28">
        <f t="shared" ca="1" si="4"/>
        <v>21.947007210767925</v>
      </c>
      <c r="T48" s="29"/>
      <c r="U48" s="29"/>
      <c r="AQ48" s="29"/>
      <c r="AR48" s="29"/>
      <c r="BR48" s="29"/>
      <c r="BS48" s="29"/>
    </row>
    <row r="49" spans="7:71" x14ac:dyDescent="0.35">
      <c r="G49" s="43">
        <v>46</v>
      </c>
      <c r="H49" s="44">
        <f t="shared" ca="1" si="0"/>
        <v>0.43342732755969227</v>
      </c>
      <c r="I49" s="10">
        <f t="shared" ca="1" si="1"/>
        <v>14862.100593544166</v>
      </c>
      <c r="J49" s="54">
        <f t="shared" ca="1" si="14"/>
        <v>673.88407041441042</v>
      </c>
      <c r="K49" s="10">
        <f t="shared" ca="1" si="2"/>
        <v>1203523.9434044845</v>
      </c>
      <c r="L49" s="28">
        <f t="shared" ca="1" si="4"/>
        <v>22.054387759017064</v>
      </c>
      <c r="T49" s="29"/>
      <c r="U49" s="29"/>
      <c r="AQ49" s="29"/>
      <c r="AR49" s="29"/>
      <c r="BR49" s="29"/>
      <c r="BS49" s="29"/>
    </row>
    <row r="50" spans="7:71" x14ac:dyDescent="0.35">
      <c r="G50" s="43">
        <v>47</v>
      </c>
      <c r="H50" s="44">
        <f t="shared" ca="1" si="0"/>
        <v>0.21908821822533087</v>
      </c>
      <c r="I50" s="10">
        <f t="shared" ca="1" si="1"/>
        <v>14323.897936323887</v>
      </c>
      <c r="J50" s="54">
        <f t="shared" ca="1" si="14"/>
        <v>661.5698445103526</v>
      </c>
      <c r="K50" s="10">
        <f t="shared" ca="1" si="2"/>
        <v>1160201.7435473346</v>
      </c>
      <c r="L50" s="28">
        <f t="shared" ca="1" si="4"/>
        <v>21.651376729429721</v>
      </c>
      <c r="T50" s="29"/>
      <c r="U50" s="29"/>
      <c r="AQ50" s="29"/>
      <c r="AR50" s="29"/>
      <c r="BR50" s="29"/>
      <c r="BS50" s="29"/>
    </row>
    <row r="51" spans="7:71" x14ac:dyDescent="0.35">
      <c r="G51" s="43">
        <v>48</v>
      </c>
      <c r="H51" s="44">
        <f t="shared" ca="1" si="0"/>
        <v>0.24713685725041223</v>
      </c>
      <c r="I51" s="10">
        <f t="shared" ca="1" si="1"/>
        <v>14406.092051753119</v>
      </c>
      <c r="J51" s="54">
        <f t="shared" ca="1" si="14"/>
        <v>663.46525608036916</v>
      </c>
      <c r="K51" s="10">
        <f t="shared" ca="1" si="2"/>
        <v>1166818.2136715855</v>
      </c>
      <c r="L51" s="28">
        <f t="shared" ca="1" si="4"/>
        <v>21.71340838081208</v>
      </c>
      <c r="T51" s="29"/>
      <c r="U51" s="29"/>
      <c r="AQ51" s="29"/>
      <c r="AR51" s="29"/>
      <c r="BR51" s="29"/>
      <c r="BS51" s="29"/>
    </row>
    <row r="52" spans="7:71" x14ac:dyDescent="0.35">
      <c r="G52" s="43">
        <v>49</v>
      </c>
      <c r="H52" s="44">
        <f t="shared" ca="1" si="0"/>
        <v>0.93336573124319178</v>
      </c>
      <c r="I52" s="10">
        <f t="shared" ca="1" si="1"/>
        <v>16269.880728884338</v>
      </c>
      <c r="J52" s="54">
        <f t="shared" ca="1" si="14"/>
        <v>705.07818324898426</v>
      </c>
      <c r="K52" s="10">
        <f t="shared" ca="1" si="2"/>
        <v>1316820.1470689252</v>
      </c>
      <c r="L52" s="28">
        <f t="shared" ca="1" si="4"/>
        <v>23.075285997239479</v>
      </c>
      <c r="T52" s="29"/>
      <c r="U52" s="29"/>
      <c r="AQ52" s="29"/>
      <c r="AR52" s="29"/>
      <c r="BR52" s="29"/>
      <c r="BS52" s="29"/>
    </row>
    <row r="53" spans="7:71" x14ac:dyDescent="0.35">
      <c r="G53" s="43">
        <v>50</v>
      </c>
      <c r="H53" s="44">
        <f t="shared" ca="1" si="0"/>
        <v>0.92916927873786714</v>
      </c>
      <c r="I53" s="10">
        <f t="shared" ca="1" si="1"/>
        <v>16247.241227153703</v>
      </c>
      <c r="J53" s="54">
        <f t="shared" ca="1" si="14"/>
        <v>704.58745514010366</v>
      </c>
      <c r="K53" s="10">
        <f t="shared" ca="1" si="2"/>
        <v>1314998.3872033225</v>
      </c>
      <c r="L53" s="28">
        <f t="shared" ca="1" si="4"/>
        <v>23.059225804585211</v>
      </c>
      <c r="T53" s="29"/>
      <c r="U53" s="29"/>
      <c r="AQ53" s="29"/>
      <c r="AR53" s="29"/>
      <c r="BR53" s="29"/>
      <c r="BS53" s="29"/>
    </row>
    <row r="54" spans="7:71" x14ac:dyDescent="0.35">
      <c r="G54" s="43">
        <v>51</v>
      </c>
      <c r="H54" s="44">
        <f t="shared" ca="1" si="0"/>
        <v>0.65458042735535682</v>
      </c>
      <c r="I54" s="10">
        <f t="shared" ca="1" si="1"/>
        <v>15337.665322157674</v>
      </c>
      <c r="J54" s="54">
        <f t="shared" ca="1" si="14"/>
        <v>684.58080957890343</v>
      </c>
      <c r="K54" s="10">
        <f t="shared" ca="1" si="2"/>
        <v>1241800.1712595182</v>
      </c>
      <c r="L54" s="28">
        <f t="shared" ca="1" si="4"/>
        <v>22.404462858945926</v>
      </c>
      <c r="T54" s="29"/>
      <c r="U54" s="29"/>
      <c r="AQ54" s="29"/>
      <c r="AR54" s="29"/>
      <c r="BR54" s="29"/>
      <c r="BS54" s="29"/>
    </row>
    <row r="55" spans="7:71" x14ac:dyDescent="0.35">
      <c r="G55" s="43">
        <v>52</v>
      </c>
      <c r="H55" s="44">
        <f t="shared" ca="1" si="0"/>
        <v>0.8858081519430363</v>
      </c>
      <c r="I55" s="10">
        <f t="shared" ca="1" si="1"/>
        <v>16044.209863800786</v>
      </c>
      <c r="J55" s="54">
        <f t="shared" ca="1" si="14"/>
        <v>700.17122608570355</v>
      </c>
      <c r="K55" s="10">
        <f t="shared" ca="1" si="2"/>
        <v>1298660.4875875141</v>
      </c>
      <c r="L55" s="28">
        <f t="shared" ca="1" si="4"/>
        <v>22.914694671895752</v>
      </c>
      <c r="T55" s="29"/>
      <c r="U55" s="29"/>
      <c r="AQ55" s="29"/>
      <c r="AR55" s="29"/>
      <c r="BR55" s="29"/>
      <c r="BS55" s="29"/>
    </row>
    <row r="56" spans="7:71" x14ac:dyDescent="0.35">
      <c r="G56" s="43">
        <v>53</v>
      </c>
      <c r="H56" s="44">
        <f t="shared" ca="1" si="0"/>
        <v>0.51669007373396292</v>
      </c>
      <c r="I56" s="10">
        <f t="shared" ca="1" si="1"/>
        <v>15033.663454510319</v>
      </c>
      <c r="J56" s="54">
        <f t="shared" ca="1" si="14"/>
        <v>677.76245019019404</v>
      </c>
      <c r="K56" s="10">
        <f t="shared" ca="1" si="2"/>
        <v>1217332.7452849336</v>
      </c>
      <c r="L56" s="28">
        <f t="shared" ca="1" si="4"/>
        <v>22.181316551679078</v>
      </c>
      <c r="T56" s="29"/>
      <c r="U56" s="29"/>
      <c r="AQ56" s="29"/>
      <c r="AR56" s="29"/>
      <c r="BR56" s="29"/>
      <c r="BS56" s="29"/>
    </row>
    <row r="57" spans="7:71" x14ac:dyDescent="0.35">
      <c r="G57" s="43">
        <v>54</v>
      </c>
      <c r="H57" s="44">
        <f t="shared" ca="1" si="0"/>
        <v>0.7517079384269606</v>
      </c>
      <c r="I57" s="10">
        <f t="shared" ca="1" si="1"/>
        <v>15590.625495979044</v>
      </c>
      <c r="J57" s="54">
        <f t="shared" ca="1" si="14"/>
        <v>690.20303062812513</v>
      </c>
      <c r="K57" s="10">
        <f t="shared" ca="1" si="2"/>
        <v>1262158.425139891</v>
      </c>
      <c r="L57" s="28">
        <f t="shared" ca="1" si="4"/>
        <v>22.588462820556821</v>
      </c>
      <c r="T57" s="29"/>
      <c r="U57" s="29"/>
      <c r="AQ57" s="29"/>
      <c r="AR57" s="29"/>
      <c r="BR57" s="29"/>
      <c r="BS57" s="29"/>
    </row>
    <row r="58" spans="7:71" x14ac:dyDescent="0.35">
      <c r="G58" s="43">
        <v>55</v>
      </c>
      <c r="H58" s="44">
        <f t="shared" ca="1" si="0"/>
        <v>8.7044533318729411E-2</v>
      </c>
      <c r="I58" s="10">
        <f t="shared" ca="1" si="1"/>
        <v>13834.479638187677</v>
      </c>
      <c r="J58" s="54">
        <f t="shared" ca="1" si="14"/>
        <v>650.16937113866391</v>
      </c>
      <c r="K58" s="10">
        <f t="shared" ca="1" si="2"/>
        <v>1120802.0294716093</v>
      </c>
      <c r="L58" s="28">
        <f t="shared" ca="1" si="4"/>
        <v>21.278270328174454</v>
      </c>
      <c r="T58" s="29"/>
      <c r="U58" s="29"/>
      <c r="AQ58" s="29"/>
      <c r="AR58" s="29"/>
      <c r="BR58" s="29"/>
      <c r="BS58" s="29"/>
    </row>
    <row r="59" spans="7:71" x14ac:dyDescent="0.35">
      <c r="G59" s="43">
        <v>56</v>
      </c>
      <c r="H59" s="44">
        <f t="shared" ca="1" si="0"/>
        <v>0.17163158540022139</v>
      </c>
      <c r="I59" s="10">
        <f t="shared" ca="1" si="1"/>
        <v>14171.773307087071</v>
      </c>
      <c r="J59" s="54">
        <f t="shared" ca="1" si="14"/>
        <v>658.04741972401837</v>
      </c>
      <c r="K59" s="10">
        <f t="shared" ca="1" si="2"/>
        <v>1147955.6888330046</v>
      </c>
      <c r="L59" s="28">
        <f t="shared" ca="1" si="4"/>
        <v>21.536097372786049</v>
      </c>
      <c r="T59" s="29"/>
      <c r="U59" s="29"/>
      <c r="AQ59" s="29"/>
      <c r="AR59" s="29"/>
      <c r="BR59" s="29"/>
      <c r="BS59" s="29"/>
    </row>
    <row r="60" spans="7:71" x14ac:dyDescent="0.35">
      <c r="G60" s="43">
        <v>57</v>
      </c>
      <c r="H60" s="44">
        <f t="shared" ca="1" si="0"/>
        <v>0.36400758980172365</v>
      </c>
      <c r="I60" s="10">
        <f t="shared" ca="1" si="1"/>
        <v>14706.476111293032</v>
      </c>
      <c r="J60" s="54">
        <f t="shared" ca="1" si="14"/>
        <v>670.34658785218335</v>
      </c>
      <c r="K60" s="10">
        <f t="shared" ca="1" si="2"/>
        <v>1190997.5752010497</v>
      </c>
      <c r="L60" s="28">
        <f t="shared" ca="1" si="4"/>
        <v>21.938615602435085</v>
      </c>
      <c r="T60" s="29"/>
      <c r="U60" s="29"/>
      <c r="AQ60" s="29"/>
      <c r="AR60" s="29"/>
      <c r="BR60" s="29"/>
      <c r="BS60" s="29"/>
    </row>
    <row r="61" spans="7:71" x14ac:dyDescent="0.35">
      <c r="G61" s="43">
        <v>58</v>
      </c>
      <c r="H61" s="44">
        <f t="shared" ca="1" si="0"/>
        <v>0.15987997891509398</v>
      </c>
      <c r="I61" s="10">
        <f t="shared" ca="1" si="1"/>
        <v>14130.946431676033</v>
      </c>
      <c r="J61" s="54">
        <f t="shared" ca="1" si="14"/>
        <v>657.09886527497258</v>
      </c>
      <c r="K61" s="10">
        <f t="shared" ca="1" si="2"/>
        <v>1144669.0500240221</v>
      </c>
      <c r="L61" s="28">
        <f t="shared" ca="1" si="4"/>
        <v>21.505053772635467</v>
      </c>
      <c r="T61" s="29"/>
      <c r="U61" s="29"/>
      <c r="AQ61" s="29"/>
      <c r="AR61" s="29"/>
      <c r="BR61" s="29"/>
      <c r="BS61" s="29"/>
    </row>
    <row r="62" spans="7:71" x14ac:dyDescent="0.35">
      <c r="G62" s="43">
        <v>59</v>
      </c>
      <c r="H62" s="44">
        <f t="shared" ca="1" si="0"/>
        <v>0.152507072497992</v>
      </c>
      <c r="I62" s="10">
        <f t="shared" ca="1" si="1"/>
        <v>14104.561713977058</v>
      </c>
      <c r="J62" s="54">
        <f t="shared" ca="1" si="14"/>
        <v>656.48512476535825</v>
      </c>
      <c r="K62" s="10">
        <f t="shared" ca="1" si="2"/>
        <v>1142545.0158130964</v>
      </c>
      <c r="L62" s="28">
        <f t="shared" ca="1" si="4"/>
        <v>21.484967719593538</v>
      </c>
      <c r="T62" s="29"/>
      <c r="U62" s="29"/>
      <c r="AQ62" s="29"/>
      <c r="AR62" s="29"/>
      <c r="BR62" s="29"/>
      <c r="BS62" s="29"/>
    </row>
    <row r="63" spans="7:71" x14ac:dyDescent="0.35">
      <c r="G63" s="43">
        <v>60</v>
      </c>
      <c r="H63" s="44">
        <f t="shared" ca="1" si="0"/>
        <v>7.7168026601861506E-3</v>
      </c>
      <c r="I63" s="10">
        <f t="shared" ca="1" si="1"/>
        <v>13248.464124737333</v>
      </c>
      <c r="J63" s="54">
        <f t="shared" ca="1" si="14"/>
        <v>636.2500935867879</v>
      </c>
      <c r="K63" s="10">
        <f t="shared" ca="1" si="2"/>
        <v>1073620.1320004612</v>
      </c>
      <c r="L63" s="28">
        <f t="shared" ca="1" si="4"/>
        <v>20.822730335567599</v>
      </c>
      <c r="T63" s="29"/>
      <c r="U63" s="29"/>
      <c r="AQ63" s="29"/>
      <c r="AR63" s="29"/>
      <c r="BR63" s="29"/>
      <c r="BS63" s="29"/>
    </row>
    <row r="64" spans="7:71" x14ac:dyDescent="0.35">
      <c r="G64" s="43">
        <v>61</v>
      </c>
      <c r="H64" s="44">
        <f t="shared" ca="1" si="0"/>
        <v>0.34969981831724373</v>
      </c>
      <c r="I64" s="10">
        <f t="shared" ca="1" si="1"/>
        <v>14672.602327673243</v>
      </c>
      <c r="J64" s="54">
        <f t="shared" ca="1" si="14"/>
        <v>669.57413000189422</v>
      </c>
      <c r="K64" s="10">
        <f t="shared" ca="1" si="2"/>
        <v>1188270.9874219003</v>
      </c>
      <c r="L64" s="28">
        <f t="shared" ca="1" si="4"/>
        <v>21.913335163698356</v>
      </c>
      <c r="T64" s="29"/>
      <c r="U64" s="29"/>
      <c r="AQ64" s="29"/>
      <c r="AR64" s="29"/>
      <c r="BR64" s="29"/>
      <c r="BS64" s="29"/>
    </row>
    <row r="65" spans="7:71" x14ac:dyDescent="0.35">
      <c r="G65" s="43">
        <v>62</v>
      </c>
      <c r="H65" s="44">
        <f t="shared" ca="1" si="0"/>
        <v>0.40049506411968538</v>
      </c>
      <c r="I65" s="10">
        <f t="shared" ca="1" si="1"/>
        <v>14789.961036714902</v>
      </c>
      <c r="J65" s="54">
        <f t="shared" ca="1" si="14"/>
        <v>672.24658877665138</v>
      </c>
      <c r="K65" s="10">
        <f t="shared" ca="1" si="2"/>
        <v>1197717.4092547679</v>
      </c>
      <c r="L65" s="28">
        <f t="shared" ca="1" si="4"/>
        <v>22.000797450872227</v>
      </c>
      <c r="T65" s="29"/>
      <c r="U65" s="29"/>
      <c r="AQ65" s="29"/>
      <c r="AR65" s="29"/>
      <c r="BR65" s="29"/>
      <c r="BS65" s="29"/>
    </row>
    <row r="66" spans="7:71" x14ac:dyDescent="0.35">
      <c r="G66" s="43">
        <v>63</v>
      </c>
      <c r="H66" s="44">
        <f t="shared" ca="1" si="0"/>
        <v>0.81763640588880016</v>
      </c>
      <c r="I66" s="10">
        <f t="shared" ca="1" si="1"/>
        <v>15792.147048316891</v>
      </c>
      <c r="J66" s="54">
        <f t="shared" ca="1" si="14"/>
        <v>694.64942703233362</v>
      </c>
      <c r="K66" s="10">
        <f t="shared" ca="1" si="2"/>
        <v>1278376.1914892497</v>
      </c>
      <c r="L66" s="28">
        <f t="shared" ca="1" si="4"/>
        <v>22.73398124833092</v>
      </c>
      <c r="T66" s="29"/>
      <c r="U66" s="29"/>
      <c r="AQ66" s="29"/>
      <c r="AR66" s="29"/>
      <c r="BR66" s="29"/>
      <c r="BS66" s="29"/>
    </row>
    <row r="67" spans="7:71" x14ac:dyDescent="0.35">
      <c r="G67" s="43">
        <v>64</v>
      </c>
      <c r="H67" s="44">
        <f t="shared" ca="1" si="0"/>
        <v>0.6319470251544429</v>
      </c>
      <c r="I67" s="10">
        <f t="shared" ca="1" si="1"/>
        <v>15284.067659036506</v>
      </c>
      <c r="J67" s="54">
        <f t="shared" ca="1" si="14"/>
        <v>683.38362467252603</v>
      </c>
      <c r="K67" s="10">
        <f t="shared" ca="1" si="2"/>
        <v>1237486.499015847</v>
      </c>
      <c r="L67" s="28">
        <f t="shared" ca="1" si="4"/>
        <v>22.365282262009941</v>
      </c>
      <c r="T67" s="29"/>
      <c r="U67" s="29"/>
      <c r="AQ67" s="29"/>
      <c r="AR67" s="29"/>
      <c r="BR67" s="29"/>
      <c r="BS67" s="29"/>
    </row>
    <row r="68" spans="7:71" x14ac:dyDescent="0.35">
      <c r="G68" s="43">
        <v>65</v>
      </c>
      <c r="H68" s="44">
        <f t="shared" ref="H68:H131" ca="1" si="26">RAND( )</f>
        <v>0.39558234705639006</v>
      </c>
      <c r="I68" s="10">
        <f t="shared" ref="I68:I131" ca="1" si="27">IF(H68&lt;=$E$12, $E$4+SQRT(H68*$E$13), $E$5-SQRT( (1-H68)*$E$14))</f>
        <v>14778.94878410007</v>
      </c>
      <c r="J68" s="54">
        <f t="shared" ca="1" si="14"/>
        <v>671.99627277633022</v>
      </c>
      <c r="K68" s="10">
        <f t="shared" ref="K68:K131" ca="1" si="28">$E$17*J68+$E$18*I68/J68+$E$16*I68</f>
        <v>1196831.0222199743</v>
      </c>
      <c r="L68" s="28">
        <f t="shared" ca="1" si="4"/>
        <v>21.992605290861711</v>
      </c>
      <c r="T68" s="29"/>
      <c r="U68" s="29"/>
      <c r="AQ68" s="29"/>
      <c r="AR68" s="29"/>
      <c r="BR68" s="29"/>
      <c r="BS68" s="29"/>
    </row>
    <row r="69" spans="7:71" x14ac:dyDescent="0.35">
      <c r="G69" s="43">
        <v>66</v>
      </c>
      <c r="H69" s="44">
        <f t="shared" ca="1" si="26"/>
        <v>0.29469248735846365</v>
      </c>
      <c r="I69" s="10">
        <f t="shared" ca="1" si="27"/>
        <v>14535.428246082411</v>
      </c>
      <c r="J69" s="54">
        <f t="shared" ref="J69:J132" ca="1" si="29">SQRT((2*I69*$E$18)/$E$17)</f>
        <v>666.43685769693332</v>
      </c>
      <c r="K69" s="10">
        <f t="shared" ca="1" si="28"/>
        <v>1177229.2958128466</v>
      </c>
      <c r="L69" s="28">
        <f t="shared" ref="L69:L132" ca="1" si="30">I69/J69</f>
        <v>21.810660797354181</v>
      </c>
      <c r="T69" s="29"/>
      <c r="U69" s="29"/>
      <c r="AQ69" s="29"/>
      <c r="AR69" s="29"/>
      <c r="BR69" s="29"/>
      <c r="BS69" s="29"/>
    </row>
    <row r="70" spans="7:71" x14ac:dyDescent="0.35">
      <c r="G70" s="43">
        <v>67</v>
      </c>
      <c r="H70" s="44">
        <f t="shared" ca="1" si="26"/>
        <v>0.92140869935339387</v>
      </c>
      <c r="I70" s="10">
        <f t="shared" ca="1" si="27"/>
        <v>16207.074779583314</v>
      </c>
      <c r="J70" s="54">
        <f t="shared" ca="1" si="29"/>
        <v>703.71597524896458</v>
      </c>
      <c r="K70" s="10">
        <f t="shared" ca="1" si="28"/>
        <v>1311766.2474320426</v>
      </c>
      <c r="L70" s="28">
        <f t="shared" ca="1" si="30"/>
        <v>23.030704644511566</v>
      </c>
      <c r="T70" s="29"/>
      <c r="U70" s="29"/>
      <c r="AQ70" s="29"/>
      <c r="AR70" s="29"/>
      <c r="BR70" s="29"/>
      <c r="BS70" s="29"/>
    </row>
    <row r="71" spans="7:71" x14ac:dyDescent="0.35">
      <c r="G71" s="43">
        <v>68</v>
      </c>
      <c r="H71" s="44">
        <f t="shared" ca="1" si="26"/>
        <v>0.81632660633108201</v>
      </c>
      <c r="I71" s="10">
        <f t="shared" ca="1" si="27"/>
        <v>15787.817196396787</v>
      </c>
      <c r="J71" s="54">
        <f t="shared" ca="1" si="29"/>
        <v>694.55419187091331</v>
      </c>
      <c r="K71" s="10">
        <f t="shared" ca="1" si="28"/>
        <v>1278027.7462561547</v>
      </c>
      <c r="L71" s="28">
        <f t="shared" ca="1" si="30"/>
        <v>22.730864461229885</v>
      </c>
      <c r="T71" s="29"/>
      <c r="U71" s="29"/>
      <c r="AQ71" s="29"/>
      <c r="AR71" s="29"/>
      <c r="BR71" s="29"/>
      <c r="BS71" s="29"/>
    </row>
    <row r="72" spans="7:71" x14ac:dyDescent="0.35">
      <c r="G72" s="43">
        <v>69</v>
      </c>
      <c r="H72" s="44">
        <f t="shared" ca="1" si="26"/>
        <v>0.29471292418445716</v>
      </c>
      <c r="I72" s="10">
        <f t="shared" ca="1" si="27"/>
        <v>14535.481485878503</v>
      </c>
      <c r="J72" s="54">
        <f t="shared" ca="1" si="29"/>
        <v>666.43807819519873</v>
      </c>
      <c r="K72" s="10">
        <f t="shared" ca="1" si="28"/>
        <v>1177233.5813592963</v>
      </c>
      <c r="L72" s="28">
        <f t="shared" ca="1" si="30"/>
        <v>21.810700740933775</v>
      </c>
      <c r="T72" s="29"/>
      <c r="U72" s="29"/>
      <c r="AQ72" s="29"/>
      <c r="AR72" s="29"/>
      <c r="BR72" s="29"/>
      <c r="BS72" s="29"/>
    </row>
    <row r="73" spans="7:71" x14ac:dyDescent="0.35">
      <c r="G73" s="43">
        <v>70</v>
      </c>
      <c r="H73" s="44">
        <f t="shared" ca="1" si="26"/>
        <v>0.94334073127074114</v>
      </c>
      <c r="I73" s="10">
        <f t="shared" ca="1" si="27"/>
        <v>16326.743622507687</v>
      </c>
      <c r="J73" s="54">
        <f t="shared" ca="1" si="29"/>
        <v>706.30922533890634</v>
      </c>
      <c r="K73" s="10">
        <f t="shared" ca="1" si="28"/>
        <v>1321395.7690679354</v>
      </c>
      <c r="L73" s="28">
        <f t="shared" ca="1" si="30"/>
        <v>23.115574647455116</v>
      </c>
      <c r="T73" s="29"/>
      <c r="U73" s="29"/>
      <c r="AQ73" s="29"/>
      <c r="AR73" s="29"/>
      <c r="BR73" s="29"/>
      <c r="BS73" s="29"/>
    </row>
    <row r="74" spans="7:71" x14ac:dyDescent="0.35">
      <c r="G74" s="43">
        <v>71</v>
      </c>
      <c r="H74" s="44">
        <f t="shared" ca="1" si="26"/>
        <v>0.42112091396821805</v>
      </c>
      <c r="I74" s="10">
        <f t="shared" ca="1" si="27"/>
        <v>14835.47468294873</v>
      </c>
      <c r="J74" s="54">
        <f t="shared" ca="1" si="29"/>
        <v>673.280157785656</v>
      </c>
      <c r="K74" s="10">
        <f t="shared" ca="1" si="28"/>
        <v>1201380.8260440684</v>
      </c>
      <c r="L74" s="28">
        <f t="shared" ca="1" si="30"/>
        <v>22.034623345712379</v>
      </c>
      <c r="T74" s="29"/>
      <c r="U74" s="29"/>
      <c r="AQ74" s="29"/>
      <c r="AR74" s="29"/>
      <c r="BR74" s="29"/>
      <c r="BS74" s="29"/>
    </row>
    <row r="75" spans="7:71" x14ac:dyDescent="0.35">
      <c r="G75" s="43">
        <v>72</v>
      </c>
      <c r="H75" s="44">
        <f t="shared" ca="1" si="26"/>
        <v>0.35155339928322415</v>
      </c>
      <c r="I75" s="10">
        <f t="shared" ca="1" si="27"/>
        <v>14677.029276508252</v>
      </c>
      <c r="J75" s="54">
        <f t="shared" ca="1" si="29"/>
        <v>669.67513276876525</v>
      </c>
      <c r="K75" s="10">
        <f t="shared" ca="1" si="28"/>
        <v>1188627.3249884655</v>
      </c>
      <c r="L75" s="28">
        <f t="shared" ca="1" si="30"/>
        <v>21.916640708795949</v>
      </c>
      <c r="T75" s="29"/>
      <c r="U75" s="29"/>
      <c r="AQ75" s="29"/>
      <c r="AR75" s="29"/>
      <c r="BR75" s="29"/>
      <c r="BS75" s="29"/>
    </row>
    <row r="76" spans="7:71" x14ac:dyDescent="0.35">
      <c r="G76" s="43">
        <v>73</v>
      </c>
      <c r="H76" s="44">
        <f t="shared" ca="1" si="26"/>
        <v>0.99883231421481677</v>
      </c>
      <c r="I76" s="10">
        <f t="shared" ca="1" si="27"/>
        <v>16903.348635387461</v>
      </c>
      <c r="J76" s="54">
        <f t="shared" ca="1" si="29"/>
        <v>718.67322776315086</v>
      </c>
      <c r="K76" s="10">
        <f t="shared" ca="1" si="28"/>
        <v>1367791.2325506809</v>
      </c>
      <c r="L76" s="28">
        <f t="shared" ca="1" si="30"/>
        <v>23.52021472679403</v>
      </c>
      <c r="T76" s="29"/>
      <c r="U76" s="29"/>
      <c r="AQ76" s="29"/>
      <c r="AR76" s="29"/>
      <c r="BR76" s="29"/>
      <c r="BS76" s="29"/>
    </row>
    <row r="77" spans="7:71" x14ac:dyDescent="0.35">
      <c r="G77" s="43">
        <v>74</v>
      </c>
      <c r="H77" s="44">
        <f t="shared" ca="1" si="26"/>
        <v>0.56862597560951211</v>
      </c>
      <c r="I77" s="10">
        <f t="shared" ca="1" si="27"/>
        <v>15142.315367150844</v>
      </c>
      <c r="J77" s="54">
        <f t="shared" ca="1" si="29"/>
        <v>680.20721728067565</v>
      </c>
      <c r="K77" s="10">
        <f t="shared" ca="1" si="28"/>
        <v>1226077.7052653302</v>
      </c>
      <c r="L77" s="28">
        <f t="shared" ca="1" si="30"/>
        <v>22.261327111003929</v>
      </c>
      <c r="T77" s="29"/>
      <c r="U77" s="29"/>
      <c r="AQ77" s="29"/>
      <c r="AR77" s="29"/>
      <c r="BR77" s="29"/>
      <c r="BS77" s="29"/>
    </row>
    <row r="78" spans="7:71" x14ac:dyDescent="0.35">
      <c r="G78" s="43">
        <v>75</v>
      </c>
      <c r="H78" s="44">
        <f t="shared" ca="1" si="26"/>
        <v>0.17537044328877249</v>
      </c>
      <c r="I78" s="10">
        <f t="shared" ca="1" si="27"/>
        <v>14184.467621469739</v>
      </c>
      <c r="J78" s="54">
        <f t="shared" ca="1" si="29"/>
        <v>658.34207554568286</v>
      </c>
      <c r="K78" s="10">
        <f t="shared" ca="1" si="28"/>
        <v>1148977.598549366</v>
      </c>
      <c r="L78" s="28">
        <f t="shared" ca="1" si="30"/>
        <v>21.545740654222346</v>
      </c>
      <c r="T78" s="29"/>
      <c r="U78" s="29"/>
      <c r="AQ78" s="29"/>
      <c r="AR78" s="29"/>
      <c r="BR78" s="29"/>
      <c r="BS78" s="29"/>
    </row>
    <row r="79" spans="7:71" x14ac:dyDescent="0.35">
      <c r="G79" s="43">
        <v>76</v>
      </c>
      <c r="H79" s="44">
        <f t="shared" ca="1" si="26"/>
        <v>0.24818941977640796</v>
      </c>
      <c r="I79" s="10">
        <f t="shared" ca="1" si="27"/>
        <v>14409.083162276544</v>
      </c>
      <c r="J79" s="54">
        <f t="shared" ca="1" si="29"/>
        <v>663.534129543885</v>
      </c>
      <c r="K79" s="10">
        <f t="shared" ca="1" si="28"/>
        <v>1167058.9901802714</v>
      </c>
      <c r="L79" s="28">
        <f t="shared" ca="1" si="30"/>
        <v>21.715662421436232</v>
      </c>
      <c r="T79" s="29"/>
      <c r="U79" s="29"/>
      <c r="AQ79" s="29"/>
      <c r="AR79" s="29"/>
      <c r="BR79" s="29"/>
      <c r="BS79" s="29"/>
    </row>
    <row r="80" spans="7:71" x14ac:dyDescent="0.35">
      <c r="G80" s="43">
        <v>77</v>
      </c>
      <c r="H80" s="44">
        <f t="shared" ca="1" si="26"/>
        <v>0.44700292398905073</v>
      </c>
      <c r="I80" s="10">
        <f t="shared" ca="1" si="27"/>
        <v>14891.037649522717</v>
      </c>
      <c r="J80" s="54">
        <f t="shared" ca="1" si="29"/>
        <v>674.53978991595511</v>
      </c>
      <c r="K80" s="10">
        <f t="shared" ca="1" si="28"/>
        <v>1205853.0714240018</v>
      </c>
      <c r="L80" s="28">
        <f t="shared" ca="1" si="30"/>
        <v>22.07584766997671</v>
      </c>
      <c r="T80" s="29"/>
      <c r="U80" s="29"/>
      <c r="AQ80" s="29"/>
      <c r="AR80" s="29"/>
      <c r="BR80" s="29"/>
      <c r="BS80" s="29"/>
    </row>
    <row r="81" spans="7:71" x14ac:dyDescent="0.35">
      <c r="G81" s="43">
        <v>78</v>
      </c>
      <c r="H81" s="44">
        <f t="shared" ca="1" si="26"/>
        <v>0.46782400079926179</v>
      </c>
      <c r="I81" s="10">
        <f t="shared" ca="1" si="27"/>
        <v>14934.577991809609</v>
      </c>
      <c r="J81" s="54">
        <f t="shared" ca="1" si="29"/>
        <v>675.5252234576559</v>
      </c>
      <c r="K81" s="10">
        <f t="shared" ca="1" si="28"/>
        <v>1209357.584171454</v>
      </c>
      <c r="L81" s="28">
        <f t="shared" ca="1" si="30"/>
        <v>22.10809822225055</v>
      </c>
      <c r="T81" s="29"/>
      <c r="U81" s="29"/>
      <c r="AQ81" s="29"/>
      <c r="AR81" s="29"/>
      <c r="BR81" s="29"/>
      <c r="BS81" s="29"/>
    </row>
    <row r="82" spans="7:71" x14ac:dyDescent="0.35">
      <c r="G82" s="43">
        <v>79</v>
      </c>
      <c r="H82" s="44">
        <f t="shared" ca="1" si="26"/>
        <v>0.51632382224577622</v>
      </c>
      <c r="I82" s="10">
        <f t="shared" ca="1" si="27"/>
        <v>15032.918552262314</v>
      </c>
      <c r="J82" s="54">
        <f t="shared" ca="1" si="29"/>
        <v>677.74565877310715</v>
      </c>
      <c r="K82" s="10">
        <f t="shared" ca="1" si="28"/>
        <v>1217272.7904104842</v>
      </c>
      <c r="L82" s="28">
        <f t="shared" ca="1" si="30"/>
        <v>22.180767014392593</v>
      </c>
      <c r="T82" s="29"/>
      <c r="U82" s="29"/>
      <c r="AQ82" s="29"/>
      <c r="AR82" s="29"/>
      <c r="BR82" s="29"/>
      <c r="BS82" s="29"/>
    </row>
    <row r="83" spans="7:71" x14ac:dyDescent="0.35">
      <c r="G83" s="43">
        <v>80</v>
      </c>
      <c r="H83" s="44">
        <f t="shared" ca="1" si="26"/>
        <v>0.394026501899714</v>
      </c>
      <c r="I83" s="10">
        <f t="shared" ca="1" si="27"/>
        <v>14775.446990252796</v>
      </c>
      <c r="J83" s="54">
        <f t="shared" ca="1" si="29"/>
        <v>671.91665507623452</v>
      </c>
      <c r="K83" s="10">
        <f t="shared" ca="1" si="28"/>
        <v>1196549.1589698703</v>
      </c>
      <c r="L83" s="28">
        <f t="shared" ca="1" si="30"/>
        <v>21.989999620676763</v>
      </c>
      <c r="T83" s="29"/>
      <c r="U83" s="29"/>
      <c r="AQ83" s="29"/>
      <c r="AR83" s="29"/>
      <c r="BR83" s="29"/>
      <c r="BS83" s="29"/>
    </row>
    <row r="84" spans="7:71" x14ac:dyDescent="0.35">
      <c r="G84" s="43">
        <v>81</v>
      </c>
      <c r="H84" s="44">
        <f t="shared" ca="1" si="26"/>
        <v>0.27717210023990391</v>
      </c>
      <c r="I84" s="10">
        <f t="shared" ca="1" si="27"/>
        <v>14489.085894741882</v>
      </c>
      <c r="J84" s="54">
        <f t="shared" ca="1" si="29"/>
        <v>665.37363113216475</v>
      </c>
      <c r="K84" s="10">
        <f t="shared" ca="1" si="28"/>
        <v>1173498.9420118053</v>
      </c>
      <c r="L84" s="28">
        <f t="shared" ca="1" si="30"/>
        <v>21.775864291598115</v>
      </c>
      <c r="T84" s="29"/>
      <c r="U84" s="29"/>
      <c r="AQ84" s="29"/>
      <c r="AR84" s="29"/>
      <c r="BR84" s="29"/>
      <c r="BS84" s="29"/>
    </row>
    <row r="85" spans="7:71" x14ac:dyDescent="0.35">
      <c r="G85" s="43">
        <v>82</v>
      </c>
      <c r="H85" s="44">
        <f t="shared" ca="1" si="26"/>
        <v>0.54837536665274489</v>
      </c>
      <c r="I85" s="10">
        <f t="shared" ca="1" si="27"/>
        <v>15099.211461845889</v>
      </c>
      <c r="J85" s="54">
        <f t="shared" ca="1" si="29"/>
        <v>679.23839310474295</v>
      </c>
      <c r="K85" s="10">
        <f t="shared" ca="1" si="28"/>
        <v>1222608.4662387336</v>
      </c>
      <c r="L85" s="28">
        <f t="shared" ca="1" si="30"/>
        <v>22.229620137973402</v>
      </c>
      <c r="T85" s="29"/>
      <c r="U85" s="29"/>
      <c r="AQ85" s="29"/>
      <c r="AR85" s="29"/>
      <c r="BR85" s="29"/>
      <c r="BS85" s="29"/>
    </row>
    <row r="86" spans="7:71" x14ac:dyDescent="0.35">
      <c r="G86" s="43">
        <v>83</v>
      </c>
      <c r="H86" s="44">
        <f t="shared" ca="1" si="26"/>
        <v>0.13862766357715439</v>
      </c>
      <c r="I86" s="10">
        <f t="shared" ca="1" si="27"/>
        <v>14053.100806483992</v>
      </c>
      <c r="J86" s="54">
        <f t="shared" ca="1" si="29"/>
        <v>655.2864277705927</v>
      </c>
      <c r="K86" s="10">
        <f t="shared" ca="1" si="28"/>
        <v>1138402.2513585642</v>
      </c>
      <c r="L86" s="28">
        <f t="shared" ca="1" si="30"/>
        <v>21.445737636128488</v>
      </c>
      <c r="T86" s="29"/>
      <c r="U86" s="29"/>
      <c r="AQ86" s="29"/>
      <c r="AR86" s="29"/>
      <c r="BR86" s="29"/>
      <c r="BS86" s="29"/>
    </row>
    <row r="87" spans="7:71" x14ac:dyDescent="0.35">
      <c r="G87" s="43">
        <v>84</v>
      </c>
      <c r="H87" s="44">
        <f t="shared" ca="1" si="26"/>
        <v>0.39823217091708973</v>
      </c>
      <c r="I87" s="10">
        <f t="shared" ca="1" si="27"/>
        <v>14784.897018692316</v>
      </c>
      <c r="J87" s="54">
        <f t="shared" ca="1" si="29"/>
        <v>672.13149177658738</v>
      </c>
      <c r="K87" s="10">
        <f t="shared" ca="1" si="28"/>
        <v>1197309.8017177596</v>
      </c>
      <c r="L87" s="28">
        <f t="shared" ca="1" si="30"/>
        <v>21.997030639961043</v>
      </c>
      <c r="T87" s="29"/>
      <c r="U87" s="29"/>
      <c r="AQ87" s="29"/>
      <c r="AR87" s="29"/>
      <c r="BR87" s="29"/>
      <c r="BS87" s="29"/>
    </row>
    <row r="88" spans="7:71" x14ac:dyDescent="0.35">
      <c r="G88" s="43">
        <v>85</v>
      </c>
      <c r="H88" s="44">
        <f t="shared" ca="1" si="26"/>
        <v>3.7609052271924459E-2</v>
      </c>
      <c r="I88" s="10">
        <f t="shared" ca="1" si="27"/>
        <v>13548.518384537289</v>
      </c>
      <c r="J88" s="54">
        <f t="shared" ca="1" si="29"/>
        <v>643.41472332718263</v>
      </c>
      <c r="K88" s="10">
        <f t="shared" ca="1" si="28"/>
        <v>1097779.2287868501</v>
      </c>
      <c r="L88" s="28">
        <f t="shared" ca="1" si="30"/>
        <v>21.057209127071431</v>
      </c>
      <c r="T88" s="29"/>
      <c r="U88" s="29"/>
      <c r="AQ88" s="29"/>
      <c r="AR88" s="29"/>
      <c r="BR88" s="29"/>
      <c r="BS88" s="29"/>
    </row>
    <row r="89" spans="7:71" x14ac:dyDescent="0.35">
      <c r="G89" s="43">
        <v>86</v>
      </c>
      <c r="H89" s="44">
        <f t="shared" ca="1" si="26"/>
        <v>0.5306924579864285</v>
      </c>
      <c r="I89" s="10">
        <f t="shared" ca="1" si="27"/>
        <v>15062.357015312529</v>
      </c>
      <c r="J89" s="54">
        <f t="shared" ca="1" si="29"/>
        <v>678.40893757304968</v>
      </c>
      <c r="K89" s="10">
        <f t="shared" ca="1" si="28"/>
        <v>1219642.1942765804</v>
      </c>
      <c r="L89" s="28">
        <f t="shared" ca="1" si="30"/>
        <v>22.202474320572531</v>
      </c>
      <c r="T89" s="29"/>
      <c r="U89" s="29"/>
      <c r="AQ89" s="29"/>
      <c r="AR89" s="29"/>
      <c r="BR89" s="29"/>
      <c r="BS89" s="29"/>
    </row>
    <row r="90" spans="7:71" x14ac:dyDescent="0.35">
      <c r="G90" s="43">
        <v>87</v>
      </c>
      <c r="H90" s="44">
        <f t="shared" ca="1" si="26"/>
        <v>0.60491300534360049</v>
      </c>
      <c r="I90" s="10">
        <f t="shared" ca="1" si="27"/>
        <v>15222.165374043132</v>
      </c>
      <c r="J90" s="54">
        <f t="shared" ca="1" si="29"/>
        <v>681.99832826952672</v>
      </c>
      <c r="K90" s="10">
        <f t="shared" ca="1" si="28"/>
        <v>1232504.3938140725</v>
      </c>
      <c r="L90" s="28">
        <f t="shared" ca="1" si="30"/>
        <v>22.319945288820868</v>
      </c>
      <c r="T90" s="29"/>
      <c r="U90" s="29"/>
      <c r="AQ90" s="29"/>
      <c r="AR90" s="29"/>
      <c r="BR90" s="29"/>
      <c r="BS90" s="29"/>
    </row>
    <row r="91" spans="7:71" x14ac:dyDescent="0.35">
      <c r="G91" s="43">
        <v>88</v>
      </c>
      <c r="H91" s="44">
        <f t="shared" ca="1" si="26"/>
        <v>0.80227449216569668</v>
      </c>
      <c r="I91" s="10">
        <f t="shared" ca="1" si="27"/>
        <v>15742.302078130671</v>
      </c>
      <c r="J91" s="54">
        <f t="shared" ca="1" si="29"/>
        <v>693.55229487087672</v>
      </c>
      <c r="K91" s="10">
        <f t="shared" ca="1" si="28"/>
        <v>1274364.8958196647</v>
      </c>
      <c r="L91" s="28">
        <f t="shared" ca="1" si="30"/>
        <v>22.698075104865051</v>
      </c>
      <c r="T91" s="29"/>
      <c r="U91" s="29"/>
      <c r="AQ91" s="29"/>
      <c r="AR91" s="29"/>
      <c r="BR91" s="29"/>
      <c r="BS91" s="29"/>
    </row>
    <row r="92" spans="7:71" x14ac:dyDescent="0.35">
      <c r="G92" s="43">
        <v>89</v>
      </c>
      <c r="H92" s="44">
        <f t="shared" ca="1" si="26"/>
        <v>0.30448547797542469</v>
      </c>
      <c r="I92" s="10">
        <f t="shared" ca="1" si="27"/>
        <v>14560.731823153292</v>
      </c>
      <c r="J92" s="54">
        <f t="shared" ca="1" si="29"/>
        <v>667.01667906575335</v>
      </c>
      <c r="K92" s="10">
        <f t="shared" ca="1" si="28"/>
        <v>1179266.1061200837</v>
      </c>
      <c r="L92" s="28">
        <f t="shared" ca="1" si="30"/>
        <v>21.829636769424653</v>
      </c>
      <c r="T92" s="29"/>
      <c r="U92" s="29"/>
      <c r="AQ92" s="29"/>
      <c r="AR92" s="29"/>
      <c r="BR92" s="29"/>
      <c r="BS92" s="29"/>
    </row>
    <row r="93" spans="7:71" x14ac:dyDescent="0.35">
      <c r="G93" s="43">
        <v>90</v>
      </c>
      <c r="H93" s="44">
        <f t="shared" ca="1" si="26"/>
        <v>0.33847655293204792</v>
      </c>
      <c r="I93" s="10">
        <f t="shared" ca="1" si="27"/>
        <v>14645.543200118545</v>
      </c>
      <c r="J93" s="54">
        <f t="shared" ca="1" si="29"/>
        <v>668.95643273124381</v>
      </c>
      <c r="K93" s="10">
        <f t="shared" ca="1" si="28"/>
        <v>1186092.9149564786</v>
      </c>
      <c r="L93" s="28">
        <f t="shared" ca="1" si="30"/>
        <v>21.893119616658886</v>
      </c>
      <c r="T93" s="29"/>
      <c r="U93" s="29"/>
      <c r="AQ93" s="29"/>
      <c r="AR93" s="29"/>
      <c r="BR93" s="29"/>
      <c r="BS93" s="29"/>
    </row>
    <row r="94" spans="7:71" x14ac:dyDescent="0.35">
      <c r="G94" s="43">
        <v>91</v>
      </c>
      <c r="H94" s="44">
        <f t="shared" ca="1" si="26"/>
        <v>0.56784901634407781</v>
      </c>
      <c r="I94" s="10">
        <f t="shared" ca="1" si="27"/>
        <v>15140.643157097762</v>
      </c>
      <c r="J94" s="54">
        <f t="shared" ca="1" si="29"/>
        <v>680.16965761017502</v>
      </c>
      <c r="K94" s="10">
        <f t="shared" ca="1" si="28"/>
        <v>1225943.1171722007</v>
      </c>
      <c r="L94" s="28">
        <f t="shared" ca="1" si="30"/>
        <v>22.26009788542391</v>
      </c>
      <c r="T94" s="29"/>
      <c r="U94" s="29"/>
      <c r="AQ94" s="29"/>
      <c r="AR94" s="29"/>
      <c r="BR94" s="29"/>
      <c r="BS94" s="29"/>
    </row>
    <row r="95" spans="7:71" x14ac:dyDescent="0.35">
      <c r="G95" s="43">
        <v>92</v>
      </c>
      <c r="H95" s="44">
        <f t="shared" ca="1" si="26"/>
        <v>3.8622678657651566E-4</v>
      </c>
      <c r="I95" s="10">
        <f t="shared" ca="1" si="27"/>
        <v>13055.58609801571</v>
      </c>
      <c r="J95" s="54">
        <f t="shared" ca="1" si="29"/>
        <v>631.60168328485145</v>
      </c>
      <c r="K95" s="10">
        <f t="shared" ca="1" si="28"/>
        <v>1058089.4842002096</v>
      </c>
      <c r="L95" s="28">
        <f t="shared" ca="1" si="30"/>
        <v>20.670600543867867</v>
      </c>
      <c r="T95" s="29"/>
      <c r="U95" s="29"/>
      <c r="AQ95" s="29"/>
      <c r="AR95" s="29"/>
      <c r="BR95" s="29"/>
      <c r="BS95" s="29"/>
    </row>
    <row r="96" spans="7:71" x14ac:dyDescent="0.35">
      <c r="G96" s="43">
        <v>93</v>
      </c>
      <c r="H96" s="44">
        <f t="shared" ca="1" si="26"/>
        <v>5.0969733288949159E-2</v>
      </c>
      <c r="I96" s="10">
        <f t="shared" ca="1" si="27"/>
        <v>13638.559211280828</v>
      </c>
      <c r="J96" s="54">
        <f t="shared" ca="1" si="29"/>
        <v>645.54918765189791</v>
      </c>
      <c r="K96" s="10">
        <f t="shared" ca="1" si="28"/>
        <v>1105028.5993557472</v>
      </c>
      <c r="L96" s="28">
        <f t="shared" ca="1" si="30"/>
        <v>21.127064323153022</v>
      </c>
      <c r="T96" s="29"/>
      <c r="U96" s="29"/>
      <c r="AQ96" s="29"/>
      <c r="AR96" s="29"/>
      <c r="BR96" s="29"/>
      <c r="BS96" s="29"/>
    </row>
    <row r="97" spans="7:71" x14ac:dyDescent="0.35">
      <c r="G97" s="43">
        <v>94</v>
      </c>
      <c r="H97" s="44">
        <f t="shared" ca="1" si="26"/>
        <v>0.38105053981407955</v>
      </c>
      <c r="I97" s="10">
        <f t="shared" ca="1" si="27"/>
        <v>14745.968017608753</v>
      </c>
      <c r="J97" s="54">
        <f t="shared" ca="1" si="29"/>
        <v>671.24603908141592</v>
      </c>
      <c r="K97" s="10">
        <f t="shared" ca="1" si="28"/>
        <v>1194176.3558528589</v>
      </c>
      <c r="L97" s="28">
        <f t="shared" ca="1" si="30"/>
        <v>21.968052188119064</v>
      </c>
      <c r="T97" s="29"/>
      <c r="U97" s="29"/>
      <c r="AQ97" s="29"/>
      <c r="AR97" s="29"/>
      <c r="BR97" s="29"/>
      <c r="BS97" s="29"/>
    </row>
    <row r="98" spans="7:71" x14ac:dyDescent="0.35">
      <c r="G98" s="43">
        <v>95</v>
      </c>
      <c r="H98" s="44">
        <f t="shared" ca="1" si="26"/>
        <v>0.90710832232534355</v>
      </c>
      <c r="I98" s="10">
        <f t="shared" ca="1" si="27"/>
        <v>16137.948133000542</v>
      </c>
      <c r="J98" s="54">
        <f t="shared" ca="1" si="29"/>
        <v>702.21362186344129</v>
      </c>
      <c r="K98" s="10">
        <f t="shared" ca="1" si="28"/>
        <v>1306203.6648722938</v>
      </c>
      <c r="L98" s="28">
        <f t="shared" ca="1" si="30"/>
        <v>22.981536715530805</v>
      </c>
      <c r="T98" s="29"/>
      <c r="U98" s="29"/>
      <c r="AQ98" s="29"/>
      <c r="AR98" s="29"/>
      <c r="BR98" s="29"/>
      <c r="BS98" s="29"/>
    </row>
    <row r="99" spans="7:71" x14ac:dyDescent="0.35">
      <c r="G99" s="43">
        <v>96</v>
      </c>
      <c r="H99" s="44">
        <f t="shared" ca="1" si="26"/>
        <v>0.78874659269651981</v>
      </c>
      <c r="I99" s="10">
        <f t="shared" ca="1" si="27"/>
        <v>15699.989516031566</v>
      </c>
      <c r="J99" s="54">
        <f t="shared" ca="1" si="29"/>
        <v>692.61959391771632</v>
      </c>
      <c r="K99" s="10">
        <f t="shared" ca="1" si="28"/>
        <v>1270959.744511148</v>
      </c>
      <c r="L99" s="28">
        <f t="shared" ca="1" si="30"/>
        <v>22.667550346397991</v>
      </c>
      <c r="T99" s="29"/>
      <c r="U99" s="29"/>
      <c r="AQ99" s="29"/>
      <c r="AR99" s="29"/>
      <c r="BR99" s="29"/>
      <c r="BS99" s="29"/>
    </row>
    <row r="100" spans="7:71" x14ac:dyDescent="0.35">
      <c r="G100" s="43">
        <v>97</v>
      </c>
      <c r="H100" s="44">
        <f t="shared" ca="1" si="26"/>
        <v>0.86968742117315478</v>
      </c>
      <c r="I100" s="10">
        <f t="shared" ca="1" si="27"/>
        <v>15978.970798353563</v>
      </c>
      <c r="J100" s="54">
        <f t="shared" ca="1" si="29"/>
        <v>698.74625576792346</v>
      </c>
      <c r="K100" s="10">
        <f t="shared" ca="1" si="28"/>
        <v>1293410.5829928722</v>
      </c>
      <c r="L100" s="28">
        <f t="shared" ca="1" si="30"/>
        <v>22.868059279677489</v>
      </c>
      <c r="T100" s="29"/>
      <c r="U100" s="29"/>
      <c r="AQ100" s="29"/>
      <c r="AR100" s="29"/>
      <c r="BR100" s="29"/>
      <c r="BS100" s="29"/>
    </row>
    <row r="101" spans="7:71" x14ac:dyDescent="0.35">
      <c r="G101" s="43">
        <v>98</v>
      </c>
      <c r="H101" s="44">
        <f t="shared" ca="1" si="26"/>
        <v>0.5034917944550783</v>
      </c>
      <c r="I101" s="10">
        <f t="shared" ca="1" si="27"/>
        <v>15006.995824299564</v>
      </c>
      <c r="J101" s="54">
        <f t="shared" ca="1" si="29"/>
        <v>677.16105516440894</v>
      </c>
      <c r="K101" s="10">
        <f t="shared" ca="1" si="28"/>
        <v>1215186.3447355162</v>
      </c>
      <c r="L101" s="28">
        <f t="shared" ca="1" si="30"/>
        <v>22.161634532653377</v>
      </c>
    </row>
    <row r="102" spans="7:71" x14ac:dyDescent="0.35">
      <c r="G102" s="43">
        <v>99</v>
      </c>
      <c r="H102" s="44">
        <f t="shared" ca="1" si="26"/>
        <v>0.26053383291919929</v>
      </c>
      <c r="I102" s="10">
        <f t="shared" ca="1" si="27"/>
        <v>14443.70033710379</v>
      </c>
      <c r="J102" s="54">
        <f t="shared" ca="1" si="29"/>
        <v>664.33070686080089</v>
      </c>
      <c r="K102" s="10">
        <f t="shared" ca="1" si="28"/>
        <v>1169845.5702364964</v>
      </c>
      <c r="L102" s="28">
        <f t="shared" ca="1" si="30"/>
        <v>21.741732224535301</v>
      </c>
    </row>
    <row r="103" spans="7:71" x14ac:dyDescent="0.35">
      <c r="G103" s="43">
        <v>100</v>
      </c>
      <c r="H103" s="44">
        <f t="shared" ca="1" si="26"/>
        <v>0.42182700398651329</v>
      </c>
      <c r="I103" s="10">
        <f t="shared" ca="1" si="27"/>
        <v>14837.012801232508</v>
      </c>
      <c r="J103" s="54">
        <f t="shared" ca="1" si="29"/>
        <v>673.31505918592734</v>
      </c>
      <c r="K103" s="10">
        <f t="shared" ca="1" si="28"/>
        <v>1201504.6293770168</v>
      </c>
      <c r="L103" s="28">
        <f t="shared" ca="1" si="30"/>
        <v>22.035765573357622</v>
      </c>
    </row>
    <row r="104" spans="7:71" x14ac:dyDescent="0.35">
      <c r="G104" s="43">
        <v>101</v>
      </c>
      <c r="H104" s="44">
        <f t="shared" ca="1" si="26"/>
        <v>0.44432313696226355</v>
      </c>
      <c r="I104" s="10">
        <f t="shared" ca="1" si="27"/>
        <v>14885.360733572785</v>
      </c>
      <c r="J104" s="54">
        <f t="shared" ca="1" si="29"/>
        <v>674.41120012880015</v>
      </c>
      <c r="K104" s="10">
        <f t="shared" ca="1" si="28"/>
        <v>1205396.1406086048</v>
      </c>
      <c r="L104" s="28">
        <f t="shared" ca="1" si="30"/>
        <v>22.071639276942545</v>
      </c>
    </row>
    <row r="105" spans="7:71" x14ac:dyDescent="0.35">
      <c r="G105" s="43">
        <v>102</v>
      </c>
      <c r="H105" s="44">
        <f t="shared" ca="1" si="26"/>
        <v>4.5072394283076189E-2</v>
      </c>
      <c r="I105" s="10">
        <f t="shared" ca="1" si="27"/>
        <v>13600.482434601221</v>
      </c>
      <c r="J105" s="54">
        <f t="shared" ca="1" si="29"/>
        <v>644.64742038793202</v>
      </c>
      <c r="K105" s="10">
        <f t="shared" ca="1" si="28"/>
        <v>1101962.979048477</v>
      </c>
      <c r="L105" s="28">
        <f t="shared" ca="1" si="30"/>
        <v>21.097551939968682</v>
      </c>
    </row>
    <row r="106" spans="7:71" x14ac:dyDescent="0.35">
      <c r="G106" s="43">
        <v>103</v>
      </c>
      <c r="H106" s="44">
        <f t="shared" ca="1" si="26"/>
        <v>0.38367166270811381</v>
      </c>
      <c r="I106" s="10">
        <f t="shared" ca="1" si="27"/>
        <v>14751.962699849775</v>
      </c>
      <c r="J106" s="54">
        <f t="shared" ca="1" si="29"/>
        <v>671.38246613144668</v>
      </c>
      <c r="K106" s="10">
        <f t="shared" ca="1" si="28"/>
        <v>1194658.8772564214</v>
      </c>
      <c r="L106" s="28">
        <f t="shared" ca="1" si="30"/>
        <v>21.972517073392801</v>
      </c>
    </row>
    <row r="107" spans="7:71" x14ac:dyDescent="0.35">
      <c r="G107" s="43">
        <v>104</v>
      </c>
      <c r="H107" s="44">
        <f t="shared" ca="1" si="26"/>
        <v>0.85697249836602252</v>
      </c>
      <c r="I107" s="10">
        <f t="shared" ca="1" si="27"/>
        <v>15930.317798095239</v>
      </c>
      <c r="J107" s="54">
        <f t="shared" ca="1" si="29"/>
        <v>697.68166845442818</v>
      </c>
      <c r="K107" s="10">
        <f t="shared" ca="1" si="28"/>
        <v>1289495.3478862345</v>
      </c>
      <c r="L107" s="28">
        <f t="shared" ca="1" si="30"/>
        <v>22.833218240326733</v>
      </c>
    </row>
    <row r="108" spans="7:71" x14ac:dyDescent="0.35">
      <c r="G108" s="43">
        <v>105</v>
      </c>
      <c r="H108" s="44">
        <f t="shared" ca="1" si="26"/>
        <v>0.41002273595956129</v>
      </c>
      <c r="I108" s="10">
        <f t="shared" ca="1" si="27"/>
        <v>14811.127242265571</v>
      </c>
      <c r="J108" s="54">
        <f t="shared" ca="1" si="29"/>
        <v>672.72744948563536</v>
      </c>
      <c r="K108" s="10">
        <f t="shared" ca="1" si="28"/>
        <v>1199421.0922901356</v>
      </c>
      <c r="L108" s="28">
        <f t="shared" ca="1" si="30"/>
        <v>22.016534710438972</v>
      </c>
    </row>
    <row r="109" spans="7:71" x14ac:dyDescent="0.35">
      <c r="G109" s="43">
        <v>106</v>
      </c>
      <c r="H109" s="44">
        <f t="shared" ca="1" si="26"/>
        <v>0.31171018177741627</v>
      </c>
      <c r="I109" s="10">
        <f t="shared" ca="1" si="27"/>
        <v>14579.139466361135</v>
      </c>
      <c r="J109" s="54">
        <f t="shared" ca="1" si="29"/>
        <v>667.43816636194128</v>
      </c>
      <c r="K109" s="10">
        <f t="shared" ca="1" si="28"/>
        <v>1180747.821702309</v>
      </c>
      <c r="L109" s="28">
        <f t="shared" ca="1" si="30"/>
        <v>21.843430899118072</v>
      </c>
    </row>
    <row r="110" spans="7:71" x14ac:dyDescent="0.35">
      <c r="G110" s="43">
        <v>107</v>
      </c>
      <c r="H110" s="44">
        <f t="shared" ca="1" si="26"/>
        <v>0.82325129248510576</v>
      </c>
      <c r="I110" s="10">
        <f t="shared" ca="1" si="27"/>
        <v>15810.887028025027</v>
      </c>
      <c r="J110" s="54">
        <f t="shared" ca="1" si="29"/>
        <v>695.06146272644946</v>
      </c>
      <c r="K110" s="10">
        <f t="shared" ca="1" si="28"/>
        <v>1279884.2898368933</v>
      </c>
      <c r="L110" s="28">
        <f t="shared" ca="1" si="30"/>
        <v>22.747466052865612</v>
      </c>
    </row>
    <row r="111" spans="7:71" x14ac:dyDescent="0.35">
      <c r="G111" s="43">
        <v>108</v>
      </c>
      <c r="H111" s="44">
        <f t="shared" ca="1" si="26"/>
        <v>0.35946120139455351</v>
      </c>
      <c r="I111" s="10">
        <f t="shared" ca="1" si="27"/>
        <v>14695.785838824122</v>
      </c>
      <c r="J111" s="54">
        <f t="shared" ca="1" si="29"/>
        <v>670.10290301619875</v>
      </c>
      <c r="K111" s="10">
        <f t="shared" ca="1" si="28"/>
        <v>1190137.0898110794</v>
      </c>
      <c r="L111" s="28">
        <f t="shared" ca="1" si="30"/>
        <v>21.930640462348322</v>
      </c>
    </row>
    <row r="112" spans="7:71" x14ac:dyDescent="0.35">
      <c r="G112" s="43">
        <v>109</v>
      </c>
      <c r="H112" s="44">
        <f t="shared" ca="1" si="26"/>
        <v>0.38406876875170848</v>
      </c>
      <c r="I112" s="10">
        <f t="shared" ca="1" si="27"/>
        <v>14752.869119476314</v>
      </c>
      <c r="J112" s="54">
        <f t="shared" ca="1" si="29"/>
        <v>671.40309202743367</v>
      </c>
      <c r="K112" s="10">
        <f t="shared" ca="1" si="28"/>
        <v>1194731.8363458978</v>
      </c>
      <c r="L112" s="28">
        <f t="shared" ca="1" si="30"/>
        <v>21.973192102716006</v>
      </c>
    </row>
    <row r="113" spans="7:12" x14ac:dyDescent="0.35">
      <c r="G113" s="43">
        <v>110</v>
      </c>
      <c r="H113" s="44">
        <f t="shared" ca="1" si="26"/>
        <v>0.77338813823396557</v>
      </c>
      <c r="I113" s="10">
        <f t="shared" ca="1" si="27"/>
        <v>15653.562146206415</v>
      </c>
      <c r="J113" s="54">
        <f t="shared" ca="1" si="29"/>
        <v>691.59474246176251</v>
      </c>
      <c r="K113" s="10">
        <f t="shared" ca="1" si="28"/>
        <v>1267223.4181336872</v>
      </c>
      <c r="L113" s="28">
        <f t="shared" ca="1" si="30"/>
        <v>22.634009753294045</v>
      </c>
    </row>
    <row r="114" spans="7:12" x14ac:dyDescent="0.35">
      <c r="G114" s="43">
        <v>111</v>
      </c>
      <c r="H114" s="44">
        <f t="shared" ca="1" si="26"/>
        <v>0.61527841533422789</v>
      </c>
      <c r="I114" s="10">
        <f t="shared" ca="1" si="27"/>
        <v>15245.641804725678</v>
      </c>
      <c r="J114" s="54">
        <f t="shared" ca="1" si="29"/>
        <v>682.52403264969041</v>
      </c>
      <c r="K114" s="10">
        <f t="shared" ca="1" si="28"/>
        <v>1234393.8634832874</v>
      </c>
      <c r="L114" s="28">
        <f t="shared" ca="1" si="30"/>
        <v>22.337150159444416</v>
      </c>
    </row>
    <row r="115" spans="7:12" x14ac:dyDescent="0.35">
      <c r="G115" s="43">
        <v>112</v>
      </c>
      <c r="H115" s="44">
        <f t="shared" ca="1" si="26"/>
        <v>0.2434180157957414</v>
      </c>
      <c r="I115" s="10">
        <f t="shared" ca="1" si="27"/>
        <v>14395.472725052672</v>
      </c>
      <c r="J115" s="54">
        <f t="shared" ca="1" si="29"/>
        <v>663.22067714964351</v>
      </c>
      <c r="K115" s="10">
        <f t="shared" ca="1" si="28"/>
        <v>1165963.3846306461</v>
      </c>
      <c r="L115" s="28">
        <f t="shared" ca="1" si="30"/>
        <v>21.705403979442877</v>
      </c>
    </row>
    <row r="116" spans="7:12" x14ac:dyDescent="0.35">
      <c r="G116" s="43">
        <v>113</v>
      </c>
      <c r="H116" s="44">
        <f t="shared" ca="1" si="26"/>
        <v>0.84497306554901908</v>
      </c>
      <c r="I116" s="10">
        <f t="shared" ca="1" si="27"/>
        <v>15886.350380232701</v>
      </c>
      <c r="J116" s="54">
        <f t="shared" ca="1" si="29"/>
        <v>696.71820818622325</v>
      </c>
      <c r="K116" s="10">
        <f t="shared" ca="1" si="28"/>
        <v>1285957.1437154384</v>
      </c>
      <c r="L116" s="28">
        <f t="shared" ca="1" si="30"/>
        <v>22.801686813367301</v>
      </c>
    </row>
    <row r="117" spans="7:12" x14ac:dyDescent="0.35">
      <c r="G117" s="43">
        <v>114</v>
      </c>
      <c r="H117" s="44">
        <f t="shared" ca="1" si="26"/>
        <v>0.36442662953547966</v>
      </c>
      <c r="I117" s="10">
        <f t="shared" ca="1" si="27"/>
        <v>14707.458062818479</v>
      </c>
      <c r="J117" s="54">
        <f t="shared" ca="1" si="29"/>
        <v>670.36896700209331</v>
      </c>
      <c r="K117" s="10">
        <f t="shared" ca="1" si="28"/>
        <v>1191076.6147127238</v>
      </c>
      <c r="L117" s="28">
        <f t="shared" ca="1" si="30"/>
        <v>21.939348010977593</v>
      </c>
    </row>
    <row r="118" spans="7:12" x14ac:dyDescent="0.35">
      <c r="G118" s="43">
        <v>115</v>
      </c>
      <c r="H118" s="44">
        <f t="shared" ca="1" si="26"/>
        <v>0.87002422861597084</v>
      </c>
      <c r="I118" s="10">
        <f t="shared" ca="1" si="27"/>
        <v>15980.291134160228</v>
      </c>
      <c r="J118" s="54">
        <f t="shared" ca="1" si="29"/>
        <v>698.77512372993419</v>
      </c>
      <c r="K118" s="10">
        <f t="shared" ca="1" si="28"/>
        <v>1293516.8334053848</v>
      </c>
      <c r="L118" s="28">
        <f t="shared" ca="1" si="30"/>
        <v>22.869004049343296</v>
      </c>
    </row>
    <row r="119" spans="7:12" x14ac:dyDescent="0.35">
      <c r="G119" s="43">
        <v>116</v>
      </c>
      <c r="H119" s="44">
        <f t="shared" ca="1" si="26"/>
        <v>0.92113662645920813</v>
      </c>
      <c r="I119" s="10">
        <f t="shared" ca="1" si="27"/>
        <v>16205.703463229043</v>
      </c>
      <c r="J119" s="54">
        <f t="shared" ca="1" si="29"/>
        <v>703.68620313855388</v>
      </c>
      <c r="K119" s="10">
        <f t="shared" ca="1" si="28"/>
        <v>1311655.899046116</v>
      </c>
      <c r="L119" s="28">
        <f t="shared" ca="1" si="30"/>
        <v>23.029730284534491</v>
      </c>
    </row>
    <row r="120" spans="7:12" x14ac:dyDescent="0.35">
      <c r="G120" s="43">
        <v>117</v>
      </c>
      <c r="H120" s="44">
        <f t="shared" ca="1" si="26"/>
        <v>0.73297417902495343</v>
      </c>
      <c r="I120" s="10">
        <f t="shared" ca="1" si="27"/>
        <v>15538.423259695075</v>
      </c>
      <c r="J120" s="54">
        <f t="shared" ca="1" si="29"/>
        <v>689.04655514511467</v>
      </c>
      <c r="K120" s="10">
        <f t="shared" ca="1" si="28"/>
        <v>1257957.2663667405</v>
      </c>
      <c r="L120" s="28">
        <f t="shared" ca="1" si="30"/>
        <v>22.550614532021932</v>
      </c>
    </row>
    <row r="121" spans="7:12" x14ac:dyDescent="0.35">
      <c r="G121" s="43">
        <v>118</v>
      </c>
      <c r="H121" s="44">
        <f t="shared" ca="1" si="26"/>
        <v>0.64288543303336487</v>
      </c>
      <c r="I121" s="10">
        <f t="shared" ca="1" si="27"/>
        <v>15309.758438644618</v>
      </c>
      <c r="J121" s="54">
        <f t="shared" ca="1" si="29"/>
        <v>683.95772860180557</v>
      </c>
      <c r="K121" s="10">
        <f t="shared" ca="1" si="28"/>
        <v>1239554.1620293683</v>
      </c>
      <c r="L121" s="28">
        <f t="shared" ca="1" si="30"/>
        <v>22.384071117877273</v>
      </c>
    </row>
    <row r="122" spans="7:12" x14ac:dyDescent="0.35">
      <c r="G122" s="43">
        <v>119</v>
      </c>
      <c r="H122" s="44">
        <f t="shared" ca="1" si="26"/>
        <v>0.64436783651266349</v>
      </c>
      <c r="I122" s="10">
        <f t="shared" ca="1" si="27"/>
        <v>15313.270232699177</v>
      </c>
      <c r="J122" s="54">
        <f t="shared" ca="1" si="29"/>
        <v>684.03616814644738</v>
      </c>
      <c r="K122" s="10">
        <f t="shared" ca="1" si="28"/>
        <v>1239836.7998478974</v>
      </c>
      <c r="L122" s="28">
        <f t="shared" ca="1" si="30"/>
        <v>22.386638230247367</v>
      </c>
    </row>
    <row r="123" spans="7:12" x14ac:dyDescent="0.35">
      <c r="G123" s="43">
        <v>120</v>
      </c>
      <c r="H123" s="44">
        <f t="shared" ca="1" si="26"/>
        <v>0.69242399155145407</v>
      </c>
      <c r="I123" s="10">
        <f t="shared" ca="1" si="27"/>
        <v>15431.367452974289</v>
      </c>
      <c r="J123" s="54">
        <f t="shared" ca="1" si="29"/>
        <v>686.66877423365315</v>
      </c>
      <c r="K123" s="10">
        <f t="shared" ca="1" si="28"/>
        <v>1249341.4417613901</v>
      </c>
      <c r="L123" s="28">
        <f t="shared" ca="1" si="30"/>
        <v>22.47279624764683</v>
      </c>
    </row>
    <row r="124" spans="7:12" x14ac:dyDescent="0.35">
      <c r="G124" s="43">
        <v>121</v>
      </c>
      <c r="H124" s="44">
        <f t="shared" ca="1" si="26"/>
        <v>0.87731667131605429</v>
      </c>
      <c r="I124" s="10">
        <f t="shared" ca="1" si="27"/>
        <v>16009.310023533313</v>
      </c>
      <c r="J124" s="54">
        <f t="shared" ca="1" si="29"/>
        <v>699.40929492692953</v>
      </c>
      <c r="K124" s="10">
        <f t="shared" ca="1" si="28"/>
        <v>1295852.0426530868</v>
      </c>
      <c r="L124" s="28">
        <f t="shared" ca="1" si="30"/>
        <v>22.889758743063144</v>
      </c>
    </row>
    <row r="125" spans="7:12" x14ac:dyDescent="0.35">
      <c r="G125" s="43">
        <v>122</v>
      </c>
      <c r="H125" s="44">
        <f t="shared" ca="1" si="26"/>
        <v>0.16670120099462626</v>
      </c>
      <c r="I125" s="10">
        <f t="shared" ca="1" si="27"/>
        <v>14154.820162604123</v>
      </c>
      <c r="J125" s="54">
        <f t="shared" ca="1" si="29"/>
        <v>657.6537035988988</v>
      </c>
      <c r="K125" s="10">
        <f t="shared" ca="1" si="28"/>
        <v>1146590.9330060661</v>
      </c>
      <c r="L125" s="28">
        <f t="shared" ca="1" si="30"/>
        <v>21.52321211778214</v>
      </c>
    </row>
    <row r="126" spans="7:12" x14ac:dyDescent="0.35">
      <c r="G126" s="43">
        <v>123</v>
      </c>
      <c r="H126" s="44">
        <f t="shared" ca="1" si="26"/>
        <v>0.83867371670437973</v>
      </c>
      <c r="I126" s="10">
        <f t="shared" ca="1" si="27"/>
        <v>15863.949707818812</v>
      </c>
      <c r="J126" s="54">
        <f t="shared" ca="1" si="29"/>
        <v>696.22682843150847</v>
      </c>
      <c r="K126" s="10">
        <f t="shared" ca="1" si="28"/>
        <v>1284154.4761196254</v>
      </c>
      <c r="L126" s="28">
        <f t="shared" ca="1" si="30"/>
        <v>22.785605294122092</v>
      </c>
    </row>
    <row r="127" spans="7:12" x14ac:dyDescent="0.35">
      <c r="G127" s="43">
        <v>124</v>
      </c>
      <c r="H127" s="44">
        <f t="shared" ca="1" si="26"/>
        <v>0.24601486842609777</v>
      </c>
      <c r="I127" s="10">
        <f t="shared" ca="1" si="27"/>
        <v>14402.896627484999</v>
      </c>
      <c r="J127" s="54">
        <f t="shared" ca="1" si="29"/>
        <v>663.39167017836576</v>
      </c>
      <c r="K127" s="10">
        <f t="shared" ca="1" si="28"/>
        <v>1166560.9902746526</v>
      </c>
      <c r="L127" s="28">
        <f t="shared" ca="1" si="30"/>
        <v>21.711000114928336</v>
      </c>
    </row>
    <row r="128" spans="7:12" x14ac:dyDescent="0.35">
      <c r="G128" s="43">
        <v>125</v>
      </c>
      <c r="H128" s="44">
        <f t="shared" ca="1" si="26"/>
        <v>0.67738352915404665</v>
      </c>
      <c r="I128" s="10">
        <f t="shared" ca="1" si="27"/>
        <v>15393.472139436222</v>
      </c>
      <c r="J128" s="54">
        <f t="shared" ca="1" si="29"/>
        <v>685.82511848826312</v>
      </c>
      <c r="K128" s="10">
        <f t="shared" ca="1" si="28"/>
        <v>1246291.5937142442</v>
      </c>
      <c r="L128" s="28">
        <f t="shared" ca="1" si="30"/>
        <v>22.445185695979518</v>
      </c>
    </row>
    <row r="129" spans="7:12" x14ac:dyDescent="0.35">
      <c r="G129" s="43">
        <v>126</v>
      </c>
      <c r="H129" s="44">
        <f t="shared" ca="1" si="26"/>
        <v>0.49983770790531601</v>
      </c>
      <c r="I129" s="10">
        <f t="shared" ca="1" si="27"/>
        <v>14999.675389467633</v>
      </c>
      <c r="J129" s="54">
        <f t="shared" ca="1" si="29"/>
        <v>676.99587493438821</v>
      </c>
      <c r="K129" s="10">
        <f t="shared" ca="1" si="28"/>
        <v>1214597.1420559934</v>
      </c>
      <c r="L129" s="28">
        <f t="shared" ca="1" si="30"/>
        <v>22.156228634216337</v>
      </c>
    </row>
    <row r="130" spans="7:12" x14ac:dyDescent="0.35">
      <c r="G130" s="43">
        <v>127</v>
      </c>
      <c r="H130" s="44">
        <f t="shared" ca="1" si="26"/>
        <v>0.96894200463917268</v>
      </c>
      <c r="I130" s="10">
        <f t="shared" ca="1" si="27"/>
        <v>16501.538403799634</v>
      </c>
      <c r="J130" s="54">
        <f t="shared" ca="1" si="29"/>
        <v>710.08004721258953</v>
      </c>
      <c r="K130" s="10">
        <f t="shared" ca="1" si="28"/>
        <v>1335460.8013237626</v>
      </c>
      <c r="L130" s="28">
        <f t="shared" ca="1" si="30"/>
        <v>23.238983363321108</v>
      </c>
    </row>
    <row r="131" spans="7:12" x14ac:dyDescent="0.35">
      <c r="G131" s="43">
        <v>128</v>
      </c>
      <c r="H131" s="44">
        <f t="shared" ca="1" si="26"/>
        <v>0.11952763490046381</v>
      </c>
      <c r="I131" s="10">
        <f t="shared" ca="1" si="27"/>
        <v>13977.865573176452</v>
      </c>
      <c r="J131" s="54">
        <f t="shared" ca="1" si="29"/>
        <v>653.52999018352671</v>
      </c>
      <c r="K131" s="10">
        <f t="shared" ca="1" si="28"/>
        <v>1132345.4936420801</v>
      </c>
      <c r="L131" s="28">
        <f t="shared" ca="1" si="30"/>
        <v>21.388254224188145</v>
      </c>
    </row>
    <row r="132" spans="7:12" x14ac:dyDescent="0.35">
      <c r="G132" s="43">
        <v>129</v>
      </c>
      <c r="H132" s="44">
        <f t="shared" ref="H132:H195" ca="1" si="31">RAND( )</f>
        <v>0.68423894992755718</v>
      </c>
      <c r="I132" s="10">
        <f t="shared" ref="I132:I195" ca="1" si="32">IF(H132&lt;=$E$12, $E$4+SQRT(H132*$E$13), $E$5-SQRT( (1-H132)*$E$14))</f>
        <v>15410.632704319249</v>
      </c>
      <c r="J132" s="54">
        <f t="shared" ca="1" si="29"/>
        <v>686.20728919408032</v>
      </c>
      <c r="K132" s="10">
        <f t="shared" ref="K132:K195" ca="1" si="33">$E$17*J132+$E$18*I132/J132+$E$16*I132</f>
        <v>1247672.693792132</v>
      </c>
      <c r="L132" s="28">
        <f t="shared" ca="1" si="30"/>
        <v>22.457693100897174</v>
      </c>
    </row>
    <row r="133" spans="7:12" x14ac:dyDescent="0.35">
      <c r="G133" s="43">
        <v>130</v>
      </c>
      <c r="H133" s="44">
        <f t="shared" ca="1" si="31"/>
        <v>0.32880897421290156</v>
      </c>
      <c r="I133" s="10">
        <f t="shared" ca="1" si="32"/>
        <v>14621.872927729917</v>
      </c>
      <c r="J133" s="54">
        <f t="shared" ref="J133:J196" ca="1" si="34">SQRT((2*I133*$E$18)/$E$17)</f>
        <v>668.41562711349388</v>
      </c>
      <c r="K133" s="10">
        <f t="shared" ca="1" si="33"/>
        <v>1184187.6117640447</v>
      </c>
      <c r="L133" s="28">
        <f t="shared" ref="L133:L196" ca="1" si="35">I133/J133</f>
        <v>21.875420523714343</v>
      </c>
    </row>
    <row r="134" spans="7:12" x14ac:dyDescent="0.35">
      <c r="G134" s="43">
        <v>131</v>
      </c>
      <c r="H134" s="44">
        <f t="shared" ca="1" si="31"/>
        <v>0.39277086688259522</v>
      </c>
      <c r="I134" s="10">
        <f t="shared" ca="1" si="32"/>
        <v>14772.615845314704</v>
      </c>
      <c r="J134" s="54">
        <f t="shared" ca="1" si="34"/>
        <v>671.85227852735136</v>
      </c>
      <c r="K134" s="10">
        <f t="shared" ca="1" si="33"/>
        <v>1196321.2768413671</v>
      </c>
      <c r="L134" s="28">
        <f t="shared" ca="1" si="35"/>
        <v>21.987892751804228</v>
      </c>
    </row>
    <row r="135" spans="7:12" x14ac:dyDescent="0.35">
      <c r="G135" s="43">
        <v>132</v>
      </c>
      <c r="H135" s="44">
        <f t="shared" ca="1" si="31"/>
        <v>0.67578770436098889</v>
      </c>
      <c r="I135" s="10">
        <f t="shared" ca="1" si="32"/>
        <v>15389.5036898173</v>
      </c>
      <c r="J135" s="54">
        <f t="shared" ca="1" si="34"/>
        <v>685.73670965366864</v>
      </c>
      <c r="K135" s="10">
        <f t="shared" ca="1" si="33"/>
        <v>1245972.2081139034</v>
      </c>
      <c r="L135" s="28">
        <f t="shared" ca="1" si="35"/>
        <v>22.442292315938239</v>
      </c>
    </row>
    <row r="136" spans="7:12" x14ac:dyDescent="0.35">
      <c r="G136" s="43">
        <v>133</v>
      </c>
      <c r="H136" s="44">
        <f t="shared" ca="1" si="31"/>
        <v>0.55479894521086692</v>
      </c>
      <c r="I136" s="10">
        <f t="shared" ca="1" si="32"/>
        <v>15112.777586421498</v>
      </c>
      <c r="J136" s="54">
        <f t="shared" ca="1" si="34"/>
        <v>679.54346081811195</v>
      </c>
      <c r="K136" s="10">
        <f t="shared" ca="1" si="33"/>
        <v>1223700.3456673911</v>
      </c>
      <c r="L136" s="28">
        <f t="shared" ca="1" si="35"/>
        <v>22.239604172229122</v>
      </c>
    </row>
    <row r="137" spans="7:12" x14ac:dyDescent="0.35">
      <c r="G137" s="43">
        <v>134</v>
      </c>
      <c r="H137" s="44">
        <f t="shared" ca="1" si="31"/>
        <v>0.65772303011622146</v>
      </c>
      <c r="I137" s="10">
        <f t="shared" ca="1" si="32"/>
        <v>15345.244501725338</v>
      </c>
      <c r="J137" s="54">
        <f t="shared" ca="1" si="34"/>
        <v>684.74993310408729</v>
      </c>
      <c r="K137" s="10">
        <f t="shared" ca="1" si="33"/>
        <v>1242410.1586930752</v>
      </c>
      <c r="L137" s="28">
        <f t="shared" ca="1" si="35"/>
        <v>22.409997810679219</v>
      </c>
    </row>
    <row r="138" spans="7:12" x14ac:dyDescent="0.35">
      <c r="G138" s="43">
        <v>135</v>
      </c>
      <c r="H138" s="44">
        <f t="shared" ca="1" si="31"/>
        <v>0.9938869398279413</v>
      </c>
      <c r="I138" s="10">
        <f t="shared" ca="1" si="32"/>
        <v>16778.856423614725</v>
      </c>
      <c r="J138" s="54">
        <f t="shared" ca="1" si="34"/>
        <v>716.02184297020574</v>
      </c>
      <c r="K138" s="10">
        <f t="shared" ca="1" si="33"/>
        <v>1357774.5856973345</v>
      </c>
      <c r="L138" s="28">
        <f t="shared" ca="1" si="35"/>
        <v>23.433442133570367</v>
      </c>
    </row>
    <row r="139" spans="7:12" x14ac:dyDescent="0.35">
      <c r="G139" s="43">
        <v>136</v>
      </c>
      <c r="H139" s="44">
        <f t="shared" ca="1" si="31"/>
        <v>0.61059231938485892</v>
      </c>
      <c r="I139" s="10">
        <f t="shared" ca="1" si="32"/>
        <v>15234.989675689932</v>
      </c>
      <c r="J139" s="54">
        <f t="shared" ca="1" si="34"/>
        <v>682.28555123486171</v>
      </c>
      <c r="K139" s="10">
        <f t="shared" ca="1" si="33"/>
        <v>1233536.5419618676</v>
      </c>
      <c r="L139" s="28">
        <f t="shared" ca="1" si="35"/>
        <v>22.329345313140927</v>
      </c>
    </row>
    <row r="140" spans="7:12" x14ac:dyDescent="0.35">
      <c r="G140" s="43">
        <v>137</v>
      </c>
      <c r="H140" s="44">
        <f t="shared" ca="1" si="31"/>
        <v>0.7874970100674954</v>
      </c>
      <c r="I140" s="10">
        <f t="shared" ca="1" si="32"/>
        <v>15696.150346297536</v>
      </c>
      <c r="J140" s="54">
        <f t="shared" ca="1" si="34"/>
        <v>692.5349044738806</v>
      </c>
      <c r="K140" s="10">
        <f t="shared" ca="1" si="33"/>
        <v>1270650.7816404386</v>
      </c>
      <c r="L140" s="28">
        <f t="shared" ca="1" si="35"/>
        <v>22.664778691872456</v>
      </c>
    </row>
    <row r="141" spans="7:12" x14ac:dyDescent="0.35">
      <c r="G141" s="43">
        <v>138</v>
      </c>
      <c r="H141" s="44">
        <f t="shared" ca="1" si="31"/>
        <v>0.13609813425471129</v>
      </c>
      <c r="I141" s="10">
        <f t="shared" ca="1" si="32"/>
        <v>14043.448644657556</v>
      </c>
      <c r="J141" s="54">
        <f t="shared" ca="1" si="34"/>
        <v>655.06135228192591</v>
      </c>
      <c r="K141" s="10">
        <f t="shared" ca="1" si="33"/>
        <v>1137625.216781894</v>
      </c>
      <c r="L141" s="28">
        <f t="shared" ca="1" si="35"/>
        <v>21.438371529226661</v>
      </c>
    </row>
    <row r="142" spans="7:12" x14ac:dyDescent="0.35">
      <c r="G142" s="43">
        <v>139</v>
      </c>
      <c r="H142" s="44">
        <f t="shared" ca="1" si="31"/>
        <v>0.86296190293194408</v>
      </c>
      <c r="I142" s="10">
        <f t="shared" ca="1" si="32"/>
        <v>15952.954262439102</v>
      </c>
      <c r="J142" s="54">
        <f t="shared" ca="1" si="34"/>
        <v>698.17718398784336</v>
      </c>
      <c r="K142" s="10">
        <f t="shared" ca="1" si="33"/>
        <v>1291316.9681692654</v>
      </c>
      <c r="L142" s="28">
        <f t="shared" ca="1" si="35"/>
        <v>22.849435112329413</v>
      </c>
    </row>
    <row r="143" spans="7:12" x14ac:dyDescent="0.35">
      <c r="G143" s="43">
        <v>140</v>
      </c>
      <c r="H143" s="44">
        <f t="shared" ca="1" si="31"/>
        <v>0.21029191587132789</v>
      </c>
      <c r="I143" s="10">
        <f t="shared" ca="1" si="32"/>
        <v>14297.048698766019</v>
      </c>
      <c r="J143" s="54">
        <f t="shared" ca="1" si="34"/>
        <v>660.94951834132416</v>
      </c>
      <c r="K143" s="10">
        <f t="shared" ca="1" si="33"/>
        <v>1158040.4054974539</v>
      </c>
      <c r="L143" s="28">
        <f t="shared" ca="1" si="35"/>
        <v>21.631075145716061</v>
      </c>
    </row>
    <row r="144" spans="7:12" x14ac:dyDescent="0.35">
      <c r="G144" s="43">
        <v>141</v>
      </c>
      <c r="H144" s="44">
        <f t="shared" ca="1" si="31"/>
        <v>0.33920718978102771</v>
      </c>
      <c r="I144" s="10">
        <f t="shared" ca="1" si="32"/>
        <v>14647.318280797072</v>
      </c>
      <c r="J144" s="54">
        <f t="shared" ca="1" si="34"/>
        <v>668.99697119553491</v>
      </c>
      <c r="K144" s="10">
        <f t="shared" ca="1" si="33"/>
        <v>1186235.7970415892</v>
      </c>
      <c r="L144" s="28">
        <f t="shared" ca="1" si="35"/>
        <v>21.894446330035692</v>
      </c>
    </row>
    <row r="145" spans="7:12" x14ac:dyDescent="0.35">
      <c r="G145" s="43">
        <v>142</v>
      </c>
      <c r="H145" s="44">
        <f t="shared" ca="1" si="31"/>
        <v>0.47761434892620669</v>
      </c>
      <c r="I145" s="10">
        <f t="shared" ca="1" si="32"/>
        <v>14954.716038561523</v>
      </c>
      <c r="J145" s="54">
        <f t="shared" ca="1" si="34"/>
        <v>675.98051505485296</v>
      </c>
      <c r="K145" s="10">
        <f t="shared" ca="1" si="33"/>
        <v>1210978.4622101067</v>
      </c>
      <c r="L145" s="28">
        <f t="shared" ca="1" si="35"/>
        <v>22.12299867452246</v>
      </c>
    </row>
    <row r="146" spans="7:12" x14ac:dyDescent="0.35">
      <c r="G146" s="43">
        <v>143</v>
      </c>
      <c r="H146" s="44">
        <f t="shared" ca="1" si="31"/>
        <v>0.79747472275177722</v>
      </c>
      <c r="I146" s="10">
        <f t="shared" ca="1" si="32"/>
        <v>15727.128357615828</v>
      </c>
      <c r="J146" s="54">
        <f t="shared" ca="1" si="34"/>
        <v>693.21796302496637</v>
      </c>
      <c r="K146" s="10">
        <f t="shared" ca="1" si="33"/>
        <v>1273143.7766106054</v>
      </c>
      <c r="L146" s="28">
        <f t="shared" ca="1" si="35"/>
        <v>22.687133335362535</v>
      </c>
    </row>
    <row r="147" spans="7:12" x14ac:dyDescent="0.35">
      <c r="G147" s="43">
        <v>144</v>
      </c>
      <c r="H147" s="44">
        <f t="shared" ca="1" si="31"/>
        <v>0.35455268036415244</v>
      </c>
      <c r="I147" s="10">
        <f t="shared" ca="1" si="32"/>
        <v>14684.167878482789</v>
      </c>
      <c r="J147" s="54">
        <f t="shared" ca="1" si="34"/>
        <v>669.83797100349966</v>
      </c>
      <c r="K147" s="10">
        <f t="shared" ca="1" si="33"/>
        <v>1189201.9304522986</v>
      </c>
      <c r="L147" s="28">
        <f t="shared" ca="1" si="35"/>
        <v>21.921969960114534</v>
      </c>
    </row>
    <row r="148" spans="7:12" x14ac:dyDescent="0.35">
      <c r="G148" s="43">
        <v>145</v>
      </c>
      <c r="H148" s="44">
        <f t="shared" ca="1" si="31"/>
        <v>0.41581666418512975</v>
      </c>
      <c r="I148" s="10">
        <f t="shared" ca="1" si="32"/>
        <v>14823.87864549181</v>
      </c>
      <c r="J148" s="54">
        <f t="shared" ca="1" si="34"/>
        <v>673.01697415528736</v>
      </c>
      <c r="K148" s="10">
        <f t="shared" ca="1" si="33"/>
        <v>1200447.4582810989</v>
      </c>
      <c r="L148" s="28">
        <f t="shared" ca="1" si="35"/>
        <v>22.026010063263946</v>
      </c>
    </row>
    <row r="149" spans="7:12" x14ac:dyDescent="0.35">
      <c r="G149" s="43">
        <v>146</v>
      </c>
      <c r="H149" s="44">
        <f t="shared" ca="1" si="31"/>
        <v>0.90762101217979652</v>
      </c>
      <c r="I149" s="10">
        <f t="shared" ca="1" si="32"/>
        <v>16140.330352657704</v>
      </c>
      <c r="J149" s="54">
        <f t="shared" ca="1" si="34"/>
        <v>702.26544894053563</v>
      </c>
      <c r="K149" s="10">
        <f t="shared" ca="1" si="33"/>
        <v>1306395.361909732</v>
      </c>
      <c r="L149" s="28">
        <f t="shared" ca="1" si="35"/>
        <v>22.983232874417531</v>
      </c>
    </row>
    <row r="150" spans="7:12" x14ac:dyDescent="0.35">
      <c r="G150" s="43">
        <v>147</v>
      </c>
      <c r="H150" s="44">
        <f t="shared" ca="1" si="31"/>
        <v>0.55309614962866815</v>
      </c>
      <c r="I150" s="10">
        <f t="shared" ca="1" si="32"/>
        <v>15109.171926649424</v>
      </c>
      <c r="J150" s="54">
        <f t="shared" ca="1" si="34"/>
        <v>679.46239204475239</v>
      </c>
      <c r="K150" s="10">
        <f t="shared" ca="1" si="33"/>
        <v>1223410.1418001205</v>
      </c>
      <c r="L150" s="28">
        <f t="shared" ca="1" si="35"/>
        <v>22.236951012373716</v>
      </c>
    </row>
    <row r="151" spans="7:12" x14ac:dyDescent="0.35">
      <c r="G151" s="43">
        <v>148</v>
      </c>
      <c r="H151" s="44">
        <f t="shared" ca="1" si="31"/>
        <v>0.15467663615764149</v>
      </c>
      <c r="I151" s="10">
        <f t="shared" ca="1" si="32"/>
        <v>14112.390708906332</v>
      </c>
      <c r="J151" s="54">
        <f t="shared" ca="1" si="34"/>
        <v>656.66729652670654</v>
      </c>
      <c r="K151" s="10">
        <f t="shared" ca="1" si="33"/>
        <v>1143175.2703174835</v>
      </c>
      <c r="L151" s="28">
        <f t="shared" ca="1" si="35"/>
        <v>21.490929704510393</v>
      </c>
    </row>
    <row r="152" spans="7:12" x14ac:dyDescent="0.35">
      <c r="G152" s="43">
        <v>149</v>
      </c>
      <c r="H152" s="44">
        <f t="shared" ca="1" si="31"/>
        <v>0.98022680085869651</v>
      </c>
      <c r="I152" s="10">
        <f t="shared" ca="1" si="32"/>
        <v>16602.274475133381</v>
      </c>
      <c r="J152" s="54">
        <f t="shared" ca="1" si="34"/>
        <v>712.24414358667775</v>
      </c>
      <c r="K152" s="10">
        <f t="shared" ca="1" si="33"/>
        <v>1343566.4315121428</v>
      </c>
      <c r="L152" s="28">
        <f t="shared" ca="1" si="35"/>
        <v>23.309808335563996</v>
      </c>
    </row>
    <row r="153" spans="7:12" x14ac:dyDescent="0.35">
      <c r="G153" s="43">
        <v>150</v>
      </c>
      <c r="H153" s="44">
        <f t="shared" ca="1" si="31"/>
        <v>0.10743698239404398</v>
      </c>
      <c r="I153" s="10">
        <f t="shared" ca="1" si="32"/>
        <v>13927.089995174338</v>
      </c>
      <c r="J153" s="54">
        <f t="shared" ca="1" si="34"/>
        <v>652.34191347388639</v>
      </c>
      <c r="K153" s="10">
        <f t="shared" ca="1" si="33"/>
        <v>1128257.784944983</v>
      </c>
      <c r="L153" s="28">
        <f t="shared" ca="1" si="35"/>
        <v>21.349371713690825</v>
      </c>
    </row>
    <row r="154" spans="7:12" x14ac:dyDescent="0.35">
      <c r="G154" s="43">
        <v>151</v>
      </c>
      <c r="H154" s="44">
        <f t="shared" ca="1" si="31"/>
        <v>0.75696722578936904</v>
      </c>
      <c r="I154" s="10">
        <f t="shared" ca="1" si="32"/>
        <v>15605.631973371073</v>
      </c>
      <c r="J154" s="54">
        <f t="shared" ca="1" si="34"/>
        <v>690.53512201907142</v>
      </c>
      <c r="K154" s="10">
        <f t="shared" ca="1" si="33"/>
        <v>1263366.1165052978</v>
      </c>
      <c r="L154" s="28">
        <f t="shared" ca="1" si="35"/>
        <v>22.599331266078703</v>
      </c>
    </row>
    <row r="155" spans="7:12" x14ac:dyDescent="0.35">
      <c r="G155" s="43">
        <v>152</v>
      </c>
      <c r="H155" s="44">
        <f t="shared" ca="1" si="31"/>
        <v>6.2250543789409418E-2</v>
      </c>
      <c r="I155" s="10">
        <f t="shared" ca="1" si="32"/>
        <v>13705.694232876587</v>
      </c>
      <c r="J155" s="54">
        <f t="shared" ca="1" si="34"/>
        <v>647.13607654041198</v>
      </c>
      <c r="K155" s="10">
        <f t="shared" ca="1" si="33"/>
        <v>1110433.6778833999</v>
      </c>
      <c r="L155" s="28">
        <f t="shared" ca="1" si="35"/>
        <v>21.178998868595301</v>
      </c>
    </row>
    <row r="156" spans="7:12" x14ac:dyDescent="0.35">
      <c r="G156" s="43">
        <v>153</v>
      </c>
      <c r="H156" s="44">
        <f t="shared" ca="1" si="31"/>
        <v>0.76443747209106405</v>
      </c>
      <c r="I156" s="10">
        <f t="shared" ca="1" si="32"/>
        <v>15627.228998240607</v>
      </c>
      <c r="J156" s="54">
        <f t="shared" ca="1" si="34"/>
        <v>691.01278123861778</v>
      </c>
      <c r="K156" s="10">
        <f t="shared" ca="1" si="33"/>
        <v>1265104.1959340028</v>
      </c>
      <c r="L156" s="28">
        <f t="shared" ca="1" si="35"/>
        <v>22.614963749627485</v>
      </c>
    </row>
    <row r="157" spans="7:12" x14ac:dyDescent="0.35">
      <c r="G157" s="43">
        <v>154</v>
      </c>
      <c r="H157" s="44">
        <f t="shared" ca="1" si="31"/>
        <v>0.66963015737266429</v>
      </c>
      <c r="I157" s="10">
        <f t="shared" ca="1" si="32"/>
        <v>15374.282084425873</v>
      </c>
      <c r="J157" s="54">
        <f t="shared" ca="1" si="34"/>
        <v>685.39749806769601</v>
      </c>
      <c r="K157" s="10">
        <f t="shared" ca="1" si="33"/>
        <v>1244747.1527123321</v>
      </c>
      <c r="L157" s="28">
        <f t="shared" ca="1" si="35"/>
        <v>22.431190845851862</v>
      </c>
    </row>
    <row r="158" spans="7:12" x14ac:dyDescent="0.35">
      <c r="G158" s="43">
        <v>155</v>
      </c>
      <c r="H158" s="44">
        <f t="shared" ca="1" si="31"/>
        <v>0.97549566499257301</v>
      </c>
      <c r="I158" s="10">
        <f t="shared" ca="1" si="32"/>
        <v>16557.241962174128</v>
      </c>
      <c r="J158" s="54">
        <f t="shared" ca="1" si="34"/>
        <v>711.27753136310116</v>
      </c>
      <c r="K158" s="10">
        <f t="shared" ca="1" si="33"/>
        <v>1339942.9516513732</v>
      </c>
      <c r="L158" s="28">
        <f t="shared" ca="1" si="35"/>
        <v>23.278173753701488</v>
      </c>
    </row>
    <row r="159" spans="7:12" x14ac:dyDescent="0.35">
      <c r="G159" s="43">
        <v>156</v>
      </c>
      <c r="H159" s="44">
        <f t="shared" ca="1" si="31"/>
        <v>0.98947476975882664</v>
      </c>
      <c r="I159" s="10">
        <f t="shared" ca="1" si="32"/>
        <v>16709.824463592489</v>
      </c>
      <c r="J159" s="54">
        <f t="shared" ca="1" si="34"/>
        <v>714.54738801627548</v>
      </c>
      <c r="K159" s="10">
        <f t="shared" ca="1" si="33"/>
        <v>1352220.1806685508</v>
      </c>
      <c r="L159" s="28">
        <f t="shared" ca="1" si="35"/>
        <v>23.385187244169011</v>
      </c>
    </row>
    <row r="160" spans="7:12" x14ac:dyDescent="0.35">
      <c r="G160" s="43">
        <v>157</v>
      </c>
      <c r="H160" s="44">
        <f t="shared" ca="1" si="31"/>
        <v>7.2231457018471779E-2</v>
      </c>
      <c r="I160" s="10">
        <f t="shared" ca="1" si="32"/>
        <v>13760.165545225364</v>
      </c>
      <c r="J160" s="54">
        <f t="shared" ca="1" si="34"/>
        <v>648.42077601722099</v>
      </c>
      <c r="K160" s="10">
        <f t="shared" ca="1" si="33"/>
        <v>1114819.1323800012</v>
      </c>
      <c r="L160" s="28">
        <f t="shared" ca="1" si="35"/>
        <v>21.221043578745409</v>
      </c>
    </row>
    <row r="161" spans="7:12" x14ac:dyDescent="0.35">
      <c r="G161" s="43">
        <v>158</v>
      </c>
      <c r="H161" s="44">
        <f t="shared" ca="1" si="31"/>
        <v>9.9259509146009894E-2</v>
      </c>
      <c r="I161" s="10">
        <f t="shared" ca="1" si="32"/>
        <v>13891.109461945096</v>
      </c>
      <c r="J161" s="54">
        <f t="shared" ca="1" si="34"/>
        <v>651.49870828173312</v>
      </c>
      <c r="K161" s="10">
        <f t="shared" ca="1" si="33"/>
        <v>1125361.1290544933</v>
      </c>
      <c r="L161" s="28">
        <f t="shared" ca="1" si="35"/>
        <v>21.321775907402177</v>
      </c>
    </row>
    <row r="162" spans="7:12" x14ac:dyDescent="0.35">
      <c r="G162" s="43">
        <v>159</v>
      </c>
      <c r="H162" s="44">
        <f t="shared" ca="1" si="31"/>
        <v>0.60564149539405587</v>
      </c>
      <c r="I162" s="10">
        <f t="shared" ca="1" si="32"/>
        <v>15223.80518049186</v>
      </c>
      <c r="J162" s="54">
        <f t="shared" ca="1" si="34"/>
        <v>682.03506138575722</v>
      </c>
      <c r="K162" s="10">
        <f t="shared" ca="1" si="33"/>
        <v>1232636.3717652811</v>
      </c>
      <c r="L162" s="28">
        <f t="shared" ca="1" si="35"/>
        <v>22.321147463533865</v>
      </c>
    </row>
    <row r="163" spans="7:12" x14ac:dyDescent="0.35">
      <c r="G163" s="43">
        <v>160</v>
      </c>
      <c r="H163" s="44">
        <f t="shared" ca="1" si="31"/>
        <v>0.53172718336608127</v>
      </c>
      <c r="I163" s="10">
        <f t="shared" ca="1" si="32"/>
        <v>15064.494243596431</v>
      </c>
      <c r="J163" s="54">
        <f t="shared" ca="1" si="34"/>
        <v>678.45706627358345</v>
      </c>
      <c r="K163" s="10">
        <f t="shared" ca="1" si="33"/>
        <v>1219814.2121192238</v>
      </c>
      <c r="L163" s="28">
        <f t="shared" ca="1" si="35"/>
        <v>22.204049441680915</v>
      </c>
    </row>
    <row r="164" spans="7:12" x14ac:dyDescent="0.35">
      <c r="G164" s="43">
        <v>161</v>
      </c>
      <c r="H164" s="44">
        <f t="shared" ca="1" si="31"/>
        <v>0.73121222279518805</v>
      </c>
      <c r="I164" s="10">
        <f t="shared" ca="1" si="32"/>
        <v>15533.609118400385</v>
      </c>
      <c r="J164" s="54">
        <f t="shared" ca="1" si="34"/>
        <v>688.93980607565959</v>
      </c>
      <c r="K164" s="10">
        <f t="shared" ca="1" si="33"/>
        <v>1257569.8292832652</v>
      </c>
      <c r="L164" s="28">
        <f t="shared" ca="1" si="35"/>
        <v>22.547120926112491</v>
      </c>
    </row>
    <row r="165" spans="7:12" x14ac:dyDescent="0.35">
      <c r="G165" s="43">
        <v>162</v>
      </c>
      <c r="H165" s="44">
        <f t="shared" ca="1" si="31"/>
        <v>0.63182664416112533</v>
      </c>
      <c r="I165" s="10">
        <f t="shared" ca="1" si="32"/>
        <v>15283.787062538277</v>
      </c>
      <c r="J165" s="54">
        <f t="shared" ca="1" si="34"/>
        <v>683.37735160646753</v>
      </c>
      <c r="K165" s="10">
        <f t="shared" ca="1" si="33"/>
        <v>1237463.9157977616</v>
      </c>
      <c r="L165" s="28">
        <f t="shared" ca="1" si="35"/>
        <v>22.365076961666212</v>
      </c>
    </row>
    <row r="166" spans="7:12" x14ac:dyDescent="0.35">
      <c r="G166" s="43">
        <v>163</v>
      </c>
      <c r="H166" s="44">
        <f t="shared" ca="1" si="31"/>
        <v>0.30938460993337824</v>
      </c>
      <c r="I166" s="10">
        <f t="shared" ca="1" si="32"/>
        <v>14573.237705964049</v>
      </c>
      <c r="J166" s="54">
        <f t="shared" ca="1" si="34"/>
        <v>667.30306034732189</v>
      </c>
      <c r="K166" s="10">
        <f t="shared" ca="1" si="33"/>
        <v>1180272.7625806259</v>
      </c>
      <c r="L166" s="28">
        <f t="shared" ca="1" si="35"/>
        <v>21.839009247730534</v>
      </c>
    </row>
    <row r="167" spans="7:12" x14ac:dyDescent="0.35">
      <c r="G167" s="43">
        <v>164</v>
      </c>
      <c r="H167" s="44">
        <f t="shared" ca="1" si="31"/>
        <v>0.28983241678112293</v>
      </c>
      <c r="I167" s="10">
        <f t="shared" ca="1" si="32"/>
        <v>14522.714462481061</v>
      </c>
      <c r="J167" s="54">
        <f t="shared" ca="1" si="34"/>
        <v>666.14533592588498</v>
      </c>
      <c r="K167" s="10">
        <f t="shared" ca="1" si="33"/>
        <v>1176205.8962544841</v>
      </c>
      <c r="L167" s="28">
        <f t="shared" ca="1" si="35"/>
        <v>21.801120084847145</v>
      </c>
    </row>
    <row r="168" spans="7:12" x14ac:dyDescent="0.35">
      <c r="G168" s="43">
        <v>165</v>
      </c>
      <c r="H168" s="44">
        <f t="shared" ca="1" si="31"/>
        <v>0.73287542812279904</v>
      </c>
      <c r="I168" s="10">
        <f t="shared" ca="1" si="32"/>
        <v>15538.153026128382</v>
      </c>
      <c r="J168" s="54">
        <f t="shared" ca="1" si="34"/>
        <v>689.04056340725651</v>
      </c>
      <c r="K168" s="10">
        <f t="shared" ca="1" si="33"/>
        <v>1257935.5182598673</v>
      </c>
      <c r="L168" s="28">
        <f t="shared" ca="1" si="35"/>
        <v>22.550418438782941</v>
      </c>
    </row>
    <row r="169" spans="7:12" x14ac:dyDescent="0.35">
      <c r="G169" s="43">
        <v>166</v>
      </c>
      <c r="H169" s="44">
        <f t="shared" ca="1" si="31"/>
        <v>0.86744591590004672</v>
      </c>
      <c r="I169" s="10">
        <f t="shared" ca="1" si="32"/>
        <v>15970.226882852525</v>
      </c>
      <c r="J169" s="54">
        <f t="shared" ca="1" si="34"/>
        <v>698.55504776204089</v>
      </c>
      <c r="K169" s="10">
        <f t="shared" ca="1" si="33"/>
        <v>1292706.9396598621</v>
      </c>
      <c r="L169" s="28">
        <f t="shared" ca="1" si="35"/>
        <v>22.861801563121336</v>
      </c>
    </row>
    <row r="170" spans="7:12" x14ac:dyDescent="0.35">
      <c r="G170" s="43">
        <v>167</v>
      </c>
      <c r="H170" s="44">
        <f t="shared" ca="1" si="31"/>
        <v>0.82263532015870633</v>
      </c>
      <c r="I170" s="10">
        <f t="shared" ca="1" si="32"/>
        <v>15808.81679044307</v>
      </c>
      <c r="J170" s="54">
        <f t="shared" ca="1" si="34"/>
        <v>695.01595644127678</v>
      </c>
      <c r="K170" s="10">
        <f t="shared" ca="1" si="33"/>
        <v>1279717.6878945772</v>
      </c>
      <c r="L170" s="28">
        <f t="shared" ca="1" si="35"/>
        <v>22.745976756259964</v>
      </c>
    </row>
    <row r="171" spans="7:12" x14ac:dyDescent="0.35">
      <c r="G171" s="43">
        <v>168</v>
      </c>
      <c r="H171" s="44">
        <f t="shared" ca="1" si="31"/>
        <v>0.52426819957839088</v>
      </c>
      <c r="I171" s="10">
        <f t="shared" ca="1" si="32"/>
        <v>15049.14008617408</v>
      </c>
      <c r="J171" s="54">
        <f t="shared" ca="1" si="34"/>
        <v>678.11122683998553</v>
      </c>
      <c r="K171" s="10">
        <f t="shared" ca="1" si="33"/>
        <v>1218578.4093936703</v>
      </c>
      <c r="L171" s="28">
        <f t="shared" ca="1" si="35"/>
        <v>22.192731060217703</v>
      </c>
    </row>
    <row r="172" spans="7:12" x14ac:dyDescent="0.35">
      <c r="G172" s="43">
        <v>169</v>
      </c>
      <c r="H172" s="44">
        <f t="shared" ca="1" si="31"/>
        <v>0.60472636595827223</v>
      </c>
      <c r="I172" s="10">
        <f t="shared" ca="1" si="32"/>
        <v>15221.745498435665</v>
      </c>
      <c r="J172" s="54">
        <f t="shared" ca="1" si="34"/>
        <v>681.9889223660299</v>
      </c>
      <c r="K172" s="10">
        <f t="shared" ca="1" si="33"/>
        <v>1232470.6005979595</v>
      </c>
      <c r="L172" s="28">
        <f t="shared" ca="1" si="35"/>
        <v>22.319637459251883</v>
      </c>
    </row>
    <row r="173" spans="7:12" x14ac:dyDescent="0.35">
      <c r="G173" s="43">
        <v>170</v>
      </c>
      <c r="H173" s="44">
        <f t="shared" ca="1" si="31"/>
        <v>0.21747827403680642</v>
      </c>
      <c r="I173" s="10">
        <f t="shared" ca="1" si="32"/>
        <v>14319.024712541221</v>
      </c>
      <c r="J173" s="54">
        <f t="shared" ca="1" si="34"/>
        <v>661.45729650932583</v>
      </c>
      <c r="K173" s="10">
        <f t="shared" ca="1" si="33"/>
        <v>1159809.4546078993</v>
      </c>
      <c r="L173" s="28">
        <f t="shared" ca="1" si="35"/>
        <v>21.64769334030521</v>
      </c>
    </row>
    <row r="174" spans="7:12" x14ac:dyDescent="0.35">
      <c r="G174" s="43">
        <v>171</v>
      </c>
      <c r="H174" s="44">
        <f t="shared" ca="1" si="31"/>
        <v>0.12249145999508904</v>
      </c>
      <c r="I174" s="10">
        <f t="shared" ca="1" si="32"/>
        <v>13989.914986228976</v>
      </c>
      <c r="J174" s="54">
        <f t="shared" ca="1" si="34"/>
        <v>653.81161245363239</v>
      </c>
      <c r="K174" s="10">
        <f t="shared" ca="1" si="33"/>
        <v>1133315.5297273165</v>
      </c>
      <c r="L174" s="28">
        <f t="shared" ca="1" si="35"/>
        <v>21.397470953027966</v>
      </c>
    </row>
    <row r="175" spans="7:12" x14ac:dyDescent="0.35">
      <c r="G175" s="43">
        <v>172</v>
      </c>
      <c r="H175" s="44">
        <f t="shared" ca="1" si="31"/>
        <v>0.95391366307754866</v>
      </c>
      <c r="I175" s="10">
        <f t="shared" ca="1" si="32"/>
        <v>16392.800942540576</v>
      </c>
      <c r="J175" s="54">
        <f t="shared" ca="1" si="34"/>
        <v>707.73663174302499</v>
      </c>
      <c r="K175" s="10">
        <f t="shared" ca="1" si="33"/>
        <v>1326711.1866488955</v>
      </c>
      <c r="L175" s="28">
        <f t="shared" ca="1" si="35"/>
        <v>23.162289766135359</v>
      </c>
    </row>
    <row r="176" spans="7:12" x14ac:dyDescent="0.35">
      <c r="G176" s="43">
        <v>173</v>
      </c>
      <c r="H176" s="44">
        <f t="shared" ca="1" si="31"/>
        <v>0.19316307888728268</v>
      </c>
      <c r="I176" s="10">
        <f t="shared" ca="1" si="32"/>
        <v>14243.102824024731</v>
      </c>
      <c r="J176" s="54">
        <f t="shared" ca="1" si="34"/>
        <v>659.70138670687811</v>
      </c>
      <c r="K176" s="10">
        <f t="shared" ca="1" si="33"/>
        <v>1153697.7758748471</v>
      </c>
      <c r="L176" s="28">
        <f t="shared" ca="1" si="35"/>
        <v>21.590227201316008</v>
      </c>
    </row>
    <row r="177" spans="7:12" x14ac:dyDescent="0.35">
      <c r="G177" s="43">
        <v>174</v>
      </c>
      <c r="H177" s="44">
        <f t="shared" ca="1" si="31"/>
        <v>0.29164612369543319</v>
      </c>
      <c r="I177" s="10">
        <f t="shared" ca="1" si="32"/>
        <v>14527.471436578591</v>
      </c>
      <c r="J177" s="54">
        <f t="shared" ca="1" si="34"/>
        <v>666.25442629833515</v>
      </c>
      <c r="K177" s="10">
        <f t="shared" ca="1" si="33"/>
        <v>1176588.8105343312</v>
      </c>
      <c r="L177" s="28">
        <f t="shared" ca="1" si="35"/>
        <v>21.804690315218238</v>
      </c>
    </row>
    <row r="178" spans="7:12" x14ac:dyDescent="0.35">
      <c r="G178" s="43">
        <v>175</v>
      </c>
      <c r="H178" s="44">
        <f t="shared" ca="1" si="31"/>
        <v>0.62693941181845902</v>
      </c>
      <c r="I178" s="10">
        <f t="shared" ca="1" si="32"/>
        <v>15272.433878124391</v>
      </c>
      <c r="J178" s="54">
        <f t="shared" ca="1" si="34"/>
        <v>683.12348944504811</v>
      </c>
      <c r="K178" s="10">
        <f t="shared" ca="1" si="33"/>
        <v>1236550.1776219644</v>
      </c>
      <c r="L178" s="28">
        <f t="shared" ca="1" si="35"/>
        <v>22.356768745474294</v>
      </c>
    </row>
    <row r="179" spans="7:12" x14ac:dyDescent="0.35">
      <c r="G179" s="43">
        <v>176</v>
      </c>
      <c r="H179" s="44">
        <f t="shared" ca="1" si="31"/>
        <v>0.41786774259028336</v>
      </c>
      <c r="I179" s="10">
        <f t="shared" ca="1" si="32"/>
        <v>14828.371390260269</v>
      </c>
      <c r="J179" s="54">
        <f t="shared" ca="1" si="34"/>
        <v>673.11895368761407</v>
      </c>
      <c r="K179" s="10">
        <f t="shared" ca="1" si="33"/>
        <v>1200809.0806204737</v>
      </c>
      <c r="L179" s="28">
        <f t="shared" ca="1" si="35"/>
        <v>22.029347575231</v>
      </c>
    </row>
    <row r="180" spans="7:12" x14ac:dyDescent="0.35">
      <c r="G180" s="43">
        <v>177</v>
      </c>
      <c r="H180" s="44">
        <f t="shared" ca="1" si="31"/>
        <v>0.53810707398687796</v>
      </c>
      <c r="I180" s="10">
        <f t="shared" ca="1" si="32"/>
        <v>15077.724419313148</v>
      </c>
      <c r="J180" s="54">
        <f t="shared" ca="1" si="34"/>
        <v>678.7549234780397</v>
      </c>
      <c r="K180" s="10">
        <f t="shared" ca="1" si="33"/>
        <v>1220879.0598921776</v>
      </c>
      <c r="L180" s="28">
        <f t="shared" ca="1" si="35"/>
        <v>22.213797495644936</v>
      </c>
    </row>
    <row r="181" spans="7:12" x14ac:dyDescent="0.35">
      <c r="G181" s="43">
        <v>178</v>
      </c>
      <c r="H181" s="44">
        <f t="shared" ca="1" si="31"/>
        <v>0.58524504768637398</v>
      </c>
      <c r="I181" s="10">
        <f t="shared" ca="1" si="32"/>
        <v>15178.451313165358</v>
      </c>
      <c r="J181" s="54">
        <f t="shared" ca="1" si="34"/>
        <v>681.01836417729544</v>
      </c>
      <c r="K181" s="10">
        <f t="shared" ca="1" si="33"/>
        <v>1228986.1017194584</v>
      </c>
      <c r="L181" s="28">
        <f t="shared" ca="1" si="35"/>
        <v>22.287873736711482</v>
      </c>
    </row>
    <row r="182" spans="7:12" x14ac:dyDescent="0.35">
      <c r="G182" s="43">
        <v>179</v>
      </c>
      <c r="H182" s="44">
        <f t="shared" ca="1" si="31"/>
        <v>0.19585463093391686</v>
      </c>
      <c r="I182" s="10">
        <f t="shared" ca="1" si="32"/>
        <v>14251.733616817626</v>
      </c>
      <c r="J182" s="54">
        <f t="shared" ca="1" si="34"/>
        <v>659.90123374005736</v>
      </c>
      <c r="K182" s="10">
        <f t="shared" ca="1" si="33"/>
        <v>1154392.5559941954</v>
      </c>
      <c r="L182" s="28">
        <f t="shared" ca="1" si="35"/>
        <v>21.596767649674597</v>
      </c>
    </row>
    <row r="183" spans="7:12" x14ac:dyDescent="0.35">
      <c r="G183" s="43">
        <v>180</v>
      </c>
      <c r="H183" s="44">
        <f t="shared" ca="1" si="31"/>
        <v>0.57968158522806512</v>
      </c>
      <c r="I183" s="10">
        <f t="shared" ca="1" si="32"/>
        <v>15166.275015664705</v>
      </c>
      <c r="J183" s="54">
        <f t="shared" ca="1" si="34"/>
        <v>680.74514967936216</v>
      </c>
      <c r="K183" s="10">
        <f t="shared" ca="1" si="33"/>
        <v>1228006.0964862506</v>
      </c>
      <c r="L183" s="28">
        <f t="shared" ca="1" si="35"/>
        <v>22.278932171324577</v>
      </c>
    </row>
    <row r="184" spans="7:12" x14ac:dyDescent="0.35">
      <c r="G184" s="43">
        <v>181</v>
      </c>
      <c r="H184" s="44">
        <f t="shared" ca="1" si="31"/>
        <v>0.67996237109374114</v>
      </c>
      <c r="I184" s="10">
        <f t="shared" ca="1" si="32"/>
        <v>15399.905930499688</v>
      </c>
      <c r="J184" s="54">
        <f t="shared" ca="1" si="34"/>
        <v>685.9684258110666</v>
      </c>
      <c r="K184" s="10">
        <f t="shared" ca="1" si="33"/>
        <v>1246809.3924374941</v>
      </c>
      <c r="L184" s="28">
        <f t="shared" ca="1" si="35"/>
        <v>22.44987575381672</v>
      </c>
    </row>
    <row r="185" spans="7:12" x14ac:dyDescent="0.35">
      <c r="G185" s="43">
        <v>182</v>
      </c>
      <c r="H185" s="44">
        <f t="shared" ca="1" si="31"/>
        <v>0.96058479372315819</v>
      </c>
      <c r="I185" s="10">
        <f t="shared" ca="1" si="32"/>
        <v>16438.46491631</v>
      </c>
      <c r="J185" s="54">
        <f t="shared" ca="1" si="34"/>
        <v>708.72168585303018</v>
      </c>
      <c r="K185" s="10">
        <f t="shared" ca="1" si="33"/>
        <v>1330385.5817192255</v>
      </c>
      <c r="L185" s="28">
        <f t="shared" ca="1" si="35"/>
        <v>23.194527900644619</v>
      </c>
    </row>
    <row r="186" spans="7:12" x14ac:dyDescent="0.35">
      <c r="G186" s="43">
        <v>183</v>
      </c>
      <c r="H186" s="44">
        <f t="shared" ca="1" si="31"/>
        <v>2.0384871782866076E-2</v>
      </c>
      <c r="I186" s="10">
        <f t="shared" ca="1" si="32"/>
        <v>13403.830378083334</v>
      </c>
      <c r="J186" s="54">
        <f t="shared" ca="1" si="34"/>
        <v>639.96990849161693</v>
      </c>
      <c r="K186" s="10">
        <f t="shared" ca="1" si="33"/>
        <v>1086129.7802700857</v>
      </c>
      <c r="L186" s="28">
        <f t="shared" ca="1" si="35"/>
        <v>20.944469732452916</v>
      </c>
    </row>
    <row r="187" spans="7:12" x14ac:dyDescent="0.35">
      <c r="G187" s="43">
        <v>184</v>
      </c>
      <c r="H187" s="44">
        <f t="shared" ca="1" si="31"/>
        <v>0.74189645456197906</v>
      </c>
      <c r="I187" s="10">
        <f t="shared" ca="1" si="32"/>
        <v>15563.048934895774</v>
      </c>
      <c r="J187" s="54">
        <f t="shared" ca="1" si="34"/>
        <v>689.59234794481119</v>
      </c>
      <c r="K187" s="10">
        <f t="shared" ca="1" si="33"/>
        <v>1259939.1095072699</v>
      </c>
      <c r="L187" s="28">
        <f t="shared" ca="1" si="35"/>
        <v>22.568476841830186</v>
      </c>
    </row>
    <row r="188" spans="7:12" x14ac:dyDescent="0.35">
      <c r="G188" s="43">
        <v>185</v>
      </c>
      <c r="H188" s="44">
        <f t="shared" ca="1" si="31"/>
        <v>0.36202531432332741</v>
      </c>
      <c r="I188" s="10">
        <f t="shared" ca="1" si="32"/>
        <v>14701.823291234028</v>
      </c>
      <c r="J188" s="54">
        <f t="shared" ca="1" si="34"/>
        <v>670.24053767529017</v>
      </c>
      <c r="K188" s="10">
        <f t="shared" ca="1" si="33"/>
        <v>1190623.0589125087</v>
      </c>
      <c r="L188" s="28">
        <f t="shared" ca="1" si="35"/>
        <v>21.935144869373129</v>
      </c>
    </row>
    <row r="189" spans="7:12" x14ac:dyDescent="0.35">
      <c r="G189" s="43">
        <v>186</v>
      </c>
      <c r="H189" s="44">
        <f t="shared" ca="1" si="31"/>
        <v>0.69755724721322676</v>
      </c>
      <c r="I189" s="10">
        <f t="shared" ca="1" si="32"/>
        <v>15444.512287964259</v>
      </c>
      <c r="J189" s="54">
        <f t="shared" ca="1" si="34"/>
        <v>686.96117302461312</v>
      </c>
      <c r="K189" s="10">
        <f t="shared" ca="1" si="33"/>
        <v>1250399.3443744723</v>
      </c>
      <c r="L189" s="28">
        <f t="shared" ca="1" si="35"/>
        <v>22.482365662623696</v>
      </c>
    </row>
    <row r="190" spans="7:12" x14ac:dyDescent="0.35">
      <c r="G190" s="43">
        <v>187</v>
      </c>
      <c r="H190" s="44">
        <f t="shared" ca="1" si="31"/>
        <v>0.30907472790418933</v>
      </c>
      <c r="I190" s="10">
        <f t="shared" ca="1" si="32"/>
        <v>14572.449625022537</v>
      </c>
      <c r="J190" s="54">
        <f t="shared" ca="1" si="34"/>
        <v>667.28501713878666</v>
      </c>
      <c r="K190" s="10">
        <f t="shared" ca="1" si="33"/>
        <v>1180209.3263720009</v>
      </c>
      <c r="L190" s="28">
        <f t="shared" ca="1" si="35"/>
        <v>21.838418742723928</v>
      </c>
    </row>
    <row r="191" spans="7:12" x14ac:dyDescent="0.35">
      <c r="G191" s="43">
        <v>188</v>
      </c>
      <c r="H191" s="44">
        <f t="shared" ca="1" si="31"/>
        <v>0.23358717255994399</v>
      </c>
      <c r="I191" s="10">
        <f t="shared" ca="1" si="32"/>
        <v>14367.003065278039</v>
      </c>
      <c r="J191" s="54">
        <f t="shared" ca="1" si="34"/>
        <v>662.56453295353811</v>
      </c>
      <c r="K191" s="10">
        <f t="shared" ca="1" si="33"/>
        <v>1163671.6391340394</v>
      </c>
      <c r="L191" s="28">
        <f t="shared" ca="1" si="35"/>
        <v>21.683930169388521</v>
      </c>
    </row>
    <row r="192" spans="7:12" x14ac:dyDescent="0.35">
      <c r="G192" s="43">
        <v>189</v>
      </c>
      <c r="H192" s="44">
        <f t="shared" ca="1" si="31"/>
        <v>0.66135619859947026</v>
      </c>
      <c r="I192" s="10">
        <f t="shared" ca="1" si="32"/>
        <v>15354.050301131825</v>
      </c>
      <c r="J192" s="54">
        <f t="shared" ca="1" si="34"/>
        <v>684.94637525796725</v>
      </c>
      <c r="K192" s="10">
        <f t="shared" ca="1" si="33"/>
        <v>1243118.865796118</v>
      </c>
      <c r="L192" s="28">
        <f t="shared" ca="1" si="35"/>
        <v>22.416426826624377</v>
      </c>
    </row>
    <row r="193" spans="7:12" x14ac:dyDescent="0.35">
      <c r="G193" s="43">
        <v>190</v>
      </c>
      <c r="H193" s="44">
        <f t="shared" ca="1" si="31"/>
        <v>0.67316018307501868</v>
      </c>
      <c r="I193" s="10">
        <f t="shared" ca="1" si="32"/>
        <v>15382.990867249089</v>
      </c>
      <c r="J193" s="54">
        <f t="shared" ca="1" si="34"/>
        <v>685.59159275390289</v>
      </c>
      <c r="K193" s="10">
        <f t="shared" ca="1" si="33"/>
        <v>1245448.0477834113</v>
      </c>
      <c r="L193" s="28">
        <f t="shared" ca="1" si="35"/>
        <v>22.437543035582269</v>
      </c>
    </row>
    <row r="194" spans="7:12" x14ac:dyDescent="0.35">
      <c r="G194" s="43">
        <v>191</v>
      </c>
      <c r="H194" s="44">
        <f t="shared" ca="1" si="31"/>
        <v>0.76150155730358893</v>
      </c>
      <c r="I194" s="10">
        <f t="shared" ca="1" si="32"/>
        <v>15618.700777683818</v>
      </c>
      <c r="J194" s="54">
        <f t="shared" ca="1" si="34"/>
        <v>690.8242029041229</v>
      </c>
      <c r="K194" s="10">
        <f t="shared" ca="1" si="33"/>
        <v>1264417.8649974344</v>
      </c>
      <c r="L194" s="28">
        <f t="shared" ca="1" si="35"/>
        <v>22.608792095044016</v>
      </c>
    </row>
    <row r="195" spans="7:12" x14ac:dyDescent="0.35">
      <c r="G195" s="43">
        <v>192</v>
      </c>
      <c r="H195" s="44">
        <f t="shared" ca="1" si="31"/>
        <v>0.54287533907441621</v>
      </c>
      <c r="I195" s="10">
        <f t="shared" ca="1" si="32"/>
        <v>15087.672285562783</v>
      </c>
      <c r="J195" s="54">
        <f t="shared" ca="1" si="34"/>
        <v>678.97879843595229</v>
      </c>
      <c r="K195" s="10">
        <f t="shared" ca="1" si="33"/>
        <v>1221679.7248912391</v>
      </c>
      <c r="L195" s="28">
        <f t="shared" ca="1" si="35"/>
        <v>22.221124312449344</v>
      </c>
    </row>
    <row r="196" spans="7:12" x14ac:dyDescent="0.35">
      <c r="G196" s="43">
        <v>193</v>
      </c>
      <c r="H196" s="44">
        <f t="shared" ref="H196:H259" ca="1" si="36">RAND( )</f>
        <v>0.91062241470277738</v>
      </c>
      <c r="I196" s="10">
        <f t="shared" ref="I196:I259" ca="1" si="37">IF(H196&lt;=$E$12, $E$4+SQRT(H196*$E$13), $E$5-SQRT( (1-H196)*$E$14))</f>
        <v>16154.411044077691</v>
      </c>
      <c r="J196" s="54">
        <f t="shared" ca="1" si="34"/>
        <v>702.57170746095107</v>
      </c>
      <c r="K196" s="10">
        <f t="shared" ref="K196:K259" ca="1" si="38">$E$17*J196+$E$18*I196/J196+$E$16*I196</f>
        <v>1307528.4324073719</v>
      </c>
      <c r="L196" s="28">
        <f t="shared" ca="1" si="35"/>
        <v>22.993255880540211</v>
      </c>
    </row>
    <row r="197" spans="7:12" x14ac:dyDescent="0.35">
      <c r="G197" s="43">
        <v>194</v>
      </c>
      <c r="H197" s="44">
        <f t="shared" ca="1" si="36"/>
        <v>0.87939111032814732</v>
      </c>
      <c r="I197" s="10">
        <f t="shared" ca="1" si="37"/>
        <v>16017.721466500045</v>
      </c>
      <c r="J197" s="54">
        <f t="shared" ref="J197:J260" ca="1" si="39">SQRT((2*I197*$E$18)/$E$17)</f>
        <v>699.59300892951819</v>
      </c>
      <c r="K197" s="10">
        <f t="shared" ca="1" si="38"/>
        <v>1296528.9263128811</v>
      </c>
      <c r="L197" s="28">
        <f t="shared" ref="L197:L260" ca="1" si="40">I197/J197</f>
        <v>22.895771201329687</v>
      </c>
    </row>
    <row r="198" spans="7:12" x14ac:dyDescent="0.35">
      <c r="G198" s="43">
        <v>195</v>
      </c>
      <c r="H198" s="44">
        <f t="shared" ca="1" si="36"/>
        <v>0.12044619428337489</v>
      </c>
      <c r="I198" s="10">
        <f t="shared" ca="1" si="37"/>
        <v>13981.615787498857</v>
      </c>
      <c r="J198" s="54">
        <f t="shared" ca="1" si="39"/>
        <v>653.61765425312217</v>
      </c>
      <c r="K198" s="10">
        <f t="shared" ca="1" si="38"/>
        <v>1132647.4043317761</v>
      </c>
      <c r="L198" s="28">
        <f t="shared" ca="1" si="40"/>
        <v>21.391123230102181</v>
      </c>
    </row>
    <row r="199" spans="7:12" x14ac:dyDescent="0.35">
      <c r="G199" s="43">
        <v>196</v>
      </c>
      <c r="H199" s="44">
        <f t="shared" ca="1" si="36"/>
        <v>0.75513087188229788</v>
      </c>
      <c r="I199" s="10">
        <f t="shared" ca="1" si="37"/>
        <v>15600.373969611304</v>
      </c>
      <c r="J199" s="54">
        <f t="shared" ca="1" si="39"/>
        <v>690.41878125953463</v>
      </c>
      <c r="K199" s="10">
        <f t="shared" ca="1" si="38"/>
        <v>1262942.9632441103</v>
      </c>
      <c r="L199" s="28">
        <f t="shared" ca="1" si="40"/>
        <v>22.595523750312037</v>
      </c>
    </row>
    <row r="200" spans="7:12" x14ac:dyDescent="0.35">
      <c r="G200" s="43">
        <v>197</v>
      </c>
      <c r="H200" s="44">
        <f t="shared" ca="1" si="36"/>
        <v>0.21371486067150081</v>
      </c>
      <c r="I200" s="10">
        <f t="shared" ca="1" si="37"/>
        <v>14307.562191779805</v>
      </c>
      <c r="J200" s="54">
        <f t="shared" ca="1" si="39"/>
        <v>661.19249195335999</v>
      </c>
      <c r="K200" s="10">
        <f t="shared" ca="1" si="38"/>
        <v>1158886.7331685771</v>
      </c>
      <c r="L200" s="28">
        <f t="shared" ca="1" si="40"/>
        <v>21.639027009382691</v>
      </c>
    </row>
    <row r="201" spans="7:12" x14ac:dyDescent="0.35">
      <c r="G201" s="43">
        <v>198</v>
      </c>
      <c r="H201" s="44">
        <f t="shared" ca="1" si="36"/>
        <v>1.8896735977398937E-2</v>
      </c>
      <c r="I201" s="10">
        <f t="shared" ca="1" si="37"/>
        <v>13388.810863813233</v>
      </c>
      <c r="J201" s="54">
        <f t="shared" ca="1" si="39"/>
        <v>639.61125238074965</v>
      </c>
      <c r="K201" s="10">
        <f t="shared" ca="1" si="38"/>
        <v>1084920.472156483</v>
      </c>
      <c r="L201" s="28">
        <f t="shared" ca="1" si="40"/>
        <v>20.932731896097259</v>
      </c>
    </row>
    <row r="202" spans="7:12" x14ac:dyDescent="0.35">
      <c r="G202" s="43">
        <v>199</v>
      </c>
      <c r="H202" s="44">
        <f t="shared" ca="1" si="36"/>
        <v>0.72759741429102709</v>
      </c>
      <c r="I202" s="10">
        <f t="shared" ca="1" si="37"/>
        <v>15523.781626698887</v>
      </c>
      <c r="J202" s="54">
        <f t="shared" ca="1" si="39"/>
        <v>688.72183929864639</v>
      </c>
      <c r="K202" s="10">
        <f t="shared" ca="1" si="38"/>
        <v>1256778.9218647617</v>
      </c>
      <c r="L202" s="28">
        <f t="shared" ca="1" si="40"/>
        <v>22.539987467955697</v>
      </c>
    </row>
    <row r="203" spans="7:12" x14ac:dyDescent="0.35">
      <c r="G203" s="43">
        <v>200</v>
      </c>
      <c r="H203" s="44">
        <f t="shared" ca="1" si="36"/>
        <v>0.31704165310873733</v>
      </c>
      <c r="I203" s="10">
        <f t="shared" ca="1" si="37"/>
        <v>14592.58695990828</v>
      </c>
      <c r="J203" s="54">
        <f t="shared" ca="1" si="39"/>
        <v>667.7459109217765</v>
      </c>
      <c r="K203" s="10">
        <f t="shared" ca="1" si="38"/>
        <v>1181830.2684685728</v>
      </c>
      <c r="L203" s="28">
        <f t="shared" ca="1" si="40"/>
        <v>21.853502539258137</v>
      </c>
    </row>
    <row r="204" spans="7:12" x14ac:dyDescent="0.35">
      <c r="G204" s="43">
        <v>201</v>
      </c>
      <c r="H204" s="44">
        <f t="shared" ca="1" si="36"/>
        <v>0.45539836908122278</v>
      </c>
      <c r="I204" s="10">
        <f t="shared" ca="1" si="37"/>
        <v>14908.71342863453</v>
      </c>
      <c r="J204" s="54">
        <f t="shared" ca="1" si="39"/>
        <v>674.94001320895143</v>
      </c>
      <c r="K204" s="10">
        <f t="shared" ca="1" si="38"/>
        <v>1207275.7785760758</v>
      </c>
      <c r="L204" s="28">
        <f t="shared" ca="1" si="40"/>
        <v>22.08894588683841</v>
      </c>
    </row>
    <row r="205" spans="7:12" x14ac:dyDescent="0.35">
      <c r="G205" s="43">
        <v>202</v>
      </c>
      <c r="H205" s="44">
        <f t="shared" ca="1" si="36"/>
        <v>0.5902640276323966</v>
      </c>
      <c r="I205" s="10">
        <f t="shared" ca="1" si="37"/>
        <v>15189.506205771246</v>
      </c>
      <c r="J205" s="54">
        <f t="shared" ca="1" si="39"/>
        <v>681.26632144257599</v>
      </c>
      <c r="K205" s="10">
        <f t="shared" ca="1" si="38"/>
        <v>1229875.8490048593</v>
      </c>
      <c r="L205" s="28">
        <f t="shared" ca="1" si="40"/>
        <v>22.295988701757029</v>
      </c>
    </row>
    <row r="206" spans="7:12" x14ac:dyDescent="0.35">
      <c r="G206" s="43">
        <v>203</v>
      </c>
      <c r="H206" s="44">
        <f t="shared" ca="1" si="36"/>
        <v>0.80205339855810909</v>
      </c>
      <c r="I206" s="10">
        <f t="shared" ca="1" si="37"/>
        <v>15741.599105397994</v>
      </c>
      <c r="J206" s="54">
        <f t="shared" ca="1" si="39"/>
        <v>693.53680940399408</v>
      </c>
      <c r="K206" s="10">
        <f t="shared" ca="1" si="38"/>
        <v>1274308.3235149658</v>
      </c>
      <c r="L206" s="28">
        <f t="shared" ca="1" si="40"/>
        <v>22.697568307767082</v>
      </c>
    </row>
    <row r="207" spans="7:12" x14ac:dyDescent="0.35">
      <c r="G207" s="43">
        <v>204</v>
      </c>
      <c r="H207" s="44">
        <f t="shared" ca="1" si="36"/>
        <v>0.60759771153940267</v>
      </c>
      <c r="I207" s="10">
        <f t="shared" ca="1" si="37"/>
        <v>15228.216066309218</v>
      </c>
      <c r="J207" s="54">
        <f t="shared" ca="1" si="39"/>
        <v>682.13385931656774</v>
      </c>
      <c r="K207" s="10">
        <f t="shared" ca="1" si="38"/>
        <v>1232991.3766659754</v>
      </c>
      <c r="L207" s="28">
        <f t="shared" ca="1" si="40"/>
        <v>22.324380850360399</v>
      </c>
    </row>
    <row r="208" spans="7:12" x14ac:dyDescent="0.35">
      <c r="G208" s="43">
        <v>205</v>
      </c>
      <c r="H208" s="44">
        <f t="shared" ca="1" si="36"/>
        <v>0.3417853480884534</v>
      </c>
      <c r="I208" s="10">
        <f t="shared" ca="1" si="37"/>
        <v>14653.566685896771</v>
      </c>
      <c r="J208" s="54">
        <f t="shared" ca="1" si="39"/>
        <v>669.13964981755259</v>
      </c>
      <c r="K208" s="10">
        <f t="shared" ca="1" si="38"/>
        <v>1186738.7513078009</v>
      </c>
      <c r="L208" s="28">
        <f t="shared" ca="1" si="40"/>
        <v>21.899115812210809</v>
      </c>
    </row>
    <row r="209" spans="7:12" x14ac:dyDescent="0.35">
      <c r="G209" s="43">
        <v>206</v>
      </c>
      <c r="H209" s="44">
        <f t="shared" ca="1" si="36"/>
        <v>0.120275411843346</v>
      </c>
      <c r="I209" s="10">
        <f t="shared" ca="1" si="37"/>
        <v>13980.919616863057</v>
      </c>
      <c r="J209" s="54">
        <f t="shared" ca="1" si="39"/>
        <v>653.60138163166062</v>
      </c>
      <c r="K209" s="10">
        <f t="shared" ca="1" si="38"/>
        <v>1132591.3591922882</v>
      </c>
      <c r="L209" s="28">
        <f t="shared" ca="1" si="40"/>
        <v>21.39059067158162</v>
      </c>
    </row>
    <row r="210" spans="7:12" x14ac:dyDescent="0.35">
      <c r="G210" s="43">
        <v>207</v>
      </c>
      <c r="H210" s="44">
        <f t="shared" ca="1" si="36"/>
        <v>0.52868839371557141</v>
      </c>
      <c r="I210" s="10">
        <f t="shared" ca="1" si="37"/>
        <v>15058.224304849959</v>
      </c>
      <c r="J210" s="54">
        <f t="shared" ca="1" si="39"/>
        <v>678.31586249686063</v>
      </c>
      <c r="K210" s="10">
        <f t="shared" ca="1" si="38"/>
        <v>1219309.5670179287</v>
      </c>
      <c r="L210" s="28">
        <f t="shared" ca="1" si="40"/>
        <v>22.199428227169978</v>
      </c>
    </row>
    <row r="211" spans="7:12" x14ac:dyDescent="0.35">
      <c r="G211" s="43">
        <v>208</v>
      </c>
      <c r="H211" s="44">
        <f t="shared" ca="1" si="36"/>
        <v>6.0719063678650098E-2</v>
      </c>
      <c r="I211" s="10">
        <f t="shared" ca="1" si="37"/>
        <v>13696.959474739529</v>
      </c>
      <c r="J211" s="54">
        <f t="shared" ca="1" si="39"/>
        <v>646.92983094969179</v>
      </c>
      <c r="K211" s="10">
        <f t="shared" ca="1" si="38"/>
        <v>1109730.4423276756</v>
      </c>
      <c r="L211" s="28">
        <f t="shared" ca="1" si="40"/>
        <v>21.172249012899002</v>
      </c>
    </row>
    <row r="212" spans="7:12" x14ac:dyDescent="0.35">
      <c r="G212" s="43">
        <v>209</v>
      </c>
      <c r="H212" s="44">
        <f t="shared" ca="1" si="36"/>
        <v>0.56984431914150391</v>
      </c>
      <c r="I212" s="10">
        <f t="shared" ca="1" si="37"/>
        <v>15144.940581310677</v>
      </c>
      <c r="J212" s="54">
        <f t="shared" ca="1" si="39"/>
        <v>680.26617828451992</v>
      </c>
      <c r="K212" s="10">
        <f t="shared" ca="1" si="38"/>
        <v>1226288.9959557997</v>
      </c>
      <c r="L212" s="28">
        <f t="shared" ca="1" si="40"/>
        <v>22.263256743857013</v>
      </c>
    </row>
    <row r="213" spans="7:12" x14ac:dyDescent="0.35">
      <c r="G213" s="43">
        <v>210</v>
      </c>
      <c r="H213" s="44">
        <f t="shared" ca="1" si="36"/>
        <v>9.0182748799501167E-2</v>
      </c>
      <c r="I213" s="10">
        <f t="shared" ca="1" si="37"/>
        <v>13849.389186648859</v>
      </c>
      <c r="J213" s="54">
        <f t="shared" ca="1" si="39"/>
        <v>650.51962361112487</v>
      </c>
      <c r="K213" s="10">
        <f t="shared" ca="1" si="38"/>
        <v>1122002.358801909</v>
      </c>
      <c r="L213" s="28">
        <f t="shared" ca="1" si="40"/>
        <v>21.289733136364088</v>
      </c>
    </row>
    <row r="214" spans="7:12" x14ac:dyDescent="0.35">
      <c r="G214" s="43">
        <v>211</v>
      </c>
      <c r="H214" s="44">
        <f t="shared" ca="1" si="36"/>
        <v>0.22581858313954128</v>
      </c>
      <c r="I214" s="10">
        <f t="shared" ca="1" si="37"/>
        <v>14344.079114158214</v>
      </c>
      <c r="J214" s="54">
        <f t="shared" ca="1" si="39"/>
        <v>662.03572884395408</v>
      </c>
      <c r="K214" s="10">
        <f t="shared" ca="1" si="38"/>
        <v>1161826.3008756863</v>
      </c>
      <c r="L214" s="28">
        <f t="shared" ca="1" si="40"/>
        <v>21.666623853074856</v>
      </c>
    </row>
    <row r="215" spans="7:12" x14ac:dyDescent="0.35">
      <c r="G215" s="43">
        <v>212</v>
      </c>
      <c r="H215" s="44">
        <f t="shared" ca="1" si="36"/>
        <v>0.76258373300164228</v>
      </c>
      <c r="I215" s="10">
        <f t="shared" ca="1" si="37"/>
        <v>15621.838131427639</v>
      </c>
      <c r="J215" s="54">
        <f t="shared" ca="1" si="39"/>
        <v>690.89358290892631</v>
      </c>
      <c r="K215" s="10">
        <f t="shared" ca="1" si="38"/>
        <v>1264670.3519050439</v>
      </c>
      <c r="L215" s="28">
        <f t="shared" ca="1" si="40"/>
        <v>22.611062713383042</v>
      </c>
    </row>
    <row r="216" spans="7:12" x14ac:dyDescent="0.35">
      <c r="G216" s="43">
        <v>213</v>
      </c>
      <c r="H216" s="44">
        <f t="shared" ca="1" si="36"/>
        <v>0.98592270473996801</v>
      </c>
      <c r="I216" s="10">
        <f t="shared" ca="1" si="37"/>
        <v>16664.413405988475</v>
      </c>
      <c r="J216" s="54">
        <f t="shared" ca="1" si="39"/>
        <v>713.57579108839286</v>
      </c>
      <c r="K216" s="10">
        <f t="shared" ca="1" si="38"/>
        <v>1348566.3095665874</v>
      </c>
      <c r="L216" s="28">
        <f t="shared" ca="1" si="40"/>
        <v>23.353389526529217</v>
      </c>
    </row>
    <row r="217" spans="7:12" x14ac:dyDescent="0.35">
      <c r="G217" s="43">
        <v>214</v>
      </c>
      <c r="H217" s="44">
        <f t="shared" ca="1" si="36"/>
        <v>0.22281709575267317</v>
      </c>
      <c r="I217" s="10">
        <f t="shared" ca="1" si="37"/>
        <v>14335.116761194085</v>
      </c>
      <c r="J217" s="54">
        <f t="shared" ca="1" si="39"/>
        <v>661.82887258870892</v>
      </c>
      <c r="K217" s="10">
        <f t="shared" ca="1" si="38"/>
        <v>1161104.8445434428</v>
      </c>
      <c r="L217" s="28">
        <f t="shared" ca="1" si="40"/>
        <v>21.65985401199411</v>
      </c>
    </row>
    <row r="218" spans="7:12" x14ac:dyDescent="0.35">
      <c r="G218" s="43">
        <v>215</v>
      </c>
      <c r="H218" s="44">
        <f t="shared" ca="1" si="36"/>
        <v>0.45147101400127443</v>
      </c>
      <c r="I218" s="10">
        <f t="shared" ca="1" si="37"/>
        <v>14900.465235675252</v>
      </c>
      <c r="J218" s="54">
        <f t="shared" ca="1" si="39"/>
        <v>674.75328329123329</v>
      </c>
      <c r="K218" s="10">
        <f t="shared" ca="1" si="38"/>
        <v>1206611.8897731109</v>
      </c>
      <c r="L218" s="28">
        <f t="shared" ca="1" si="40"/>
        <v>22.082834725894909</v>
      </c>
    </row>
    <row r="219" spans="7:12" x14ac:dyDescent="0.35">
      <c r="G219" s="43">
        <v>216</v>
      </c>
      <c r="H219" s="44">
        <f t="shared" ca="1" si="36"/>
        <v>0.67845993181977127</v>
      </c>
      <c r="I219" s="10">
        <f t="shared" ca="1" si="37"/>
        <v>15396.154450876946</v>
      </c>
      <c r="J219" s="54">
        <f t="shared" ca="1" si="39"/>
        <v>685.88486837492235</v>
      </c>
      <c r="K219" s="10">
        <f t="shared" ca="1" si="38"/>
        <v>1246507.4692270542</v>
      </c>
      <c r="L219" s="28">
        <f t="shared" ca="1" si="40"/>
        <v>22.447141146815635</v>
      </c>
    </row>
    <row r="220" spans="7:12" x14ac:dyDescent="0.35">
      <c r="G220" s="43">
        <v>217</v>
      </c>
      <c r="H220" s="44">
        <f t="shared" ca="1" si="36"/>
        <v>0.61875542337530387</v>
      </c>
      <c r="I220" s="10">
        <f t="shared" ca="1" si="37"/>
        <v>15253.587502049539</v>
      </c>
      <c r="J220" s="54">
        <f t="shared" ca="1" si="39"/>
        <v>682.70186783134159</v>
      </c>
      <c r="K220" s="10">
        <f t="shared" ca="1" si="38"/>
        <v>1235033.3605091199</v>
      </c>
      <c r="L220" s="28">
        <f t="shared" ca="1" si="40"/>
        <v>22.342970219934813</v>
      </c>
    </row>
    <row r="221" spans="7:12" x14ac:dyDescent="0.35">
      <c r="G221" s="43">
        <v>218</v>
      </c>
      <c r="H221" s="44">
        <f t="shared" ca="1" si="36"/>
        <v>0.33615896248284005</v>
      </c>
      <c r="I221" s="10">
        <f t="shared" ca="1" si="37"/>
        <v>14639.899905440183</v>
      </c>
      <c r="J221" s="54">
        <f t="shared" ca="1" si="39"/>
        <v>668.82753747767447</v>
      </c>
      <c r="K221" s="10">
        <f t="shared" ca="1" si="38"/>
        <v>1185638.6672447324</v>
      </c>
      <c r="L221" s="28">
        <f t="shared" ca="1" si="40"/>
        <v>21.888901226542075</v>
      </c>
    </row>
    <row r="222" spans="7:12" x14ac:dyDescent="0.35">
      <c r="G222" s="43">
        <v>219</v>
      </c>
      <c r="H222" s="44">
        <f t="shared" ca="1" si="36"/>
        <v>0.26241673842757651</v>
      </c>
      <c r="I222" s="10">
        <f t="shared" ca="1" si="37"/>
        <v>14448.907832617593</v>
      </c>
      <c r="J222" s="54">
        <f t="shared" ca="1" si="39"/>
        <v>664.45045413232185</v>
      </c>
      <c r="K222" s="10">
        <f t="shared" ca="1" si="38"/>
        <v>1170264.7564186654</v>
      </c>
      <c r="L222" s="28">
        <f t="shared" ca="1" si="40"/>
        <v>21.745651226148713</v>
      </c>
    </row>
    <row r="223" spans="7:12" x14ac:dyDescent="0.35">
      <c r="G223" s="43">
        <v>220</v>
      </c>
      <c r="H223" s="44">
        <f t="shared" ca="1" si="36"/>
        <v>0.24813871569694812</v>
      </c>
      <c r="I223" s="10">
        <f t="shared" ca="1" si="37"/>
        <v>14408.939219972099</v>
      </c>
      <c r="J223" s="54">
        <f t="shared" ca="1" si="39"/>
        <v>663.53081528477708</v>
      </c>
      <c r="K223" s="10">
        <f t="shared" ca="1" si="38"/>
        <v>1167047.4032079191</v>
      </c>
      <c r="L223" s="28">
        <f t="shared" ca="1" si="40"/>
        <v>21.715553954774514</v>
      </c>
    </row>
    <row r="224" spans="7:12" x14ac:dyDescent="0.35">
      <c r="G224" s="43">
        <v>221</v>
      </c>
      <c r="H224" s="44">
        <f t="shared" ca="1" si="36"/>
        <v>0.42047307516901378</v>
      </c>
      <c r="I224" s="10">
        <f t="shared" ca="1" si="37"/>
        <v>14834.062322101436</v>
      </c>
      <c r="J224" s="54">
        <f t="shared" ca="1" si="39"/>
        <v>673.24810835051289</v>
      </c>
      <c r="K224" s="10">
        <f t="shared" ca="1" si="38"/>
        <v>1201267.1449084859</v>
      </c>
      <c r="L224" s="28">
        <f t="shared" ca="1" si="40"/>
        <v>22.03357445510769</v>
      </c>
    </row>
    <row r="225" spans="7:12" x14ac:dyDescent="0.35">
      <c r="G225" s="43">
        <v>222</v>
      </c>
      <c r="H225" s="44">
        <f t="shared" ca="1" si="36"/>
        <v>0.70077419496901872</v>
      </c>
      <c r="I225" s="10">
        <f t="shared" ca="1" si="37"/>
        <v>15452.806915654077</v>
      </c>
      <c r="J225" s="54">
        <f t="shared" ca="1" si="39"/>
        <v>687.14561790099572</v>
      </c>
      <c r="K225" s="10">
        <f t="shared" ca="1" si="38"/>
        <v>1251066.8985989876</v>
      </c>
      <c r="L225" s="28">
        <f t="shared" ca="1" si="40"/>
        <v>22.488402040396224</v>
      </c>
    </row>
    <row r="226" spans="7:12" x14ac:dyDescent="0.35">
      <c r="G226" s="43">
        <v>223</v>
      </c>
      <c r="H226" s="44">
        <f t="shared" ca="1" si="36"/>
        <v>0.32862040991088481</v>
      </c>
      <c r="I226" s="10">
        <f t="shared" ca="1" si="37"/>
        <v>14621.407807828456</v>
      </c>
      <c r="J226" s="54">
        <f t="shared" ca="1" si="39"/>
        <v>668.40499592128742</v>
      </c>
      <c r="K226" s="10">
        <f t="shared" ca="1" si="38"/>
        <v>1184150.1725381764</v>
      </c>
      <c r="L226" s="28">
        <f t="shared" ca="1" si="40"/>
        <v>21.875072593787586</v>
      </c>
    </row>
    <row r="227" spans="7:12" x14ac:dyDescent="0.35">
      <c r="G227" s="43">
        <v>224</v>
      </c>
      <c r="H227" s="44">
        <f t="shared" ca="1" si="36"/>
        <v>0.44606143077407279</v>
      </c>
      <c r="I227" s="10">
        <f t="shared" ca="1" si="37"/>
        <v>14889.045114917211</v>
      </c>
      <c r="J227" s="54">
        <f t="shared" ca="1" si="39"/>
        <v>674.49465911749508</v>
      </c>
      <c r="K227" s="10">
        <f t="shared" ca="1" si="38"/>
        <v>1205692.6938303148</v>
      </c>
      <c r="L227" s="28">
        <f t="shared" ca="1" si="40"/>
        <v>22.074370662027114</v>
      </c>
    </row>
    <row r="228" spans="7:12" x14ac:dyDescent="0.35">
      <c r="G228" s="43">
        <v>225</v>
      </c>
      <c r="H228" s="44">
        <f t="shared" ca="1" si="36"/>
        <v>0.9607094492724858</v>
      </c>
      <c r="I228" s="10">
        <f t="shared" ca="1" si="37"/>
        <v>16439.353582174903</v>
      </c>
      <c r="J228" s="54">
        <f t="shared" ca="1" si="39"/>
        <v>708.74084239414799</v>
      </c>
      <c r="K228" s="10">
        <f t="shared" ca="1" si="38"/>
        <v>1330457.0887697057</v>
      </c>
      <c r="L228" s="28">
        <f t="shared" ca="1" si="40"/>
        <v>23.195154841990295</v>
      </c>
    </row>
    <row r="229" spans="7:12" x14ac:dyDescent="0.35">
      <c r="G229" s="43">
        <v>226</v>
      </c>
      <c r="H229" s="44">
        <f t="shared" ca="1" si="36"/>
        <v>0.35288844944019604</v>
      </c>
      <c r="I229" s="10">
        <f t="shared" ca="1" si="37"/>
        <v>14680.21058070754</v>
      </c>
      <c r="J229" s="54">
        <f t="shared" ca="1" si="39"/>
        <v>669.74770620440631</v>
      </c>
      <c r="K229" s="10">
        <f t="shared" ca="1" si="38"/>
        <v>1188883.3969106183</v>
      </c>
      <c r="L229" s="28">
        <f t="shared" ca="1" si="40"/>
        <v>21.919015839416932</v>
      </c>
    </row>
    <row r="230" spans="7:12" x14ac:dyDescent="0.35">
      <c r="G230" s="43">
        <v>227</v>
      </c>
      <c r="H230" s="44">
        <f t="shared" ca="1" si="36"/>
        <v>0.12758531255236116</v>
      </c>
      <c r="I230" s="10">
        <f t="shared" ca="1" si="37"/>
        <v>14010.288325389782</v>
      </c>
      <c r="J230" s="54">
        <f t="shared" ca="1" si="39"/>
        <v>654.2875081153536</v>
      </c>
      <c r="K230" s="10">
        <f t="shared" ca="1" si="38"/>
        <v>1134955.6762064742</v>
      </c>
      <c r="L230" s="28">
        <f t="shared" ca="1" si="40"/>
        <v>21.413045720138843</v>
      </c>
    </row>
    <row r="231" spans="7:12" x14ac:dyDescent="0.35">
      <c r="G231" s="43">
        <v>228</v>
      </c>
      <c r="H231" s="44">
        <f t="shared" ca="1" si="36"/>
        <v>0.19476295062641091</v>
      </c>
      <c r="I231" s="10">
        <f t="shared" ca="1" si="37"/>
        <v>14248.240203250676</v>
      </c>
      <c r="J231" s="54">
        <f t="shared" ca="1" si="39"/>
        <v>659.82035062532464</v>
      </c>
      <c r="K231" s="10">
        <f t="shared" ca="1" si="38"/>
        <v>1154111.3358335611</v>
      </c>
      <c r="L231" s="28">
        <f t="shared" ca="1" si="40"/>
        <v>21.59412056591971</v>
      </c>
    </row>
    <row r="232" spans="7:12" x14ac:dyDescent="0.35">
      <c r="G232" s="43">
        <v>229</v>
      </c>
      <c r="H232" s="44">
        <f t="shared" ca="1" si="36"/>
        <v>0.38223883381952606</v>
      </c>
      <c r="I232" s="10">
        <f t="shared" ca="1" si="37"/>
        <v>14748.688271406945</v>
      </c>
      <c r="J232" s="54">
        <f t="shared" ca="1" si="39"/>
        <v>671.30795008590917</v>
      </c>
      <c r="K232" s="10">
        <f t="shared" ca="1" si="38"/>
        <v>1194395.3134344113</v>
      </c>
      <c r="L232" s="28">
        <f t="shared" ca="1" si="40"/>
        <v>21.97007836644794</v>
      </c>
    </row>
    <row r="233" spans="7:12" x14ac:dyDescent="0.35">
      <c r="G233" s="43">
        <v>230</v>
      </c>
      <c r="H233" s="44">
        <f t="shared" ca="1" si="36"/>
        <v>0.6635440937522622</v>
      </c>
      <c r="I233" s="10">
        <f t="shared" ca="1" si="37"/>
        <v>15359.375957148652</v>
      </c>
      <c r="J233" s="54">
        <f t="shared" ca="1" si="39"/>
        <v>685.06515409654287</v>
      </c>
      <c r="K233" s="10">
        <f t="shared" ca="1" si="38"/>
        <v>1243547.4839003773</v>
      </c>
      <c r="L233" s="28">
        <f t="shared" ca="1" si="40"/>
        <v>22.420314134068668</v>
      </c>
    </row>
    <row r="234" spans="7:12" x14ac:dyDescent="0.35">
      <c r="G234" s="43">
        <v>231</v>
      </c>
      <c r="H234" s="44">
        <f t="shared" ca="1" si="36"/>
        <v>0.47456779382216496</v>
      </c>
      <c r="I234" s="10">
        <f t="shared" ca="1" si="37"/>
        <v>14948.471798763667</v>
      </c>
      <c r="J234" s="54">
        <f t="shared" ca="1" si="39"/>
        <v>675.83937479091787</v>
      </c>
      <c r="K234" s="10">
        <f t="shared" ca="1" si="38"/>
        <v>1210475.874396577</v>
      </c>
      <c r="L234" s="28">
        <f t="shared" ca="1" si="40"/>
        <v>22.118379538611855</v>
      </c>
    </row>
    <row r="235" spans="7:12" x14ac:dyDescent="0.35">
      <c r="G235" s="43">
        <v>232</v>
      </c>
      <c r="H235" s="44">
        <f t="shared" ca="1" si="36"/>
        <v>0.57832326754100427</v>
      </c>
      <c r="I235" s="10">
        <f t="shared" ca="1" si="37"/>
        <v>15163.314436363164</v>
      </c>
      <c r="J235" s="54">
        <f t="shared" ca="1" si="39"/>
        <v>680.67870296245667</v>
      </c>
      <c r="K235" s="10">
        <f t="shared" ca="1" si="38"/>
        <v>1227767.8148930422</v>
      </c>
      <c r="L235" s="28">
        <f t="shared" ca="1" si="40"/>
        <v>22.276757551498577</v>
      </c>
    </row>
    <row r="236" spans="7:12" x14ac:dyDescent="0.35">
      <c r="G236" s="43">
        <v>233</v>
      </c>
      <c r="H236" s="44">
        <f t="shared" ca="1" si="36"/>
        <v>0.81895119977443398</v>
      </c>
      <c r="I236" s="10">
        <f t="shared" ca="1" si="37"/>
        <v>15796.5090769746</v>
      </c>
      <c r="J236" s="54">
        <f t="shared" ca="1" si="39"/>
        <v>694.74535672096079</v>
      </c>
      <c r="K236" s="10">
        <f t="shared" ca="1" si="38"/>
        <v>1278727.2258631408</v>
      </c>
      <c r="L236" s="28">
        <f t="shared" ca="1" si="40"/>
        <v>22.737120765413259</v>
      </c>
    </row>
    <row r="237" spans="7:12" x14ac:dyDescent="0.35">
      <c r="G237" s="43">
        <v>234</v>
      </c>
      <c r="H237" s="44">
        <f t="shared" ca="1" si="36"/>
        <v>0.69451473103473349</v>
      </c>
      <c r="I237" s="10">
        <f t="shared" ca="1" si="37"/>
        <v>15436.707912217895</v>
      </c>
      <c r="J237" s="54">
        <f t="shared" ca="1" si="39"/>
        <v>686.78758448785163</v>
      </c>
      <c r="K237" s="10">
        <f t="shared" ca="1" si="38"/>
        <v>1249771.2448023693</v>
      </c>
      <c r="L237" s="28">
        <f t="shared" ca="1" si="40"/>
        <v>22.476684583238779</v>
      </c>
    </row>
    <row r="238" spans="7:12" x14ac:dyDescent="0.35">
      <c r="G238" s="43">
        <v>235</v>
      </c>
      <c r="H238" s="44">
        <f t="shared" ca="1" si="36"/>
        <v>0.38114362694344883</v>
      </c>
      <c r="I238" s="10">
        <f t="shared" ca="1" si="37"/>
        <v>14746.181266520631</v>
      </c>
      <c r="J238" s="54">
        <f t="shared" ca="1" si="39"/>
        <v>671.25089267833664</v>
      </c>
      <c r="K238" s="10">
        <f t="shared" ca="1" si="38"/>
        <v>1194193.5206035026</v>
      </c>
      <c r="L238" s="28">
        <f t="shared" ca="1" si="40"/>
        <v>21.968211033109196</v>
      </c>
    </row>
    <row r="239" spans="7:12" x14ac:dyDescent="0.35">
      <c r="G239" s="43">
        <v>236</v>
      </c>
      <c r="H239" s="44">
        <f t="shared" ca="1" si="36"/>
        <v>8.9415377898125259E-2</v>
      </c>
      <c r="I239" s="10">
        <f t="shared" ca="1" si="37"/>
        <v>13845.767712309356</v>
      </c>
      <c r="J239" s="54">
        <f t="shared" ca="1" si="39"/>
        <v>650.43456591942129</v>
      </c>
      <c r="K239" s="10">
        <f t="shared" ca="1" si="38"/>
        <v>1121710.803608608</v>
      </c>
      <c r="L239" s="28">
        <f t="shared" ca="1" si="40"/>
        <v>21.286949430090147</v>
      </c>
    </row>
    <row r="240" spans="7:12" x14ac:dyDescent="0.35">
      <c r="G240" s="43">
        <v>237</v>
      </c>
      <c r="H240" s="44">
        <f t="shared" ca="1" si="36"/>
        <v>0.18872824030549873</v>
      </c>
      <c r="I240" s="10">
        <f t="shared" ca="1" si="37"/>
        <v>14228.749739549918</v>
      </c>
      <c r="J240" s="54">
        <f t="shared" ca="1" si="39"/>
        <v>659.36890520626935</v>
      </c>
      <c r="K240" s="10">
        <f t="shared" ca="1" si="38"/>
        <v>1152542.3475164487</v>
      </c>
      <c r="L240" s="28">
        <f t="shared" ca="1" si="40"/>
        <v>21.579345988568811</v>
      </c>
    </row>
    <row r="241" spans="7:12" x14ac:dyDescent="0.35">
      <c r="G241" s="43">
        <v>238</v>
      </c>
      <c r="H241" s="44">
        <f t="shared" ca="1" si="36"/>
        <v>0.65042598869744805</v>
      </c>
      <c r="I241" s="10">
        <f t="shared" ca="1" si="37"/>
        <v>15327.698564725721</v>
      </c>
      <c r="J241" s="54">
        <f t="shared" ca="1" si="39"/>
        <v>684.35834548377204</v>
      </c>
      <c r="K241" s="10">
        <f t="shared" ca="1" si="38"/>
        <v>1240998.0254405071</v>
      </c>
      <c r="L241" s="28">
        <f t="shared" ca="1" si="40"/>
        <v>22.39718221583254</v>
      </c>
    </row>
    <row r="242" spans="7:12" x14ac:dyDescent="0.35">
      <c r="G242" s="43">
        <v>239</v>
      </c>
      <c r="H242" s="44">
        <f t="shared" ca="1" si="36"/>
        <v>8.7670368199918913E-2</v>
      </c>
      <c r="I242" s="10">
        <f t="shared" ca="1" si="37"/>
        <v>13837.474146227423</v>
      </c>
      <c r="J242" s="54">
        <f t="shared" ca="1" si="39"/>
        <v>650.23973273217916</v>
      </c>
      <c r="K242" s="10">
        <f t="shared" ca="1" si="38"/>
        <v>1121043.1099252088</v>
      </c>
      <c r="L242" s="28">
        <f t="shared" ca="1" si="40"/>
        <v>21.280573071234951</v>
      </c>
    </row>
    <row r="243" spans="7:12" x14ac:dyDescent="0.35">
      <c r="G243" s="43">
        <v>240</v>
      </c>
      <c r="H243" s="44">
        <f t="shared" ca="1" si="36"/>
        <v>0.96482216535089727</v>
      </c>
      <c r="I243" s="10">
        <f t="shared" ca="1" si="37"/>
        <v>16469.507137472312</v>
      </c>
      <c r="J243" s="54">
        <f t="shared" ca="1" si="39"/>
        <v>709.39054145911336</v>
      </c>
      <c r="K243" s="10">
        <f t="shared" ca="1" si="38"/>
        <v>1332883.4066933016</v>
      </c>
      <c r="L243" s="28">
        <f t="shared" ca="1" si="40"/>
        <v>23.21641772048007</v>
      </c>
    </row>
    <row r="244" spans="7:12" x14ac:dyDescent="0.35">
      <c r="G244" s="43">
        <v>241</v>
      </c>
      <c r="H244" s="44">
        <f t="shared" ca="1" si="36"/>
        <v>9.5908072806569877E-2</v>
      </c>
      <c r="I244" s="10">
        <f t="shared" ca="1" si="37"/>
        <v>13875.936403200916</v>
      </c>
      <c r="J244" s="54">
        <f t="shared" ca="1" si="39"/>
        <v>651.14279974008878</v>
      </c>
      <c r="K244" s="10">
        <f t="shared" ca="1" si="38"/>
        <v>1124139.596730459</v>
      </c>
      <c r="L244" s="28">
        <f t="shared" ca="1" si="40"/>
        <v>21.310127991493815</v>
      </c>
    </row>
    <row r="245" spans="7:12" x14ac:dyDescent="0.35">
      <c r="G245" s="43">
        <v>242</v>
      </c>
      <c r="H245" s="44">
        <f t="shared" ca="1" si="36"/>
        <v>0.10008445516091502</v>
      </c>
      <c r="I245" s="10">
        <f t="shared" ca="1" si="37"/>
        <v>13894.804806249564</v>
      </c>
      <c r="J245" s="54">
        <f t="shared" ca="1" si="39"/>
        <v>651.58535909806858</v>
      </c>
      <c r="K245" s="10">
        <f t="shared" ca="1" si="38"/>
        <v>1125658.6282564832</v>
      </c>
      <c r="L245" s="28">
        <f t="shared" ca="1" si="40"/>
        <v>21.32461175230042</v>
      </c>
    </row>
    <row r="246" spans="7:12" x14ac:dyDescent="0.35">
      <c r="G246" s="43">
        <v>243</v>
      </c>
      <c r="H246" s="44">
        <f t="shared" ca="1" si="36"/>
        <v>0.64676857753418349</v>
      </c>
      <c r="I246" s="10">
        <f t="shared" ca="1" si="37"/>
        <v>15318.97311748844</v>
      </c>
      <c r="J246" s="54">
        <f t="shared" ca="1" si="39"/>
        <v>684.16352880395505</v>
      </c>
      <c r="K246" s="10">
        <f t="shared" ca="1" si="38"/>
        <v>1240295.7816212405</v>
      </c>
      <c r="L246" s="28">
        <f t="shared" ca="1" si="40"/>
        <v>22.390806397220341</v>
      </c>
    </row>
    <row r="247" spans="7:12" x14ac:dyDescent="0.35">
      <c r="G247" s="43">
        <v>244</v>
      </c>
      <c r="H247" s="44">
        <f t="shared" ca="1" si="36"/>
        <v>0.66808816298043483</v>
      </c>
      <c r="I247" s="10">
        <f t="shared" ca="1" si="37"/>
        <v>15370.492498895288</v>
      </c>
      <c r="J247" s="54">
        <f t="shared" ca="1" si="39"/>
        <v>685.3130215210017</v>
      </c>
      <c r="K247" s="10">
        <f t="shared" ca="1" si="38"/>
        <v>1244442.1611764766</v>
      </c>
      <c r="L247" s="28">
        <f t="shared" ca="1" si="40"/>
        <v>22.428426158869144</v>
      </c>
    </row>
    <row r="248" spans="7:12" x14ac:dyDescent="0.35">
      <c r="G248" s="43">
        <v>245</v>
      </c>
      <c r="H248" s="44">
        <f t="shared" ca="1" si="36"/>
        <v>0.86891034633771436</v>
      </c>
      <c r="I248" s="10">
        <f t="shared" ca="1" si="37"/>
        <v>15975.931042703527</v>
      </c>
      <c r="J248" s="54">
        <f t="shared" ca="1" si="39"/>
        <v>698.67978969414321</v>
      </c>
      <c r="K248" s="10">
        <f t="shared" ca="1" si="38"/>
        <v>1293165.9668736756</v>
      </c>
      <c r="L248" s="28">
        <f t="shared" ca="1" si="40"/>
        <v>22.865884026353779</v>
      </c>
    </row>
    <row r="249" spans="7:12" x14ac:dyDescent="0.35">
      <c r="G249" s="43">
        <v>246</v>
      </c>
      <c r="H249" s="44">
        <f t="shared" ca="1" si="36"/>
        <v>0.15953427735684567</v>
      </c>
      <c r="I249" s="10">
        <f t="shared" ca="1" si="37"/>
        <v>14129.723071754652</v>
      </c>
      <c r="J249" s="54">
        <f t="shared" ca="1" si="39"/>
        <v>657.07042111452131</v>
      </c>
      <c r="K249" s="10">
        <f t="shared" ca="1" si="38"/>
        <v>1144570.5668364458</v>
      </c>
      <c r="L249" s="28">
        <f t="shared" ca="1" si="40"/>
        <v>21.504122872838877</v>
      </c>
    </row>
    <row r="250" spans="7:12" x14ac:dyDescent="0.35">
      <c r="G250" s="43">
        <v>247</v>
      </c>
      <c r="H250" s="44">
        <f t="shared" ca="1" si="36"/>
        <v>0.59881347716381572</v>
      </c>
      <c r="I250" s="10">
        <f t="shared" ca="1" si="37"/>
        <v>15208.494436880121</v>
      </c>
      <c r="J250" s="54">
        <f t="shared" ca="1" si="39"/>
        <v>681.6920101354043</v>
      </c>
      <c r="K250" s="10">
        <f t="shared" ca="1" si="38"/>
        <v>1231404.1023693343</v>
      </c>
      <c r="L250" s="28">
        <f t="shared" ca="1" si="40"/>
        <v>22.309920331704138</v>
      </c>
    </row>
    <row r="251" spans="7:12" x14ac:dyDescent="0.35">
      <c r="G251" s="43">
        <v>248</v>
      </c>
      <c r="H251" s="44">
        <f t="shared" ca="1" si="36"/>
        <v>0.92496965238407125</v>
      </c>
      <c r="I251" s="10">
        <f t="shared" ca="1" si="37"/>
        <v>16225.246632193554</v>
      </c>
      <c r="J251" s="54">
        <f t="shared" ca="1" si="39"/>
        <v>704.11037833040132</v>
      </c>
      <c r="K251" s="10">
        <f t="shared" ca="1" si="38"/>
        <v>1313228.5147474208</v>
      </c>
      <c r="L251" s="28">
        <f t="shared" ca="1" si="40"/>
        <v>23.043612381722223</v>
      </c>
    </row>
    <row r="252" spans="7:12" x14ac:dyDescent="0.35">
      <c r="G252" s="43">
        <v>249</v>
      </c>
      <c r="H252" s="44">
        <f t="shared" ca="1" si="36"/>
        <v>1.0931269721837777E-2</v>
      </c>
      <c r="I252" s="10">
        <f t="shared" ca="1" si="37"/>
        <v>13295.719728416456</v>
      </c>
      <c r="J252" s="54">
        <f t="shared" ca="1" si="39"/>
        <v>637.38379553666493</v>
      </c>
      <c r="K252" s="10">
        <f t="shared" ca="1" si="38"/>
        <v>1077425.0682569083</v>
      </c>
      <c r="L252" s="28">
        <f t="shared" ca="1" si="40"/>
        <v>20.85983330847267</v>
      </c>
    </row>
    <row r="253" spans="7:12" x14ac:dyDescent="0.35">
      <c r="G253" s="43">
        <v>250</v>
      </c>
      <c r="H253" s="44">
        <f t="shared" ca="1" si="36"/>
        <v>0.39517052163361333</v>
      </c>
      <c r="I253" s="10">
        <f t="shared" ca="1" si="37"/>
        <v>14778.022545714453</v>
      </c>
      <c r="J253" s="54">
        <f t="shared" ca="1" si="39"/>
        <v>671.97521449591477</v>
      </c>
      <c r="K253" s="10">
        <f t="shared" ca="1" si="38"/>
        <v>1196756.468290268</v>
      </c>
      <c r="L253" s="28">
        <f t="shared" ca="1" si="40"/>
        <v>21.991916110775385</v>
      </c>
    </row>
    <row r="254" spans="7:12" x14ac:dyDescent="0.35">
      <c r="G254" s="43">
        <v>251</v>
      </c>
      <c r="H254" s="44">
        <f t="shared" ca="1" si="36"/>
        <v>0.86018177033797749</v>
      </c>
      <c r="I254" s="10">
        <f t="shared" ca="1" si="37"/>
        <v>15942.386726021188</v>
      </c>
      <c r="J254" s="54">
        <f t="shared" ca="1" si="39"/>
        <v>697.94590284282913</v>
      </c>
      <c r="K254" s="10">
        <f t="shared" ca="1" si="38"/>
        <v>1290466.5695831</v>
      </c>
      <c r="L254" s="28">
        <f t="shared" ca="1" si="40"/>
        <v>22.841865911219863</v>
      </c>
    </row>
    <row r="255" spans="7:12" x14ac:dyDescent="0.35">
      <c r="G255" s="43">
        <v>252</v>
      </c>
      <c r="H255" s="44">
        <f t="shared" ca="1" si="36"/>
        <v>9.1025028557411902E-2</v>
      </c>
      <c r="I255" s="10">
        <f t="shared" ca="1" si="37"/>
        <v>13853.346487928142</v>
      </c>
      <c r="J255" s="54">
        <f t="shared" ca="1" si="39"/>
        <v>650.61255616707001</v>
      </c>
      <c r="K255" s="10">
        <f t="shared" ca="1" si="38"/>
        <v>1122320.95024746</v>
      </c>
      <c r="L255" s="28">
        <f t="shared" ca="1" si="40"/>
        <v>21.292774565467742</v>
      </c>
    </row>
    <row r="256" spans="7:12" x14ac:dyDescent="0.35">
      <c r="G256" s="43">
        <v>253</v>
      </c>
      <c r="H256" s="44">
        <f t="shared" ca="1" si="36"/>
        <v>4.9250622050155735E-2</v>
      </c>
      <c r="I256" s="10">
        <f t="shared" ca="1" si="37"/>
        <v>13627.698157079696</v>
      </c>
      <c r="J256" s="54">
        <f t="shared" ca="1" si="39"/>
        <v>645.29209520417248</v>
      </c>
      <c r="K256" s="10">
        <f t="shared" ca="1" si="38"/>
        <v>1104154.1618227859</v>
      </c>
      <c r="L256" s="28">
        <f t="shared" ca="1" si="40"/>
        <v>21.118650388500185</v>
      </c>
    </row>
    <row r="257" spans="7:12" x14ac:dyDescent="0.35">
      <c r="G257" s="43">
        <v>254</v>
      </c>
      <c r="H257" s="44">
        <f t="shared" ca="1" si="36"/>
        <v>2.0343977449069461E-2</v>
      </c>
      <c r="I257" s="10">
        <f t="shared" ca="1" si="37"/>
        <v>13403.425110265283</v>
      </c>
      <c r="J257" s="54">
        <f t="shared" ca="1" si="39"/>
        <v>639.96023360161939</v>
      </c>
      <c r="K257" s="10">
        <f t="shared" ca="1" si="38"/>
        <v>1086097.1498670178</v>
      </c>
      <c r="L257" s="28">
        <f t="shared" ca="1" si="40"/>
        <v>20.944153099689359</v>
      </c>
    </row>
    <row r="258" spans="7:12" x14ac:dyDescent="0.35">
      <c r="G258" s="43">
        <v>255</v>
      </c>
      <c r="H258" s="44">
        <f t="shared" ca="1" si="36"/>
        <v>0.24020412716809125</v>
      </c>
      <c r="I258" s="10">
        <f t="shared" ca="1" si="37"/>
        <v>14386.229785188852</v>
      </c>
      <c r="J258" s="54">
        <f t="shared" ca="1" si="39"/>
        <v>663.00772502009818</v>
      </c>
      <c r="K258" s="10">
        <f t="shared" ca="1" si="38"/>
        <v>1165219.3496755422</v>
      </c>
      <c r="L258" s="28">
        <f t="shared" ca="1" si="40"/>
        <v>21.698434637021393</v>
      </c>
    </row>
    <row r="259" spans="7:12" x14ac:dyDescent="0.35">
      <c r="G259" s="43">
        <v>256</v>
      </c>
      <c r="H259" s="44">
        <f t="shared" ca="1" si="36"/>
        <v>0.18323279901183931</v>
      </c>
      <c r="I259" s="10">
        <f t="shared" ca="1" si="37"/>
        <v>14210.728042169138</v>
      </c>
      <c r="J259" s="54">
        <f t="shared" ca="1" si="39"/>
        <v>658.95120470137272</v>
      </c>
      <c r="K259" s="10">
        <f t="shared" ca="1" si="38"/>
        <v>1151091.5893950805</v>
      </c>
      <c r="L259" s="28">
        <f t="shared" ca="1" si="40"/>
        <v>21.565675790226738</v>
      </c>
    </row>
    <row r="260" spans="7:12" x14ac:dyDescent="0.35">
      <c r="G260" s="43">
        <v>257</v>
      </c>
      <c r="H260" s="44">
        <f t="shared" ref="H260:H323" ca="1" si="41">RAND( )</f>
        <v>0.30866586445582345</v>
      </c>
      <c r="I260" s="10">
        <f t="shared" ref="I260:I323" ca="1" si="42">IF(H260&lt;=$E$12, $E$4+SQRT(H260*$E$13), $E$5-SQRT( (1-H260)*$E$14))</f>
        <v>14571.409213300783</v>
      </c>
      <c r="J260" s="54">
        <f t="shared" ca="1" si="39"/>
        <v>667.26119603926179</v>
      </c>
      <c r="K260" s="10">
        <f t="shared" ref="K260:K323" ca="1" si="43">$E$17*J260+$E$18*I260/J260+$E$16*I260</f>
        <v>1180125.5788985107</v>
      </c>
      <c r="L260" s="28">
        <f t="shared" ca="1" si="40"/>
        <v>21.837639143103114</v>
      </c>
    </row>
    <row r="261" spans="7:12" x14ac:dyDescent="0.35">
      <c r="G261" s="43">
        <v>258</v>
      </c>
      <c r="H261" s="44">
        <f t="shared" ca="1" si="41"/>
        <v>0.45536459384721695</v>
      </c>
      <c r="I261" s="10">
        <f t="shared" ca="1" si="42"/>
        <v>14908.642646169716</v>
      </c>
      <c r="J261" s="54">
        <f t="shared" ref="J261:J324" ca="1" si="44">SQRT((2*I261*$E$18)/$E$17)</f>
        <v>674.93841099241308</v>
      </c>
      <c r="K261" s="10">
        <f t="shared" ca="1" si="43"/>
        <v>1207270.0813710133</v>
      </c>
      <c r="L261" s="28">
        <f t="shared" ref="L261:L324" ca="1" si="45">I261/J261</f>
        <v>22.088893450660791</v>
      </c>
    </row>
    <row r="262" spans="7:12" x14ac:dyDescent="0.35">
      <c r="G262" s="43">
        <v>259</v>
      </c>
      <c r="H262" s="44">
        <f t="shared" ca="1" si="41"/>
        <v>0.65557607497702097</v>
      </c>
      <c r="I262" s="10">
        <f t="shared" ca="1" si="42"/>
        <v>15340.062832459062</v>
      </c>
      <c r="J262" s="54">
        <f t="shared" ca="1" si="44"/>
        <v>684.63431268299416</v>
      </c>
      <c r="K262" s="10">
        <f t="shared" ca="1" si="43"/>
        <v>1241993.1277506778</v>
      </c>
      <c r="L262" s="28">
        <f t="shared" ca="1" si="45"/>
        <v>22.406213869625262</v>
      </c>
    </row>
    <row r="263" spans="7:12" x14ac:dyDescent="0.35">
      <c r="G263" s="43">
        <v>260</v>
      </c>
      <c r="H263" s="44">
        <f t="shared" ca="1" si="41"/>
        <v>0.17294338062151682</v>
      </c>
      <c r="I263" s="10">
        <f t="shared" ca="1" si="42"/>
        <v>14176.242766172076</v>
      </c>
      <c r="J263" s="54">
        <f t="shared" ca="1" si="44"/>
        <v>658.1511782340084</v>
      </c>
      <c r="K263" s="10">
        <f t="shared" ca="1" si="43"/>
        <v>1148315.4867436206</v>
      </c>
      <c r="L263" s="28">
        <f t="shared" ca="1" si="45"/>
        <v>21.539493105840272</v>
      </c>
    </row>
    <row r="264" spans="7:12" x14ac:dyDescent="0.35">
      <c r="G264" s="43">
        <v>261</v>
      </c>
      <c r="H264" s="44">
        <f t="shared" ca="1" si="41"/>
        <v>0.76990271228045448</v>
      </c>
      <c r="I264" s="10">
        <f t="shared" ca="1" si="42"/>
        <v>15643.247147872406</v>
      </c>
      <c r="J264" s="54">
        <f t="shared" ca="1" si="44"/>
        <v>691.36683988755294</v>
      </c>
      <c r="K264" s="10">
        <f t="shared" ca="1" si="43"/>
        <v>1266393.2955713638</v>
      </c>
      <c r="L264" s="28">
        <f t="shared" ca="1" si="45"/>
        <v>22.626551123592641</v>
      </c>
    </row>
    <row r="265" spans="7:12" x14ac:dyDescent="0.35">
      <c r="G265" s="43">
        <v>262</v>
      </c>
      <c r="H265" s="44">
        <f t="shared" ca="1" si="41"/>
        <v>0.77441598497028519</v>
      </c>
      <c r="I265" s="10">
        <f t="shared" ca="1" si="42"/>
        <v>15656.619145499788</v>
      </c>
      <c r="J265" s="54">
        <f t="shared" ca="1" si="44"/>
        <v>691.66227026815159</v>
      </c>
      <c r="K265" s="10">
        <f t="shared" ca="1" si="43"/>
        <v>1267469.4366777751</v>
      </c>
      <c r="L265" s="28">
        <f t="shared" ca="1" si="45"/>
        <v>22.636219754230414</v>
      </c>
    </row>
    <row r="266" spans="7:12" x14ac:dyDescent="0.35">
      <c r="G266" s="43">
        <v>263</v>
      </c>
      <c r="H266" s="44">
        <f t="shared" ca="1" si="41"/>
        <v>0.19074323746530031</v>
      </c>
      <c r="I266" s="10">
        <f t="shared" ca="1" si="42"/>
        <v>14235.291827756664</v>
      </c>
      <c r="J266" s="54">
        <f t="shared" ca="1" si="44"/>
        <v>659.52046995719911</v>
      </c>
      <c r="K266" s="10">
        <f t="shared" ca="1" si="43"/>
        <v>1153068.9883716085</v>
      </c>
      <c r="L266" s="28">
        <f t="shared" ca="1" si="45"/>
        <v>21.584306289508334</v>
      </c>
    </row>
    <row r="267" spans="7:12" x14ac:dyDescent="0.35">
      <c r="G267" s="43">
        <v>264</v>
      </c>
      <c r="H267" s="44">
        <f t="shared" ca="1" si="41"/>
        <v>9.7715158397324586E-2</v>
      </c>
      <c r="I267" s="10">
        <f t="shared" ca="1" si="42"/>
        <v>13884.150025266412</v>
      </c>
      <c r="J267" s="54">
        <f t="shared" ca="1" si="44"/>
        <v>651.33548762423186</v>
      </c>
      <c r="K267" s="10">
        <f t="shared" ca="1" si="43"/>
        <v>1124800.8485539963</v>
      </c>
      <c r="L267" s="28">
        <f t="shared" ca="1" si="45"/>
        <v>21.316434140429408</v>
      </c>
    </row>
    <row r="268" spans="7:12" x14ac:dyDescent="0.35">
      <c r="G268" s="43">
        <v>265</v>
      </c>
      <c r="H268" s="44">
        <f t="shared" ca="1" si="41"/>
        <v>6.8423948490481279E-2</v>
      </c>
      <c r="I268" s="10">
        <f t="shared" ca="1" si="42"/>
        <v>13739.859167628441</v>
      </c>
      <c r="J268" s="54">
        <f t="shared" ca="1" si="44"/>
        <v>647.94215028965368</v>
      </c>
      <c r="K268" s="10">
        <f t="shared" ca="1" si="43"/>
        <v>1113184.2838565318</v>
      </c>
      <c r="L268" s="28">
        <f t="shared" ca="1" si="45"/>
        <v>21.205379464025029</v>
      </c>
    </row>
    <row r="269" spans="7:12" x14ac:dyDescent="0.35">
      <c r="G269" s="43">
        <v>266</v>
      </c>
      <c r="H269" s="44">
        <f t="shared" ca="1" si="41"/>
        <v>0.3830789702813987</v>
      </c>
      <c r="I269" s="10">
        <f t="shared" ca="1" si="42"/>
        <v>14750.608968973709</v>
      </c>
      <c r="J269" s="54">
        <f t="shared" ca="1" si="44"/>
        <v>671.35166033141843</v>
      </c>
      <c r="K269" s="10">
        <f t="shared" ca="1" si="43"/>
        <v>1194549.9133810555</v>
      </c>
      <c r="L269" s="28">
        <f t="shared" ca="1" si="45"/>
        <v>21.971508883573694</v>
      </c>
    </row>
    <row r="270" spans="7:12" x14ac:dyDescent="0.35">
      <c r="G270" s="43">
        <v>267</v>
      </c>
      <c r="H270" s="44">
        <f t="shared" ca="1" si="41"/>
        <v>0.8388187022985456</v>
      </c>
      <c r="I270" s="10">
        <f t="shared" ca="1" si="42"/>
        <v>15864.460312621512</v>
      </c>
      <c r="J270" s="54">
        <f t="shared" ca="1" si="44"/>
        <v>696.23803288904935</v>
      </c>
      <c r="K270" s="10">
        <f t="shared" ca="1" si="43"/>
        <v>1284195.5665201244</v>
      </c>
      <c r="L270" s="28">
        <f t="shared" ca="1" si="45"/>
        <v>22.785971985459792</v>
      </c>
    </row>
    <row r="271" spans="7:12" x14ac:dyDescent="0.35">
      <c r="G271" s="43">
        <v>268</v>
      </c>
      <c r="H271" s="44">
        <f t="shared" ca="1" si="41"/>
        <v>2.3854347372591733E-2</v>
      </c>
      <c r="I271" s="10">
        <f t="shared" ca="1" si="42"/>
        <v>13436.846402046227</v>
      </c>
      <c r="J271" s="54">
        <f t="shared" ca="1" si="44"/>
        <v>640.7576037232725</v>
      </c>
      <c r="K271" s="10">
        <f t="shared" ca="1" si="43"/>
        <v>1088788.0764041208</v>
      </c>
      <c r="L271" s="28">
        <f t="shared" ca="1" si="45"/>
        <v>20.97024884912528</v>
      </c>
    </row>
    <row r="272" spans="7:12" x14ac:dyDescent="0.35">
      <c r="G272" s="43">
        <v>269</v>
      </c>
      <c r="H272" s="44">
        <f t="shared" ca="1" si="41"/>
        <v>5.3933212776400286E-3</v>
      </c>
      <c r="I272" s="10">
        <f t="shared" ca="1" si="42"/>
        <v>13207.717525069793</v>
      </c>
      <c r="J272" s="54">
        <f t="shared" ca="1" si="44"/>
        <v>635.27092377926033</v>
      </c>
      <c r="K272" s="10">
        <f t="shared" ca="1" si="43"/>
        <v>1070339.2539592155</v>
      </c>
      <c r="L272" s="28">
        <f t="shared" ca="1" si="45"/>
        <v>20.790684778230339</v>
      </c>
    </row>
    <row r="273" spans="7:12" x14ac:dyDescent="0.35">
      <c r="G273" s="43">
        <v>270</v>
      </c>
      <c r="H273" s="44">
        <f t="shared" ca="1" si="41"/>
        <v>3.547526263694778E-2</v>
      </c>
      <c r="I273" s="10">
        <f t="shared" ca="1" si="42"/>
        <v>13532.730796083333</v>
      </c>
      <c r="J273" s="54">
        <f t="shared" ca="1" si="44"/>
        <v>643.03974034121859</v>
      </c>
      <c r="K273" s="10">
        <f t="shared" ca="1" si="43"/>
        <v>1096508.1220780369</v>
      </c>
      <c r="L273" s="28">
        <f t="shared" ca="1" si="45"/>
        <v>21.044936956621701</v>
      </c>
    </row>
    <row r="274" spans="7:12" x14ac:dyDescent="0.35">
      <c r="G274" s="43">
        <v>271</v>
      </c>
      <c r="H274" s="44">
        <f t="shared" ca="1" si="41"/>
        <v>0.61906710778048102</v>
      </c>
      <c r="I274" s="10">
        <f t="shared" ca="1" si="42"/>
        <v>15254.301532979951</v>
      </c>
      <c r="J274" s="54">
        <f t="shared" ca="1" si="44"/>
        <v>682.71784651652786</v>
      </c>
      <c r="K274" s="10">
        <f t="shared" ca="1" si="43"/>
        <v>1235090.828123153</v>
      </c>
      <c r="L274" s="28">
        <f t="shared" ca="1" si="45"/>
        <v>22.343493158722723</v>
      </c>
    </row>
    <row r="275" spans="7:12" x14ac:dyDescent="0.35">
      <c r="G275" s="43">
        <v>272</v>
      </c>
      <c r="H275" s="44">
        <f t="shared" ca="1" si="41"/>
        <v>0.42534705812896523</v>
      </c>
      <c r="I275" s="10">
        <f t="shared" ca="1" si="42"/>
        <v>14844.66161260859</v>
      </c>
      <c r="J275" s="54">
        <f t="shared" ca="1" si="44"/>
        <v>673.48859129719847</v>
      </c>
      <c r="K275" s="10">
        <f t="shared" ca="1" si="43"/>
        <v>1202120.2825807065</v>
      </c>
      <c r="L275" s="28">
        <f t="shared" ca="1" si="45"/>
        <v>22.041444806090126</v>
      </c>
    </row>
    <row r="276" spans="7:12" x14ac:dyDescent="0.35">
      <c r="G276" s="43">
        <v>273</v>
      </c>
      <c r="H276" s="44">
        <f t="shared" ca="1" si="41"/>
        <v>0.90331748074708029</v>
      </c>
      <c r="I276" s="10">
        <f t="shared" ca="1" si="42"/>
        <v>16120.534165516729</v>
      </c>
      <c r="J276" s="54">
        <f t="shared" ca="1" si="44"/>
        <v>701.83465095396787</v>
      </c>
      <c r="K276" s="10">
        <f t="shared" ca="1" si="43"/>
        <v>1304802.3617019439</v>
      </c>
      <c r="L276" s="28">
        <f t="shared" ca="1" si="45"/>
        <v>22.969134031220761</v>
      </c>
    </row>
    <row r="277" spans="7:12" x14ac:dyDescent="0.35">
      <c r="G277" s="43">
        <v>274</v>
      </c>
      <c r="H277" s="44">
        <f t="shared" ca="1" si="41"/>
        <v>0.76860696391889882</v>
      </c>
      <c r="I277" s="10">
        <f t="shared" ca="1" si="42"/>
        <v>15639.432365279547</v>
      </c>
      <c r="J277" s="54">
        <f t="shared" ca="1" si="44"/>
        <v>691.28253593928787</v>
      </c>
      <c r="K277" s="10">
        <f t="shared" ca="1" si="43"/>
        <v>1266086.2919986523</v>
      </c>
      <c r="L277" s="28">
        <f t="shared" ca="1" si="45"/>
        <v>22.623792085285785</v>
      </c>
    </row>
    <row r="278" spans="7:12" x14ac:dyDescent="0.35">
      <c r="G278" s="43">
        <v>275</v>
      </c>
      <c r="H278" s="44">
        <f t="shared" ca="1" si="41"/>
        <v>0.98414674539648861</v>
      </c>
      <c r="I278" s="10">
        <f t="shared" ca="1" si="42"/>
        <v>16643.873566232312</v>
      </c>
      <c r="J278" s="54">
        <f t="shared" ca="1" si="44"/>
        <v>713.13589407114694</v>
      </c>
      <c r="K278" s="10">
        <f t="shared" ca="1" si="43"/>
        <v>1346913.6206105219</v>
      </c>
      <c r="L278" s="28">
        <f t="shared" ca="1" si="45"/>
        <v>23.338992896873894</v>
      </c>
    </row>
    <row r="279" spans="7:12" x14ac:dyDescent="0.35">
      <c r="G279" s="43">
        <v>276</v>
      </c>
      <c r="H279" s="44">
        <f t="shared" ca="1" si="41"/>
        <v>0.19016347626246677</v>
      </c>
      <c r="I279" s="10">
        <f t="shared" ca="1" si="42"/>
        <v>14233.413073588785</v>
      </c>
      <c r="J279" s="54">
        <f t="shared" ca="1" si="44"/>
        <v>659.47694722045662</v>
      </c>
      <c r="K279" s="10">
        <f t="shared" ca="1" si="43"/>
        <v>1152917.7479470647</v>
      </c>
      <c r="L279" s="28">
        <f t="shared" ca="1" si="45"/>
        <v>21.582881909033123</v>
      </c>
    </row>
    <row r="280" spans="7:12" x14ac:dyDescent="0.35">
      <c r="G280" s="43">
        <v>277</v>
      </c>
      <c r="H280" s="44">
        <f t="shared" ca="1" si="41"/>
        <v>0.39306688256851796</v>
      </c>
      <c r="I280" s="10">
        <f t="shared" ca="1" si="42"/>
        <v>14773.283694321961</v>
      </c>
      <c r="J280" s="54">
        <f t="shared" ca="1" si="44"/>
        <v>671.86746509995385</v>
      </c>
      <c r="K280" s="10">
        <f t="shared" ca="1" si="43"/>
        <v>1196375.032791916</v>
      </c>
      <c r="L280" s="28">
        <f t="shared" ca="1" si="45"/>
        <v>21.988389766907581</v>
      </c>
    </row>
    <row r="281" spans="7:12" x14ac:dyDescent="0.35">
      <c r="G281" s="43">
        <v>278</v>
      </c>
      <c r="H281" s="44">
        <f t="shared" ca="1" si="41"/>
        <v>0.85878222359553291</v>
      </c>
      <c r="I281" s="10">
        <f t="shared" ca="1" si="42"/>
        <v>15937.10667927786</v>
      </c>
      <c r="J281" s="54">
        <f t="shared" ca="1" si="44"/>
        <v>697.83031500035179</v>
      </c>
      <c r="K281" s="10">
        <f t="shared" ca="1" si="43"/>
        <v>1290041.6691462365</v>
      </c>
      <c r="L281" s="28">
        <f t="shared" ca="1" si="45"/>
        <v>22.838083036375149</v>
      </c>
    </row>
    <row r="282" spans="7:12" x14ac:dyDescent="0.35">
      <c r="G282" s="43">
        <v>279</v>
      </c>
      <c r="H282" s="44">
        <f t="shared" ca="1" si="41"/>
        <v>0.85351916509391856</v>
      </c>
      <c r="I282" s="10">
        <f t="shared" ca="1" si="42"/>
        <v>15917.481326143215</v>
      </c>
      <c r="J282" s="54">
        <f t="shared" ca="1" si="44"/>
        <v>697.40051976284553</v>
      </c>
      <c r="K282" s="10">
        <f t="shared" ca="1" si="43"/>
        <v>1288462.3573183347</v>
      </c>
      <c r="L282" s="28">
        <f t="shared" ca="1" si="45"/>
        <v>22.824017010420402</v>
      </c>
    </row>
    <row r="283" spans="7:12" x14ac:dyDescent="0.35">
      <c r="G283" s="43">
        <v>280</v>
      </c>
      <c r="H283" s="44">
        <f t="shared" ca="1" si="41"/>
        <v>0.94405131779514084</v>
      </c>
      <c r="I283" s="10">
        <f t="shared" ca="1" si="42"/>
        <v>16330.978731549681</v>
      </c>
      <c r="J283" s="54">
        <f t="shared" ca="1" si="44"/>
        <v>706.4008266617916</v>
      </c>
      <c r="K283" s="10">
        <f t="shared" ca="1" si="43"/>
        <v>1321736.5563798693</v>
      </c>
      <c r="L283" s="28">
        <f t="shared" ca="1" si="45"/>
        <v>23.118572508931358</v>
      </c>
    </row>
    <row r="284" spans="7:12" x14ac:dyDescent="0.35">
      <c r="G284" s="43">
        <v>281</v>
      </c>
      <c r="H284" s="44">
        <f t="shared" ca="1" si="41"/>
        <v>0.29853136221462973</v>
      </c>
      <c r="I284" s="10">
        <f t="shared" ca="1" si="42"/>
        <v>14545.396679728878</v>
      </c>
      <c r="J284" s="54">
        <f t="shared" ca="1" si="44"/>
        <v>666.66534057580122</v>
      </c>
      <c r="K284" s="10">
        <f t="shared" ca="1" si="43"/>
        <v>1178031.7057347475</v>
      </c>
      <c r="L284" s="28">
        <f t="shared" ca="1" si="45"/>
        <v>21.818138418844402</v>
      </c>
    </row>
    <row r="285" spans="7:12" x14ac:dyDescent="0.35">
      <c r="G285" s="43">
        <v>282</v>
      </c>
      <c r="H285" s="44">
        <f t="shared" ca="1" si="41"/>
        <v>0.14234161811938173</v>
      </c>
      <c r="I285" s="10">
        <f t="shared" ca="1" si="42"/>
        <v>14067.114307351867</v>
      </c>
      <c r="J285" s="54">
        <f t="shared" ca="1" si="44"/>
        <v>655.61306631628418</v>
      </c>
      <c r="K285" s="10">
        <f t="shared" ca="1" si="43"/>
        <v>1139530.386820581</v>
      </c>
      <c r="L285" s="28">
        <f t="shared" ca="1" si="45"/>
        <v>21.45642762489657</v>
      </c>
    </row>
    <row r="286" spans="7:12" x14ac:dyDescent="0.35">
      <c r="G286" s="43">
        <v>283</v>
      </c>
      <c r="H286" s="44">
        <f t="shared" ca="1" si="41"/>
        <v>0.17932213553677068</v>
      </c>
      <c r="I286" s="10">
        <f t="shared" ca="1" si="42"/>
        <v>14197.738320458257</v>
      </c>
      <c r="J286" s="54">
        <f t="shared" ca="1" si="44"/>
        <v>658.6499692659238</v>
      </c>
      <c r="K286" s="10">
        <f t="shared" ca="1" si="43"/>
        <v>1150045.9049728045</v>
      </c>
      <c r="L286" s="28">
        <f t="shared" ca="1" si="45"/>
        <v>21.555817175975683</v>
      </c>
    </row>
    <row r="287" spans="7:12" x14ac:dyDescent="0.35">
      <c r="G287" s="43">
        <v>284</v>
      </c>
      <c r="H287" s="44">
        <f t="shared" ca="1" si="41"/>
        <v>0.73250701279686181</v>
      </c>
      <c r="I287" s="10">
        <f t="shared" ca="1" si="42"/>
        <v>15537.145291689874</v>
      </c>
      <c r="J287" s="54">
        <f t="shared" ca="1" si="44"/>
        <v>689.01821901526557</v>
      </c>
      <c r="K287" s="10">
        <f t="shared" ca="1" si="43"/>
        <v>1257854.4168659197</v>
      </c>
      <c r="L287" s="28">
        <f t="shared" ca="1" si="45"/>
        <v>22.549687167772323</v>
      </c>
    </row>
    <row r="288" spans="7:12" x14ac:dyDescent="0.35">
      <c r="G288" s="43">
        <v>285</v>
      </c>
      <c r="H288" s="44">
        <f t="shared" ca="1" si="41"/>
        <v>0.75831830445032966</v>
      </c>
      <c r="I288" s="10">
        <f t="shared" ca="1" si="42"/>
        <v>15609.513191577365</v>
      </c>
      <c r="J288" s="54">
        <f t="shared" ca="1" si="44"/>
        <v>690.62098688095159</v>
      </c>
      <c r="K288" s="10">
        <f t="shared" ca="1" si="43"/>
        <v>1263678.4686428178</v>
      </c>
      <c r="L288" s="28">
        <f t="shared" ca="1" si="45"/>
        <v>22.602141388831143</v>
      </c>
    </row>
    <row r="289" spans="7:12" x14ac:dyDescent="0.35">
      <c r="G289" s="43">
        <v>286</v>
      </c>
      <c r="H289" s="44">
        <f t="shared" ca="1" si="41"/>
        <v>0.14865794563806534</v>
      </c>
      <c r="I289" s="10">
        <f t="shared" ca="1" si="42"/>
        <v>14090.533614843909</v>
      </c>
      <c r="J289" s="54">
        <f t="shared" ca="1" si="44"/>
        <v>656.15858043295157</v>
      </c>
      <c r="K289" s="10">
        <f t="shared" ca="1" si="43"/>
        <v>1141415.7145248645</v>
      </c>
      <c r="L289" s="28">
        <f t="shared" ca="1" si="45"/>
        <v>21.474280814169322</v>
      </c>
    </row>
    <row r="290" spans="7:12" x14ac:dyDescent="0.35">
      <c r="G290" s="43">
        <v>287</v>
      </c>
      <c r="H290" s="44">
        <f t="shared" ca="1" si="41"/>
        <v>0.15852330619693211</v>
      </c>
      <c r="I290" s="10">
        <f t="shared" ca="1" si="42"/>
        <v>14126.137846613574</v>
      </c>
      <c r="J290" s="54">
        <f t="shared" ca="1" si="44"/>
        <v>656.98705448253475</v>
      </c>
      <c r="K290" s="10">
        <f t="shared" ca="1" si="43"/>
        <v>1144281.9481059087</v>
      </c>
      <c r="L290" s="28">
        <f t="shared" ca="1" si="45"/>
        <v>21.501394510337494</v>
      </c>
    </row>
    <row r="291" spans="7:12" x14ac:dyDescent="0.35">
      <c r="G291" s="43">
        <v>288</v>
      </c>
      <c r="H291" s="44">
        <f t="shared" ca="1" si="41"/>
        <v>0.10909992037092697</v>
      </c>
      <c r="I291" s="10">
        <f t="shared" ca="1" si="42"/>
        <v>13934.237316192955</v>
      </c>
      <c r="J291" s="54">
        <f t="shared" ca="1" si="44"/>
        <v>652.50928149661536</v>
      </c>
      <c r="K291" s="10">
        <f t="shared" ca="1" si="43"/>
        <v>1128833.1857757631</v>
      </c>
      <c r="L291" s="28">
        <f t="shared" ca="1" si="45"/>
        <v>21.3548492126165</v>
      </c>
    </row>
    <row r="292" spans="7:12" x14ac:dyDescent="0.35">
      <c r="G292" s="43">
        <v>289</v>
      </c>
      <c r="H292" s="44">
        <f t="shared" ca="1" si="41"/>
        <v>0.49643413223439747</v>
      </c>
      <c r="I292" s="10">
        <f t="shared" ca="1" si="42"/>
        <v>14992.855503511275</v>
      </c>
      <c r="J292" s="54">
        <f t="shared" ca="1" si="44"/>
        <v>676.84195295058043</v>
      </c>
      <c r="K292" s="10">
        <f t="shared" ca="1" si="43"/>
        <v>1214048.2264646345</v>
      </c>
      <c r="L292" s="28">
        <f t="shared" ca="1" si="45"/>
        <v>22.151191187473536</v>
      </c>
    </row>
    <row r="293" spans="7:12" x14ac:dyDescent="0.35">
      <c r="G293" s="43">
        <v>290</v>
      </c>
      <c r="H293" s="44">
        <f t="shared" ca="1" si="41"/>
        <v>0.60330263988649102</v>
      </c>
      <c r="I293" s="10">
        <f t="shared" ca="1" si="42"/>
        <v>15218.54585214548</v>
      </c>
      <c r="J293" s="54">
        <f t="shared" ca="1" si="44"/>
        <v>681.9172407704624</v>
      </c>
      <c r="K293" s="10">
        <f t="shared" ca="1" si="43"/>
        <v>1232213.0805722803</v>
      </c>
      <c r="L293" s="28">
        <f t="shared" ca="1" si="45"/>
        <v>22.317291516124225</v>
      </c>
    </row>
    <row r="294" spans="7:12" x14ac:dyDescent="0.35">
      <c r="G294" s="43">
        <v>291</v>
      </c>
      <c r="H294" s="44">
        <f t="shared" ca="1" si="41"/>
        <v>0.62395427251073166</v>
      </c>
      <c r="I294" s="10">
        <f t="shared" ca="1" si="42"/>
        <v>15265.535869522189</v>
      </c>
      <c r="J294" s="54">
        <f t="shared" ca="1" si="44"/>
        <v>682.96920087695855</v>
      </c>
      <c r="K294" s="10">
        <f t="shared" ca="1" si="43"/>
        <v>1235995.0043007175</v>
      </c>
      <c r="L294" s="28">
        <f t="shared" ca="1" si="45"/>
        <v>22.351719301427732</v>
      </c>
    </row>
    <row r="295" spans="7:12" x14ac:dyDescent="0.35">
      <c r="G295" s="43">
        <v>292</v>
      </c>
      <c r="H295" s="44">
        <f t="shared" ca="1" si="41"/>
        <v>0.27867077484749947</v>
      </c>
      <c r="I295" s="10">
        <f t="shared" ca="1" si="42"/>
        <v>14493.106224881538</v>
      </c>
      <c r="J295" s="54">
        <f t="shared" ca="1" si="44"/>
        <v>665.46593633854457</v>
      </c>
      <c r="K295" s="10">
        <f t="shared" ca="1" si="43"/>
        <v>1173822.5622154356</v>
      </c>
      <c r="L295" s="28">
        <f t="shared" ca="1" si="45"/>
        <v>21.778885189261459</v>
      </c>
    </row>
    <row r="296" spans="7:12" x14ac:dyDescent="0.35">
      <c r="G296" s="43">
        <v>293</v>
      </c>
      <c r="H296" s="44">
        <f t="shared" ca="1" si="41"/>
        <v>2.2188531730204963E-2</v>
      </c>
      <c r="I296" s="10">
        <f t="shared" ca="1" si="42"/>
        <v>13421.317284052815</v>
      </c>
      <c r="J296" s="54">
        <f t="shared" ca="1" si="44"/>
        <v>640.38723121375074</v>
      </c>
      <c r="K296" s="10">
        <f t="shared" ca="1" si="43"/>
        <v>1087537.7469184422</v>
      </c>
      <c r="L296" s="28">
        <f t="shared" ca="1" si="45"/>
        <v>20.958127566995476</v>
      </c>
    </row>
    <row r="297" spans="7:12" x14ac:dyDescent="0.35">
      <c r="G297" s="43">
        <v>294</v>
      </c>
      <c r="H297" s="44">
        <f t="shared" ca="1" si="41"/>
        <v>0.84150685634276701</v>
      </c>
      <c r="I297" s="10">
        <f t="shared" ca="1" si="42"/>
        <v>15873.969294709126</v>
      </c>
      <c r="J297" s="54">
        <f t="shared" ca="1" si="44"/>
        <v>696.44666032056455</v>
      </c>
      <c r="K297" s="10">
        <f t="shared" ca="1" si="43"/>
        <v>1284960.7914396543</v>
      </c>
      <c r="L297" s="28">
        <f t="shared" ca="1" si="45"/>
        <v>22.792799792309381</v>
      </c>
    </row>
    <row r="298" spans="7:12" x14ac:dyDescent="0.35">
      <c r="G298" s="43">
        <v>295</v>
      </c>
      <c r="H298" s="44">
        <f t="shared" ca="1" si="41"/>
        <v>0.43070496602903952</v>
      </c>
      <c r="I298" s="10">
        <f t="shared" ca="1" si="42"/>
        <v>14856.243445303529</v>
      </c>
      <c r="J298" s="54">
        <f t="shared" ca="1" si="44"/>
        <v>673.75126859979287</v>
      </c>
      <c r="K298" s="10">
        <f t="shared" ca="1" si="43"/>
        <v>1203052.5030260379</v>
      </c>
      <c r="L298" s="28">
        <f t="shared" ca="1" si="45"/>
        <v>22.050041517811394</v>
      </c>
    </row>
    <row r="299" spans="7:12" x14ac:dyDescent="0.35">
      <c r="G299" s="43">
        <v>296</v>
      </c>
      <c r="H299" s="44">
        <f t="shared" ca="1" si="41"/>
        <v>0.27073586718126663</v>
      </c>
      <c r="I299" s="10">
        <f t="shared" ca="1" si="42"/>
        <v>14471.695259709066</v>
      </c>
      <c r="J299" s="54">
        <f t="shared" ca="1" si="44"/>
        <v>664.97420137258734</v>
      </c>
      <c r="K299" s="10">
        <f t="shared" ca="1" si="43"/>
        <v>1172099.0635263731</v>
      </c>
      <c r="L299" s="28">
        <f t="shared" ca="1" si="45"/>
        <v>21.762792044921039</v>
      </c>
    </row>
    <row r="300" spans="7:12" x14ac:dyDescent="0.35">
      <c r="G300" s="43">
        <v>297</v>
      </c>
      <c r="H300" s="44">
        <f t="shared" ca="1" si="41"/>
        <v>0.55370568125191122</v>
      </c>
      <c r="I300" s="10">
        <f t="shared" ca="1" si="42"/>
        <v>15110.461815684925</v>
      </c>
      <c r="J300" s="54">
        <f t="shared" ca="1" si="44"/>
        <v>679.49139470582088</v>
      </c>
      <c r="K300" s="10">
        <f t="shared" ca="1" si="43"/>
        <v>1223513.9593804395</v>
      </c>
      <c r="L300" s="28">
        <f t="shared" ca="1" si="45"/>
        <v>22.237900190372315</v>
      </c>
    </row>
    <row r="301" spans="7:12" x14ac:dyDescent="0.35">
      <c r="G301" s="43">
        <v>298</v>
      </c>
      <c r="H301" s="44">
        <f t="shared" ca="1" si="41"/>
        <v>1.5366041552269394E-3</v>
      </c>
      <c r="I301" s="10">
        <f t="shared" ca="1" si="42"/>
        <v>13110.873050115055</v>
      </c>
      <c r="J301" s="54">
        <f t="shared" ca="1" si="44"/>
        <v>632.9376034528417</v>
      </c>
      <c r="K301" s="10">
        <f t="shared" ca="1" si="43"/>
        <v>1062541.2962437856</v>
      </c>
      <c r="L301" s="28">
        <f t="shared" ca="1" si="45"/>
        <v>20.714321567547547</v>
      </c>
    </row>
    <row r="302" spans="7:12" x14ac:dyDescent="0.35">
      <c r="G302" s="43">
        <v>299</v>
      </c>
      <c r="H302" s="44">
        <f t="shared" ca="1" si="41"/>
        <v>0.48772954234250399</v>
      </c>
      <c r="I302" s="10">
        <f t="shared" ca="1" si="42"/>
        <v>14975.306644230215</v>
      </c>
      <c r="J302" s="54">
        <f t="shared" ca="1" si="44"/>
        <v>676.44572149527016</v>
      </c>
      <c r="K302" s="10">
        <f t="shared" ca="1" si="43"/>
        <v>1212635.7591227149</v>
      </c>
      <c r="L302" s="28">
        <f t="shared" ca="1" si="45"/>
        <v>22.138223612572478</v>
      </c>
    </row>
    <row r="303" spans="7:12" x14ac:dyDescent="0.35">
      <c r="G303" s="43">
        <v>300</v>
      </c>
      <c r="H303" s="44">
        <f t="shared" ca="1" si="41"/>
        <v>0.68154947299332191</v>
      </c>
      <c r="I303" s="10">
        <f t="shared" ca="1" si="42"/>
        <v>15403.878383063049</v>
      </c>
      <c r="J303" s="54">
        <f t="shared" ca="1" si="44"/>
        <v>686.05689392695729</v>
      </c>
      <c r="K303" s="10">
        <f t="shared" ca="1" si="43"/>
        <v>1247129.0995538661</v>
      </c>
      <c r="L303" s="28">
        <f t="shared" ca="1" si="45"/>
        <v>22.452771073973146</v>
      </c>
    </row>
    <row r="304" spans="7:12" x14ac:dyDescent="0.35">
      <c r="G304" s="43">
        <v>301</v>
      </c>
      <c r="H304" s="44">
        <f t="shared" ca="1" si="41"/>
        <v>0.71412434947033798</v>
      </c>
      <c r="I304" s="10">
        <f t="shared" ca="1" si="42"/>
        <v>15487.715237054445</v>
      </c>
      <c r="J304" s="54">
        <f t="shared" ca="1" si="44"/>
        <v>687.92132061336883</v>
      </c>
      <c r="K304" s="10">
        <f t="shared" ca="1" si="43"/>
        <v>1253876.3194896043</v>
      </c>
      <c r="L304" s="28">
        <f t="shared" ca="1" si="45"/>
        <v>22.513788674619342</v>
      </c>
    </row>
    <row r="305" spans="7:12" x14ac:dyDescent="0.35">
      <c r="G305" s="43">
        <v>302</v>
      </c>
      <c r="H305" s="44">
        <f t="shared" ca="1" si="41"/>
        <v>0.66667812584020092</v>
      </c>
      <c r="I305" s="10">
        <f t="shared" ca="1" si="42"/>
        <v>15367.034907513822</v>
      </c>
      <c r="J305" s="54">
        <f t="shared" ca="1" si="44"/>
        <v>685.23593662380267</v>
      </c>
      <c r="K305" s="10">
        <f t="shared" ca="1" si="43"/>
        <v>1244163.8888321798</v>
      </c>
      <c r="L305" s="28">
        <f t="shared" ca="1" si="45"/>
        <v>22.42590338041536</v>
      </c>
    </row>
    <row r="306" spans="7:12" x14ac:dyDescent="0.35">
      <c r="G306" s="43">
        <v>303</v>
      </c>
      <c r="H306" s="44">
        <f t="shared" ca="1" si="41"/>
        <v>2.6974123984835119E-2</v>
      </c>
      <c r="I306" s="10">
        <f t="shared" ca="1" si="42"/>
        <v>13464.535242881184</v>
      </c>
      <c r="J306" s="54">
        <f t="shared" ca="1" si="44"/>
        <v>641.41745738917314</v>
      </c>
      <c r="K306" s="10">
        <f t="shared" ca="1" si="43"/>
        <v>1091017.4365101007</v>
      </c>
      <c r="L306" s="28">
        <f t="shared" ca="1" si="45"/>
        <v>20.991844060009303</v>
      </c>
    </row>
    <row r="307" spans="7:12" x14ac:dyDescent="0.35">
      <c r="G307" s="43">
        <v>304</v>
      </c>
      <c r="H307" s="44">
        <f t="shared" ca="1" si="41"/>
        <v>0.26321864494091252</v>
      </c>
      <c r="I307" s="10">
        <f t="shared" ca="1" si="42"/>
        <v>14451.119967310526</v>
      </c>
      <c r="J307" s="54">
        <f t="shared" ca="1" si="44"/>
        <v>664.50131602665397</v>
      </c>
      <c r="K307" s="10">
        <f t="shared" ca="1" si="43"/>
        <v>1170442.8258110178</v>
      </c>
      <c r="L307" s="28">
        <f t="shared" ca="1" si="45"/>
        <v>21.747315797235942</v>
      </c>
    </row>
    <row r="308" spans="7:12" x14ac:dyDescent="0.35">
      <c r="G308" s="43">
        <v>305</v>
      </c>
      <c r="H308" s="44">
        <f t="shared" ca="1" si="41"/>
        <v>0.10111033965198934</v>
      </c>
      <c r="I308" s="10">
        <f t="shared" ca="1" si="42"/>
        <v>13899.379073147644</v>
      </c>
      <c r="J308" s="54">
        <f t="shared" ca="1" si="44"/>
        <v>651.69260350052241</v>
      </c>
      <c r="K308" s="10">
        <f t="shared" ca="1" si="43"/>
        <v>1126026.886087423</v>
      </c>
      <c r="L308" s="28">
        <f t="shared" ca="1" si="45"/>
        <v>21.328121569108006</v>
      </c>
    </row>
    <row r="309" spans="7:12" x14ac:dyDescent="0.35">
      <c r="G309" s="43">
        <v>306</v>
      </c>
      <c r="H309" s="44">
        <f t="shared" ca="1" si="41"/>
        <v>0.87811406751493637</v>
      </c>
      <c r="I309" s="10">
        <f t="shared" ca="1" si="42"/>
        <v>16012.534831054529</v>
      </c>
      <c r="J309" s="54">
        <f t="shared" ca="1" si="44"/>
        <v>699.47973352739461</v>
      </c>
      <c r="K309" s="10">
        <f t="shared" ca="1" si="43"/>
        <v>1296111.548728554</v>
      </c>
      <c r="L309" s="28">
        <f t="shared" ca="1" si="45"/>
        <v>22.892064006351099</v>
      </c>
    </row>
    <row r="310" spans="7:12" x14ac:dyDescent="0.35">
      <c r="G310" s="43">
        <v>307</v>
      </c>
      <c r="H310" s="44">
        <f t="shared" ca="1" si="41"/>
        <v>0.14001251846674478</v>
      </c>
      <c r="I310" s="10">
        <f t="shared" ca="1" si="42"/>
        <v>14058.347838725038</v>
      </c>
      <c r="J310" s="54">
        <f t="shared" ca="1" si="44"/>
        <v>655.40874910660693</v>
      </c>
      <c r="K310" s="10">
        <f t="shared" ca="1" si="43"/>
        <v>1138824.6560787058</v>
      </c>
      <c r="L310" s="28">
        <f t="shared" ca="1" si="45"/>
        <v>21.449740879852591</v>
      </c>
    </row>
    <row r="311" spans="7:12" x14ac:dyDescent="0.35">
      <c r="G311" s="43">
        <v>308</v>
      </c>
      <c r="H311" s="44">
        <f t="shared" ca="1" si="41"/>
        <v>0.48484033106477853</v>
      </c>
      <c r="I311" s="10">
        <f t="shared" ca="1" si="42"/>
        <v>14969.447295186705</v>
      </c>
      <c r="J311" s="54">
        <f t="shared" ca="1" si="44"/>
        <v>676.31337297442099</v>
      </c>
      <c r="K311" s="10">
        <f t="shared" ca="1" si="43"/>
        <v>1212164.1524711838</v>
      </c>
      <c r="L311" s="28">
        <f t="shared" ca="1" si="45"/>
        <v>22.133892206435593</v>
      </c>
    </row>
    <row r="312" spans="7:12" x14ac:dyDescent="0.35">
      <c r="G312" s="43">
        <v>309</v>
      </c>
      <c r="H312" s="44">
        <f t="shared" ca="1" si="41"/>
        <v>0.55945305501973674</v>
      </c>
      <c r="I312" s="10">
        <f t="shared" ca="1" si="42"/>
        <v>15122.667967608792</v>
      </c>
      <c r="J312" s="54">
        <f t="shared" ca="1" si="44"/>
        <v>679.76578409956096</v>
      </c>
      <c r="K312" s="10">
        <f t="shared" ca="1" si="43"/>
        <v>1224496.3783452539</v>
      </c>
      <c r="L312" s="28">
        <f t="shared" ca="1" si="45"/>
        <v>22.246880206894719</v>
      </c>
    </row>
    <row r="313" spans="7:12" x14ac:dyDescent="0.35">
      <c r="G313" s="43">
        <v>310</v>
      </c>
      <c r="H313" s="44">
        <f t="shared" ca="1" si="41"/>
        <v>0.12390577623501431</v>
      </c>
      <c r="I313" s="10">
        <f t="shared" ca="1" si="42"/>
        <v>13995.613484179536</v>
      </c>
      <c r="J313" s="54">
        <f t="shared" ca="1" si="44"/>
        <v>653.94475710867982</v>
      </c>
      <c r="K313" s="10">
        <f t="shared" ca="1" si="43"/>
        <v>1133774.2854879105</v>
      </c>
      <c r="L313" s="28">
        <f t="shared" ca="1" si="45"/>
        <v>21.401828414465886</v>
      </c>
    </row>
    <row r="314" spans="7:12" x14ac:dyDescent="0.35">
      <c r="G314" s="43">
        <v>311</v>
      </c>
      <c r="H314" s="44">
        <f t="shared" ca="1" si="41"/>
        <v>0.56720631449570236</v>
      </c>
      <c r="I314" s="10">
        <f t="shared" ca="1" si="42"/>
        <v>15139.261038180159</v>
      </c>
      <c r="J314" s="54">
        <f t="shared" ca="1" si="44"/>
        <v>680.13861213885775</v>
      </c>
      <c r="K314" s="10">
        <f t="shared" ca="1" si="43"/>
        <v>1225831.8770766121</v>
      </c>
      <c r="L314" s="28">
        <f t="shared" ca="1" si="45"/>
        <v>22.259081851817161</v>
      </c>
    </row>
    <row r="315" spans="7:12" x14ac:dyDescent="0.35">
      <c r="G315" s="43">
        <v>312</v>
      </c>
      <c r="H315" s="44">
        <f t="shared" ca="1" si="41"/>
        <v>0.4609282973484522</v>
      </c>
      <c r="I315" s="10">
        <f t="shared" ca="1" si="42"/>
        <v>14920.267267540541</v>
      </c>
      <c r="J315" s="54">
        <f t="shared" ca="1" si="44"/>
        <v>675.20149244286495</v>
      </c>
      <c r="K315" s="10">
        <f t="shared" ca="1" si="43"/>
        <v>1208205.7336400091</v>
      </c>
      <c r="L315" s="28">
        <f t="shared" ca="1" si="45"/>
        <v>22.097503389039211</v>
      </c>
    </row>
    <row r="316" spans="7:12" x14ac:dyDescent="0.35">
      <c r="G316" s="43">
        <v>313</v>
      </c>
      <c r="H316" s="44">
        <f t="shared" ca="1" si="41"/>
        <v>5.4909663036221357E-2</v>
      </c>
      <c r="I316" s="10">
        <f t="shared" ca="1" si="42"/>
        <v>13662.779981811287</v>
      </c>
      <c r="J316" s="54">
        <f t="shared" ca="1" si="44"/>
        <v>646.12215004406653</v>
      </c>
      <c r="K316" s="10">
        <f t="shared" ca="1" si="43"/>
        <v>1106978.6369858547</v>
      </c>
      <c r="L316" s="28">
        <f t="shared" ca="1" si="45"/>
        <v>21.145815819623991</v>
      </c>
    </row>
    <row r="317" spans="7:12" x14ac:dyDescent="0.35">
      <c r="G317" s="43">
        <v>314</v>
      </c>
      <c r="H317" s="44">
        <f t="shared" ca="1" si="41"/>
        <v>0.54711479694351173</v>
      </c>
      <c r="I317" s="10">
        <f t="shared" ca="1" si="42"/>
        <v>15096.560580304194</v>
      </c>
      <c r="J317" s="54">
        <f t="shared" ca="1" si="44"/>
        <v>679.17876550234905</v>
      </c>
      <c r="K317" s="10">
        <f t="shared" ca="1" si="43"/>
        <v>1222395.1077591863</v>
      </c>
      <c r="L317" s="28">
        <f t="shared" ca="1" si="45"/>
        <v>22.227668689167785</v>
      </c>
    </row>
    <row r="318" spans="7:12" x14ac:dyDescent="0.35">
      <c r="G318" s="43">
        <v>315</v>
      </c>
      <c r="H318" s="44">
        <f t="shared" ca="1" si="41"/>
        <v>0.53165580399209333</v>
      </c>
      <c r="I318" s="10">
        <f t="shared" ca="1" si="42"/>
        <v>15064.346733512622</v>
      </c>
      <c r="J318" s="54">
        <f t="shared" ca="1" si="44"/>
        <v>678.45374457216815</v>
      </c>
      <c r="K318" s="10">
        <f t="shared" ca="1" si="43"/>
        <v>1219802.3395637686</v>
      </c>
      <c r="L318" s="28">
        <f t="shared" ca="1" si="45"/>
        <v>22.203940731452775</v>
      </c>
    </row>
    <row r="319" spans="7:12" x14ac:dyDescent="0.35">
      <c r="G319" s="43">
        <v>316</v>
      </c>
      <c r="H319" s="44">
        <f t="shared" ca="1" si="41"/>
        <v>0.72077369060503782</v>
      </c>
      <c r="I319" s="10">
        <f t="shared" ca="1" si="42"/>
        <v>15505.40625079599</v>
      </c>
      <c r="J319" s="54">
        <f t="shared" ca="1" si="44"/>
        <v>688.31410134302439</v>
      </c>
      <c r="K319" s="10">
        <f t="shared" ca="1" si="43"/>
        <v>1255300.0846526886</v>
      </c>
      <c r="L319" s="28">
        <f t="shared" ca="1" si="45"/>
        <v>22.526643316680797</v>
      </c>
    </row>
    <row r="320" spans="7:12" x14ac:dyDescent="0.35">
      <c r="G320" s="43">
        <v>317</v>
      </c>
      <c r="H320" s="44">
        <f t="shared" ca="1" si="41"/>
        <v>6.8161128227054224E-2</v>
      </c>
      <c r="I320" s="10">
        <f t="shared" ca="1" si="42"/>
        <v>13738.436880048954</v>
      </c>
      <c r="J320" s="54">
        <f t="shared" ca="1" si="44"/>
        <v>647.90861341305617</v>
      </c>
      <c r="K320" s="10">
        <f t="shared" ca="1" si="43"/>
        <v>1113069.7764536382</v>
      </c>
      <c r="L320" s="28">
        <f t="shared" ca="1" si="45"/>
        <v>21.204281893518207</v>
      </c>
    </row>
    <row r="321" spans="7:12" x14ac:dyDescent="0.35">
      <c r="G321" s="43">
        <v>318</v>
      </c>
      <c r="H321" s="44">
        <f t="shared" ca="1" si="41"/>
        <v>0.74154831268877364</v>
      </c>
      <c r="I321" s="10">
        <f t="shared" ca="1" si="42"/>
        <v>15562.080148794861</v>
      </c>
      <c r="J321" s="54">
        <f t="shared" ca="1" si="44"/>
        <v>689.57088435237006</v>
      </c>
      <c r="K321" s="10">
        <f t="shared" ca="1" si="43"/>
        <v>1259861.1430056</v>
      </c>
      <c r="L321" s="28">
        <f t="shared" ca="1" si="45"/>
        <v>22.567774396986653</v>
      </c>
    </row>
    <row r="322" spans="7:12" x14ac:dyDescent="0.35">
      <c r="G322" s="43">
        <v>319</v>
      </c>
      <c r="H322" s="44">
        <f t="shared" ca="1" si="41"/>
        <v>0.13700590196302431</v>
      </c>
      <c r="I322" s="10">
        <f t="shared" ca="1" si="42"/>
        <v>14046.922736262899</v>
      </c>
      <c r="J322" s="54">
        <f t="shared" ca="1" si="44"/>
        <v>655.1423723531226</v>
      </c>
      <c r="K322" s="10">
        <f t="shared" ca="1" si="43"/>
        <v>1137904.8941438594</v>
      </c>
      <c r="L322" s="28">
        <f t="shared" ca="1" si="45"/>
        <v>21.441023095193099</v>
      </c>
    </row>
    <row r="323" spans="7:12" x14ac:dyDescent="0.35">
      <c r="G323" s="43">
        <v>320</v>
      </c>
      <c r="H323" s="44">
        <f t="shared" ca="1" si="41"/>
        <v>0.69379939570766536</v>
      </c>
      <c r="I323" s="10">
        <f t="shared" ca="1" si="42"/>
        <v>15434.878651880732</v>
      </c>
      <c r="J323" s="54">
        <f t="shared" ca="1" si="44"/>
        <v>686.74689088542664</v>
      </c>
      <c r="K323" s="10">
        <f t="shared" ca="1" si="43"/>
        <v>1249624.0249935838</v>
      </c>
      <c r="L323" s="28">
        <f t="shared" ca="1" si="45"/>
        <v>22.475352792613965</v>
      </c>
    </row>
    <row r="324" spans="7:12" x14ac:dyDescent="0.35">
      <c r="G324" s="43">
        <v>321</v>
      </c>
      <c r="H324" s="44">
        <f t="shared" ref="H324:H387" ca="1" si="46">RAND( )</f>
        <v>0.7957651190955789</v>
      </c>
      <c r="I324" s="10">
        <f t="shared" ref="I324:I387" ca="1" si="47">IF(H324&lt;=$E$12, $E$4+SQRT(H324*$E$13), $E$5-SQRT( (1-H324)*$E$14))</f>
        <v>15721.767217117567</v>
      </c>
      <c r="J324" s="54">
        <f t="shared" ca="1" si="44"/>
        <v>693.09979918778504</v>
      </c>
      <c r="K324" s="10">
        <f t="shared" ref="K324:K387" ca="1" si="48">$E$17*J324+$E$18*I324/J324+$E$16*I324</f>
        <v>1272712.3330318616</v>
      </c>
      <c r="L324" s="28">
        <f t="shared" ca="1" si="45"/>
        <v>22.683266155236598</v>
      </c>
    </row>
    <row r="325" spans="7:12" x14ac:dyDescent="0.35">
      <c r="G325" s="43">
        <v>322</v>
      </c>
      <c r="H325" s="44">
        <f t="shared" ca="1" si="46"/>
        <v>0.43153278268525841</v>
      </c>
      <c r="I325" s="10">
        <f t="shared" ca="1" si="47"/>
        <v>14858.026442621867</v>
      </c>
      <c r="J325" s="54">
        <f t="shared" ref="J325:J388" ca="1" si="49">SQRT((2*I325*$E$18)/$E$17)</f>
        <v>673.79169808884251</v>
      </c>
      <c r="K325" s="10">
        <f t="shared" ca="1" si="48"/>
        <v>1203196.0160884683</v>
      </c>
      <c r="L325" s="28">
        <f t="shared" ref="L325:L388" ca="1" si="50">I325/J325</f>
        <v>22.051364664725757</v>
      </c>
    </row>
    <row r="326" spans="7:12" x14ac:dyDescent="0.35">
      <c r="G326" s="43">
        <v>323</v>
      </c>
      <c r="H326" s="44">
        <f t="shared" ca="1" si="46"/>
        <v>0.13213457561389363</v>
      </c>
      <c r="I326" s="10">
        <f t="shared" ca="1" si="47"/>
        <v>14028.142307713844</v>
      </c>
      <c r="J326" s="54">
        <f t="shared" ca="1" si="49"/>
        <v>654.7042703576858</v>
      </c>
      <c r="K326" s="10">
        <f t="shared" ca="1" si="48"/>
        <v>1136392.9968568336</v>
      </c>
      <c r="L326" s="28">
        <f t="shared" ca="1" si="50"/>
        <v>21.426685211706079</v>
      </c>
    </row>
    <row r="327" spans="7:12" x14ac:dyDescent="0.35">
      <c r="G327" s="43">
        <v>324</v>
      </c>
      <c r="H327" s="44">
        <f t="shared" ca="1" si="46"/>
        <v>0.35256468351312975</v>
      </c>
      <c r="I327" s="10">
        <f t="shared" ca="1" si="47"/>
        <v>14679.439629193332</v>
      </c>
      <c r="J327" s="54">
        <f t="shared" ca="1" si="49"/>
        <v>669.73011961105703</v>
      </c>
      <c r="K327" s="10">
        <f t="shared" ca="1" si="48"/>
        <v>1188821.3409190653</v>
      </c>
      <c r="L327" s="28">
        <f t="shared" ca="1" si="50"/>
        <v>21.918440278180046</v>
      </c>
    </row>
    <row r="328" spans="7:12" x14ac:dyDescent="0.35">
      <c r="G328" s="43">
        <v>325</v>
      </c>
      <c r="H328" s="44">
        <f t="shared" ca="1" si="46"/>
        <v>0.18467882582663964</v>
      </c>
      <c r="I328" s="10">
        <f t="shared" ca="1" si="47"/>
        <v>14215.496033154002</v>
      </c>
      <c r="J328" s="54">
        <f t="shared" ca="1" si="49"/>
        <v>659.06174125859923</v>
      </c>
      <c r="K328" s="10">
        <f t="shared" ca="1" si="48"/>
        <v>1151475.416263506</v>
      </c>
      <c r="L328" s="28">
        <f t="shared" ca="1" si="50"/>
        <v>21.569293350281427</v>
      </c>
    </row>
    <row r="329" spans="7:12" x14ac:dyDescent="0.35">
      <c r="G329" s="43">
        <v>326</v>
      </c>
      <c r="H329" s="44">
        <f t="shared" ca="1" si="46"/>
        <v>0.62010838406195767</v>
      </c>
      <c r="I329" s="10">
        <f t="shared" ca="1" si="47"/>
        <v>15256.689090407468</v>
      </c>
      <c r="J329" s="54">
        <f t="shared" ca="1" si="49"/>
        <v>682.7712728987533</v>
      </c>
      <c r="K329" s="10">
        <f t="shared" ca="1" si="48"/>
        <v>1235282.9867272105</v>
      </c>
      <c r="L329" s="28">
        <f t="shared" ca="1" si="50"/>
        <v>22.345241658504648</v>
      </c>
    </row>
    <row r="330" spans="7:12" x14ac:dyDescent="0.35">
      <c r="G330" s="43">
        <v>327</v>
      </c>
      <c r="H330" s="44">
        <f t="shared" ca="1" si="46"/>
        <v>0.40327068980185621</v>
      </c>
      <c r="I330" s="10">
        <f t="shared" ca="1" si="47"/>
        <v>14796.152977453437</v>
      </c>
      <c r="J330" s="54">
        <f t="shared" ca="1" si="49"/>
        <v>672.38729487630656</v>
      </c>
      <c r="K330" s="10">
        <f t="shared" ca="1" si="48"/>
        <v>1198215.8037656031</v>
      </c>
      <c r="L330" s="28">
        <f t="shared" ca="1" si="50"/>
        <v>22.005402377770036</v>
      </c>
    </row>
    <row r="331" spans="7:12" x14ac:dyDescent="0.35">
      <c r="G331" s="43">
        <v>328</v>
      </c>
      <c r="H331" s="44">
        <f t="shared" ca="1" si="46"/>
        <v>0.25513934350152223</v>
      </c>
      <c r="I331" s="10">
        <f t="shared" ca="1" si="47"/>
        <v>14428.675872272006</v>
      </c>
      <c r="J331" s="54">
        <f t="shared" ca="1" si="49"/>
        <v>663.98509562211655</v>
      </c>
      <c r="K331" s="10">
        <f t="shared" ca="1" si="48"/>
        <v>1168636.1478471982</v>
      </c>
      <c r="L331" s="28">
        <f t="shared" ca="1" si="50"/>
        <v>21.730421311269271</v>
      </c>
    </row>
    <row r="332" spans="7:12" x14ac:dyDescent="0.35">
      <c r="G332" s="43">
        <v>329</v>
      </c>
      <c r="H332" s="44">
        <f t="shared" ca="1" si="46"/>
        <v>0.54955679565868454</v>
      </c>
      <c r="I332" s="10">
        <f t="shared" ca="1" si="47"/>
        <v>15101.699277055786</v>
      </c>
      <c r="J332" s="54">
        <f t="shared" ca="1" si="49"/>
        <v>679.29434801370996</v>
      </c>
      <c r="K332" s="10">
        <f t="shared" ca="1" si="48"/>
        <v>1222808.7000815591</v>
      </c>
      <c r="L332" s="28">
        <f t="shared" ca="1" si="50"/>
        <v>22.231451389539597</v>
      </c>
    </row>
    <row r="333" spans="7:12" x14ac:dyDescent="0.35">
      <c r="G333" s="43">
        <v>330</v>
      </c>
      <c r="H333" s="44">
        <f t="shared" ca="1" si="46"/>
        <v>0.90703735392903562</v>
      </c>
      <c r="I333" s="10">
        <f t="shared" ca="1" si="47"/>
        <v>16137.618895981763</v>
      </c>
      <c r="J333" s="54">
        <f t="shared" ca="1" si="49"/>
        <v>702.20645875024104</v>
      </c>
      <c r="K333" s="10">
        <f t="shared" ca="1" si="48"/>
        <v>1306177.1711875463</v>
      </c>
      <c r="L333" s="28">
        <f t="shared" ca="1" si="50"/>
        <v>22.98130228637152</v>
      </c>
    </row>
    <row r="334" spans="7:12" x14ac:dyDescent="0.35">
      <c r="G334" s="43">
        <v>331</v>
      </c>
      <c r="H334" s="44">
        <f t="shared" ca="1" si="46"/>
        <v>7.3381600235583488E-2</v>
      </c>
      <c r="I334" s="10">
        <f t="shared" ca="1" si="47"/>
        <v>13766.193710418369</v>
      </c>
      <c r="J334" s="54">
        <f t="shared" ca="1" si="49"/>
        <v>648.56279318754321</v>
      </c>
      <c r="K334" s="10">
        <f t="shared" ca="1" si="48"/>
        <v>1115304.4531663205</v>
      </c>
      <c r="L334" s="28">
        <f t="shared" ca="1" si="50"/>
        <v>21.225691413410505</v>
      </c>
    </row>
    <row r="335" spans="7:12" x14ac:dyDescent="0.35">
      <c r="G335" s="43">
        <v>332</v>
      </c>
      <c r="H335" s="44">
        <f t="shared" ca="1" si="46"/>
        <v>0.56467185804886888</v>
      </c>
      <c r="I335" s="10">
        <f t="shared" ca="1" si="47"/>
        <v>15133.820711826153</v>
      </c>
      <c r="J335" s="54">
        <f t="shared" ca="1" si="49"/>
        <v>680.01639651409982</v>
      </c>
      <c r="K335" s="10">
        <f t="shared" ca="1" si="48"/>
        <v>1225394.0111107966</v>
      </c>
      <c r="L335" s="28">
        <f t="shared" ca="1" si="50"/>
        <v>22.255082067734172</v>
      </c>
    </row>
    <row r="336" spans="7:12" x14ac:dyDescent="0.35">
      <c r="G336" s="43">
        <v>333</v>
      </c>
      <c r="H336" s="44">
        <f t="shared" ca="1" si="46"/>
        <v>0.45675169508868041</v>
      </c>
      <c r="I336" s="10">
        <f t="shared" ca="1" si="47"/>
        <v>14911.547425702393</v>
      </c>
      <c r="J336" s="54">
        <f t="shared" ca="1" si="49"/>
        <v>675.00415982818276</v>
      </c>
      <c r="K336" s="10">
        <f t="shared" ca="1" si="48"/>
        <v>1207503.8839084802</v>
      </c>
      <c r="L336" s="28">
        <f t="shared" ca="1" si="50"/>
        <v>22.091045230740527</v>
      </c>
    </row>
    <row r="337" spans="7:12" x14ac:dyDescent="0.35">
      <c r="G337" s="43">
        <v>334</v>
      </c>
      <c r="H337" s="44">
        <f t="shared" ca="1" si="46"/>
        <v>7.4963616009927514E-2</v>
      </c>
      <c r="I337" s="10">
        <f t="shared" ca="1" si="47"/>
        <v>13774.408760332306</v>
      </c>
      <c r="J337" s="54">
        <f t="shared" ca="1" si="49"/>
        <v>648.75628098791071</v>
      </c>
      <c r="K337" s="10">
        <f t="shared" ca="1" si="48"/>
        <v>1115965.8364959233</v>
      </c>
      <c r="L337" s="28">
        <f t="shared" ca="1" si="50"/>
        <v>21.23202374142253</v>
      </c>
    </row>
    <row r="338" spans="7:12" x14ac:dyDescent="0.35">
      <c r="G338" s="43">
        <v>335</v>
      </c>
      <c r="H338" s="44">
        <f t="shared" ca="1" si="46"/>
        <v>0.199239537975331</v>
      </c>
      <c r="I338" s="10">
        <f t="shared" ca="1" si="47"/>
        <v>14262.503981697741</v>
      </c>
      <c r="J338" s="54">
        <f t="shared" ca="1" si="49"/>
        <v>660.15053796395387</v>
      </c>
      <c r="K338" s="10">
        <f t="shared" ca="1" si="48"/>
        <v>1155259.5701558406</v>
      </c>
      <c r="L338" s="28">
        <f t="shared" ca="1" si="50"/>
        <v>21.604926697002124</v>
      </c>
    </row>
    <row r="339" spans="7:12" x14ac:dyDescent="0.35">
      <c r="G339" s="43">
        <v>336</v>
      </c>
      <c r="H339" s="44">
        <f t="shared" ca="1" si="46"/>
        <v>0.52432201673681522</v>
      </c>
      <c r="I339" s="10">
        <f t="shared" ca="1" si="47"/>
        <v>15049.25043480577</v>
      </c>
      <c r="J339" s="54">
        <f t="shared" ca="1" si="49"/>
        <v>678.11371297900791</v>
      </c>
      <c r="K339" s="10">
        <f t="shared" ca="1" si="48"/>
        <v>1218587.2909848082</v>
      </c>
      <c r="L339" s="28">
        <f t="shared" ca="1" si="50"/>
        <v>22.192812424767531</v>
      </c>
    </row>
    <row r="340" spans="7:12" x14ac:dyDescent="0.35">
      <c r="G340" s="43">
        <v>337</v>
      </c>
      <c r="H340" s="44">
        <f t="shared" ca="1" si="46"/>
        <v>0.17731316349245652</v>
      </c>
      <c r="I340" s="10">
        <f t="shared" ca="1" si="47"/>
        <v>14191.010204800803</v>
      </c>
      <c r="J340" s="54">
        <f t="shared" ca="1" si="49"/>
        <v>658.49388812823986</v>
      </c>
      <c r="K340" s="10">
        <f t="shared" ca="1" si="48"/>
        <v>1149504.2843676342</v>
      </c>
      <c r="L340" s="28">
        <f t="shared" ca="1" si="50"/>
        <v>21.550709066015116</v>
      </c>
    </row>
    <row r="341" spans="7:12" x14ac:dyDescent="0.35">
      <c r="G341" s="43">
        <v>338</v>
      </c>
      <c r="H341" s="44">
        <f t="shared" ca="1" si="46"/>
        <v>0.75154686908996982</v>
      </c>
      <c r="I341" s="10">
        <f t="shared" ca="1" si="47"/>
        <v>15590.168433010438</v>
      </c>
      <c r="J341" s="54">
        <f t="shared" ca="1" si="49"/>
        <v>690.19291337662901</v>
      </c>
      <c r="K341" s="10">
        <f t="shared" ca="1" si="48"/>
        <v>1262121.6415697702</v>
      </c>
      <c r="L341" s="28">
        <f t="shared" ca="1" si="50"/>
        <v>22.588131710507859</v>
      </c>
    </row>
    <row r="342" spans="7:12" x14ac:dyDescent="0.35">
      <c r="G342" s="43">
        <v>339</v>
      </c>
      <c r="H342" s="44">
        <f t="shared" ca="1" si="46"/>
        <v>0.90094606086570583</v>
      </c>
      <c r="I342" s="10">
        <f t="shared" ca="1" si="47"/>
        <v>16109.81377618256</v>
      </c>
      <c r="J342" s="54">
        <f t="shared" ca="1" si="49"/>
        <v>701.60124702554549</v>
      </c>
      <c r="K342" s="10">
        <f t="shared" ca="1" si="48"/>
        <v>1303939.6890303567</v>
      </c>
      <c r="L342" s="28">
        <f t="shared" ca="1" si="50"/>
        <v>22.961495357199667</v>
      </c>
    </row>
    <row r="343" spans="7:12" x14ac:dyDescent="0.35">
      <c r="G343" s="43">
        <v>340</v>
      </c>
      <c r="H343" s="44">
        <f t="shared" ca="1" si="46"/>
        <v>0.53751947677651379</v>
      </c>
      <c r="I343" s="10">
        <f t="shared" ca="1" si="47"/>
        <v>15076.502096235119</v>
      </c>
      <c r="J343" s="54">
        <f t="shared" ca="1" si="49"/>
        <v>678.72741022074683</v>
      </c>
      <c r="K343" s="10">
        <f t="shared" ca="1" si="48"/>
        <v>1220780.6797595776</v>
      </c>
      <c r="L343" s="28">
        <f t="shared" ca="1" si="50"/>
        <v>22.212897061769898</v>
      </c>
    </row>
    <row r="344" spans="7:12" x14ac:dyDescent="0.35">
      <c r="G344" s="43">
        <v>341</v>
      </c>
      <c r="H344" s="44">
        <f t="shared" ca="1" si="46"/>
        <v>0.65919962141824628</v>
      </c>
      <c r="I344" s="10">
        <f t="shared" ca="1" si="47"/>
        <v>15348.817687638937</v>
      </c>
      <c r="J344" s="54">
        <f t="shared" ca="1" si="49"/>
        <v>684.82965149498705</v>
      </c>
      <c r="K344" s="10">
        <f t="shared" ca="1" si="48"/>
        <v>1242697.7354834066</v>
      </c>
      <c r="L344" s="28">
        <f t="shared" ca="1" si="50"/>
        <v>22.412606776199571</v>
      </c>
    </row>
    <row r="345" spans="7:12" x14ac:dyDescent="0.35">
      <c r="G345" s="43">
        <v>342</v>
      </c>
      <c r="H345" s="44">
        <f t="shared" ca="1" si="46"/>
        <v>0.86239749304271851</v>
      </c>
      <c r="I345" s="10">
        <f t="shared" ca="1" si="47"/>
        <v>15950.80027847018</v>
      </c>
      <c r="J345" s="54">
        <f t="shared" ca="1" si="49"/>
        <v>698.13004810304983</v>
      </c>
      <c r="K345" s="10">
        <f t="shared" ca="1" si="48"/>
        <v>1291143.6313166402</v>
      </c>
      <c r="L345" s="28">
        <f t="shared" ca="1" si="50"/>
        <v>22.847892483372537</v>
      </c>
    </row>
    <row r="346" spans="7:12" x14ac:dyDescent="0.35">
      <c r="G346" s="43">
        <v>343</v>
      </c>
      <c r="H346" s="44">
        <f t="shared" ca="1" si="46"/>
        <v>0.56590740256792404</v>
      </c>
      <c r="I346" s="10">
        <f t="shared" ca="1" si="47"/>
        <v>15136.47088043771</v>
      </c>
      <c r="J346" s="54">
        <f t="shared" ca="1" si="49"/>
        <v>680.075934658964</v>
      </c>
      <c r="K346" s="10">
        <f t="shared" ca="1" si="48"/>
        <v>1225607.3106236504</v>
      </c>
      <c r="L346" s="28">
        <f t="shared" ca="1" si="50"/>
        <v>22.257030588838816</v>
      </c>
    </row>
    <row r="347" spans="7:12" x14ac:dyDescent="0.35">
      <c r="G347" s="43">
        <v>344</v>
      </c>
      <c r="H347" s="44">
        <f t="shared" ca="1" si="46"/>
        <v>0.28453278360063361</v>
      </c>
      <c r="I347" s="10">
        <f t="shared" ca="1" si="47"/>
        <v>14508.728692908393</v>
      </c>
      <c r="J347" s="54">
        <f t="shared" ca="1" si="49"/>
        <v>665.824500613071</v>
      </c>
      <c r="K347" s="10">
        <f t="shared" ca="1" si="48"/>
        <v>1175080.1046459137</v>
      </c>
      <c r="L347" s="28">
        <f t="shared" ca="1" si="50"/>
        <v>21.790620020064139</v>
      </c>
    </row>
    <row r="348" spans="7:12" x14ac:dyDescent="0.35">
      <c r="G348" s="43">
        <v>345</v>
      </c>
      <c r="H348" s="44">
        <f t="shared" ca="1" si="46"/>
        <v>0.8285227429498746</v>
      </c>
      <c r="I348" s="10">
        <f t="shared" ca="1" si="47"/>
        <v>15828.753631211177</v>
      </c>
      <c r="J348" s="54">
        <f t="shared" ca="1" si="49"/>
        <v>695.45406818399942</v>
      </c>
      <c r="K348" s="10">
        <f t="shared" ca="1" si="48"/>
        <v>1281322.0983696685</v>
      </c>
      <c r="L348" s="28">
        <f t="shared" ca="1" si="50"/>
        <v>22.760314958749071</v>
      </c>
    </row>
    <row r="349" spans="7:12" x14ac:dyDescent="0.35">
      <c r="G349" s="43">
        <v>346</v>
      </c>
      <c r="H349" s="44">
        <f t="shared" ca="1" si="46"/>
        <v>0.48525551573809744</v>
      </c>
      <c r="I349" s="10">
        <f t="shared" ca="1" si="47"/>
        <v>14970.290365886403</v>
      </c>
      <c r="J349" s="54">
        <f t="shared" ca="1" si="49"/>
        <v>676.33241749722458</v>
      </c>
      <c r="K349" s="10">
        <f t="shared" ca="1" si="48"/>
        <v>1212232.0094888522</v>
      </c>
      <c r="L349" s="28">
        <f t="shared" ca="1" si="50"/>
        <v>22.134515481727352</v>
      </c>
    </row>
    <row r="350" spans="7:12" x14ac:dyDescent="0.35">
      <c r="G350" s="43">
        <v>347</v>
      </c>
      <c r="H350" s="44">
        <f t="shared" ca="1" si="46"/>
        <v>0.32907656568135446</v>
      </c>
      <c r="I350" s="10">
        <f t="shared" ca="1" si="47"/>
        <v>14622.532750193608</v>
      </c>
      <c r="J350" s="54">
        <f t="shared" ca="1" si="49"/>
        <v>668.43070830974796</v>
      </c>
      <c r="K350" s="10">
        <f t="shared" ca="1" si="48"/>
        <v>1184240.7233149793</v>
      </c>
      <c r="L350" s="28">
        <f t="shared" ca="1" si="50"/>
        <v>21.875914090137204</v>
      </c>
    </row>
    <row r="351" spans="7:12" x14ac:dyDescent="0.35">
      <c r="G351" s="43">
        <v>348</v>
      </c>
      <c r="H351" s="44">
        <f t="shared" ca="1" si="46"/>
        <v>0.96297091525705325</v>
      </c>
      <c r="I351" s="10">
        <f t="shared" ca="1" si="47"/>
        <v>16455.727386373728</v>
      </c>
      <c r="J351" s="54">
        <f t="shared" ca="1" si="49"/>
        <v>709.09371197424923</v>
      </c>
      <c r="K351" s="10">
        <f t="shared" ca="1" si="48"/>
        <v>1331774.6150885422</v>
      </c>
      <c r="L351" s="28">
        <f t="shared" ca="1" si="50"/>
        <v>23.206703300975427</v>
      </c>
    </row>
    <row r="352" spans="7:12" x14ac:dyDescent="0.35">
      <c r="G352" s="43">
        <v>349</v>
      </c>
      <c r="H352" s="44">
        <f t="shared" ca="1" si="46"/>
        <v>0.36349894769255475</v>
      </c>
      <c r="I352" s="10">
        <f t="shared" ca="1" si="47"/>
        <v>14705.28343143902</v>
      </c>
      <c r="J352" s="54">
        <f t="shared" ca="1" si="49"/>
        <v>670.31940509694755</v>
      </c>
      <c r="K352" s="10">
        <f t="shared" ca="1" si="48"/>
        <v>1190901.5736652156</v>
      </c>
      <c r="L352" s="28">
        <f t="shared" ca="1" si="50"/>
        <v>21.937725984991008</v>
      </c>
    </row>
    <row r="353" spans="7:12" x14ac:dyDescent="0.35">
      <c r="G353" s="43">
        <v>350</v>
      </c>
      <c r="H353" s="44">
        <f t="shared" ca="1" si="46"/>
        <v>0.28445480681402258</v>
      </c>
      <c r="I353" s="10">
        <f t="shared" ca="1" si="47"/>
        <v>14508.521943662796</v>
      </c>
      <c r="J353" s="54">
        <f t="shared" ca="1" si="49"/>
        <v>665.81975659977638</v>
      </c>
      <c r="K353" s="10">
        <f t="shared" ca="1" si="48"/>
        <v>1175063.4622355788</v>
      </c>
      <c r="L353" s="28">
        <f t="shared" ca="1" si="50"/>
        <v>21.790464761447225</v>
      </c>
    </row>
    <row r="354" spans="7:12" x14ac:dyDescent="0.35">
      <c r="G354" s="43">
        <v>351</v>
      </c>
      <c r="H354" s="44">
        <f t="shared" ca="1" si="46"/>
        <v>0.78871241731106856</v>
      </c>
      <c r="I354" s="10">
        <f t="shared" ca="1" si="47"/>
        <v>15699.884366099903</v>
      </c>
      <c r="J354" s="54">
        <f t="shared" ca="1" si="49"/>
        <v>692.61727452046966</v>
      </c>
      <c r="K354" s="10">
        <f t="shared" ca="1" si="48"/>
        <v>1270951.2824176345</v>
      </c>
      <c r="L354" s="28">
        <f t="shared" ca="1" si="50"/>
        <v>22.667474438851738</v>
      </c>
    </row>
    <row r="355" spans="7:12" x14ac:dyDescent="0.35">
      <c r="G355" s="43">
        <v>352</v>
      </c>
      <c r="H355" s="44">
        <f t="shared" ca="1" si="46"/>
        <v>0.118627704981769</v>
      </c>
      <c r="I355" s="10">
        <f t="shared" ca="1" si="47"/>
        <v>13974.177417031493</v>
      </c>
      <c r="J355" s="54">
        <f t="shared" ca="1" si="49"/>
        <v>653.44376529988847</v>
      </c>
      <c r="K355" s="10">
        <f t="shared" ca="1" si="48"/>
        <v>1132048.5786929969</v>
      </c>
      <c r="L355" s="28">
        <f t="shared" ca="1" si="50"/>
        <v>21.385432318905437</v>
      </c>
    </row>
    <row r="356" spans="7:12" x14ac:dyDescent="0.35">
      <c r="G356" s="43">
        <v>353</v>
      </c>
      <c r="H356" s="44">
        <f t="shared" ca="1" si="46"/>
        <v>0.42344325376316971</v>
      </c>
      <c r="I356" s="10">
        <f t="shared" ca="1" si="47"/>
        <v>14840.5287365606</v>
      </c>
      <c r="J356" s="54">
        <f t="shared" ca="1" si="49"/>
        <v>673.39483238572313</v>
      </c>
      <c r="K356" s="10">
        <f t="shared" ca="1" si="48"/>
        <v>1201787.6273043796</v>
      </c>
      <c r="L356" s="28">
        <f t="shared" ca="1" si="50"/>
        <v>22.038376332623663</v>
      </c>
    </row>
    <row r="357" spans="7:12" x14ac:dyDescent="0.35">
      <c r="G357" s="43">
        <v>354</v>
      </c>
      <c r="H357" s="44">
        <f t="shared" ca="1" si="46"/>
        <v>0.13406520653867848</v>
      </c>
      <c r="I357" s="10">
        <f t="shared" ca="1" si="47"/>
        <v>14035.626212641138</v>
      </c>
      <c r="J357" s="54">
        <f t="shared" ca="1" si="49"/>
        <v>654.87888689235365</v>
      </c>
      <c r="K357" s="10">
        <f t="shared" ca="1" si="48"/>
        <v>1136995.4809681657</v>
      </c>
      <c r="L357" s="28">
        <f t="shared" ca="1" si="50"/>
        <v>21.432399934658847</v>
      </c>
    </row>
    <row r="358" spans="7:12" x14ac:dyDescent="0.35">
      <c r="G358" s="43">
        <v>355</v>
      </c>
      <c r="H358" s="44">
        <f t="shared" ca="1" si="46"/>
        <v>0.91896637507191159</v>
      </c>
      <c r="I358" s="10">
        <f t="shared" ca="1" si="47"/>
        <v>16194.848461825535</v>
      </c>
      <c r="J358" s="54">
        <f t="shared" ca="1" si="49"/>
        <v>703.45049000559641</v>
      </c>
      <c r="K358" s="10">
        <f t="shared" ca="1" si="48"/>
        <v>1310782.4075301636</v>
      </c>
      <c r="L358" s="28">
        <f t="shared" ca="1" si="50"/>
        <v>23.022016036546788</v>
      </c>
    </row>
    <row r="359" spans="7:12" x14ac:dyDescent="0.35">
      <c r="G359" s="43">
        <v>356</v>
      </c>
      <c r="H359" s="44">
        <f t="shared" ca="1" si="46"/>
        <v>0.13671284867454869</v>
      </c>
      <c r="I359" s="10">
        <f t="shared" ca="1" si="47"/>
        <v>14045.802461938387</v>
      </c>
      <c r="J359" s="54">
        <f t="shared" ca="1" si="49"/>
        <v>655.1162472783875</v>
      </c>
      <c r="K359" s="10">
        <f t="shared" ca="1" si="48"/>
        <v>1137814.7078962841</v>
      </c>
      <c r="L359" s="28">
        <f t="shared" ca="1" si="50"/>
        <v>21.440168092747228</v>
      </c>
    </row>
    <row r="360" spans="7:12" x14ac:dyDescent="0.35">
      <c r="G360" s="43">
        <v>357</v>
      </c>
      <c r="H360" s="44">
        <f t="shared" ca="1" si="46"/>
        <v>0.76093520455365038</v>
      </c>
      <c r="I360" s="10">
        <f t="shared" ca="1" si="47"/>
        <v>15617.061692058971</v>
      </c>
      <c r="J360" s="54">
        <f t="shared" ca="1" si="49"/>
        <v>690.78795309866712</v>
      </c>
      <c r="K360" s="10">
        <f t="shared" ca="1" si="48"/>
        <v>1264285.9551516487</v>
      </c>
      <c r="L360" s="28">
        <f t="shared" ca="1" si="50"/>
        <v>22.607605737774559</v>
      </c>
    </row>
    <row r="361" spans="7:12" x14ac:dyDescent="0.35">
      <c r="G361" s="43">
        <v>358</v>
      </c>
      <c r="H361" s="44">
        <f t="shared" ca="1" si="46"/>
        <v>0.36144794151557491</v>
      </c>
      <c r="I361" s="10">
        <f t="shared" ca="1" si="47"/>
        <v>14700.465680960542</v>
      </c>
      <c r="J361" s="54">
        <f t="shared" ca="1" si="49"/>
        <v>670.20959095429828</v>
      </c>
      <c r="K361" s="10">
        <f t="shared" ca="1" si="48"/>
        <v>1190513.7816414563</v>
      </c>
      <c r="L361" s="28">
        <f t="shared" ca="1" si="50"/>
        <v>21.934132067595211</v>
      </c>
    </row>
    <row r="362" spans="7:12" x14ac:dyDescent="0.35">
      <c r="G362" s="43">
        <v>359</v>
      </c>
      <c r="H362" s="44">
        <f t="shared" ca="1" si="46"/>
        <v>0.38173149957452024</v>
      </c>
      <c r="I362" s="10">
        <f t="shared" ca="1" si="47"/>
        <v>14747.527395091751</v>
      </c>
      <c r="J362" s="54">
        <f t="shared" ca="1" si="49"/>
        <v>671.2815300809367</v>
      </c>
      <c r="K362" s="10">
        <f t="shared" ca="1" si="48"/>
        <v>1194301.8726570883</v>
      </c>
      <c r="L362" s="28">
        <f t="shared" ca="1" si="50"/>
        <v>21.969213711739744</v>
      </c>
    </row>
    <row r="363" spans="7:12" x14ac:dyDescent="0.35">
      <c r="G363" s="43">
        <v>360</v>
      </c>
      <c r="H363" s="44">
        <f t="shared" ca="1" si="46"/>
        <v>0.94533633984059218</v>
      </c>
      <c r="I363" s="10">
        <f t="shared" ca="1" si="47"/>
        <v>16338.706357753787</v>
      </c>
      <c r="J363" s="54">
        <f t="shared" ca="1" si="49"/>
        <v>706.56793715838444</v>
      </c>
      <c r="K363" s="10">
        <f t="shared" ca="1" si="48"/>
        <v>1322358.376062924</v>
      </c>
      <c r="L363" s="28">
        <f t="shared" ca="1" si="50"/>
        <v>23.124041579728939</v>
      </c>
    </row>
    <row r="364" spans="7:12" x14ac:dyDescent="0.35">
      <c r="G364" s="43">
        <v>361</v>
      </c>
      <c r="H364" s="44">
        <f t="shared" ca="1" si="46"/>
        <v>0.62374410034925798</v>
      </c>
      <c r="I364" s="10">
        <f t="shared" ca="1" si="47"/>
        <v>15265.05124075495</v>
      </c>
      <c r="J364" s="54">
        <f t="shared" ca="1" si="49"/>
        <v>682.95835981799814</v>
      </c>
      <c r="K364" s="10">
        <f t="shared" ca="1" si="48"/>
        <v>1235955.9998324648</v>
      </c>
      <c r="L364" s="28">
        <f t="shared" ca="1" si="50"/>
        <v>22.35136450313448</v>
      </c>
    </row>
    <row r="365" spans="7:12" x14ac:dyDescent="0.35">
      <c r="G365" s="43">
        <v>362</v>
      </c>
      <c r="H365" s="44">
        <f t="shared" ca="1" si="46"/>
        <v>0.60032838257743104</v>
      </c>
      <c r="I365" s="10">
        <f t="shared" ca="1" si="47"/>
        <v>15211.880054531981</v>
      </c>
      <c r="J365" s="54">
        <f t="shared" ca="1" si="49"/>
        <v>681.76788286828196</v>
      </c>
      <c r="K365" s="10">
        <f t="shared" ca="1" si="48"/>
        <v>1231676.5906325132</v>
      </c>
      <c r="L365" s="28">
        <f t="shared" ca="1" si="50"/>
        <v>22.312403439325593</v>
      </c>
    </row>
    <row r="366" spans="7:12" x14ac:dyDescent="0.35">
      <c r="G366" s="43">
        <v>363</v>
      </c>
      <c r="H366" s="44">
        <f t="shared" ca="1" si="46"/>
        <v>5.1863172658449197E-2</v>
      </c>
      <c r="I366" s="10">
        <f t="shared" ca="1" si="47"/>
        <v>13644.131493770949</v>
      </c>
      <c r="J366" s="54">
        <f t="shared" ca="1" si="49"/>
        <v>645.68104964078316</v>
      </c>
      <c r="K366" s="10">
        <f t="shared" ca="1" si="48"/>
        <v>1105477.2301739168</v>
      </c>
      <c r="L366" s="28">
        <f t="shared" ca="1" si="50"/>
        <v>21.131379806425628</v>
      </c>
    </row>
    <row r="367" spans="7:12" x14ac:dyDescent="0.35">
      <c r="G367" s="43">
        <v>364</v>
      </c>
      <c r="H367" s="44">
        <f t="shared" ca="1" si="46"/>
        <v>0.41026963152007434</v>
      </c>
      <c r="I367" s="10">
        <f t="shared" ca="1" si="47"/>
        <v>14811.672446155926</v>
      </c>
      <c r="J367" s="54">
        <f t="shared" ca="1" si="49"/>
        <v>672.73983106339779</v>
      </c>
      <c r="K367" s="10">
        <f t="shared" ca="1" si="48"/>
        <v>1199464.9760434434</v>
      </c>
      <c r="L367" s="28">
        <f t="shared" ca="1" si="50"/>
        <v>22.016939925711192</v>
      </c>
    </row>
    <row r="368" spans="7:12" x14ac:dyDescent="0.35">
      <c r="G368" s="43">
        <v>365</v>
      </c>
      <c r="H368" s="44">
        <f t="shared" ca="1" si="46"/>
        <v>0.16461979746030075</v>
      </c>
      <c r="I368" s="10">
        <f t="shared" ca="1" si="47"/>
        <v>14147.588070555983</v>
      </c>
      <c r="J368" s="54">
        <f t="shared" ca="1" si="49"/>
        <v>657.48567533216146</v>
      </c>
      <c r="K368" s="10">
        <f t="shared" ca="1" si="48"/>
        <v>1146008.7362316533</v>
      </c>
      <c r="L368" s="28">
        <f t="shared" ca="1" si="50"/>
        <v>21.517713010870736</v>
      </c>
    </row>
    <row r="369" spans="7:12" x14ac:dyDescent="0.35">
      <c r="G369" s="43">
        <v>366</v>
      </c>
      <c r="H369" s="44">
        <f t="shared" ca="1" si="46"/>
        <v>0.29624584881480842</v>
      </c>
      <c r="I369" s="10">
        <f t="shared" ca="1" si="47"/>
        <v>14539.469645858102</v>
      </c>
      <c r="J369" s="54">
        <f t="shared" ca="1" si="49"/>
        <v>666.52949860627393</v>
      </c>
      <c r="K369" s="10">
        <f t="shared" ca="1" si="48"/>
        <v>1177554.6088385438</v>
      </c>
      <c r="L369" s="28">
        <f t="shared" ca="1" si="50"/>
        <v>21.813692681659873</v>
      </c>
    </row>
    <row r="370" spans="7:12" x14ac:dyDescent="0.35">
      <c r="G370" s="43">
        <v>367</v>
      </c>
      <c r="H370" s="44">
        <f t="shared" ca="1" si="46"/>
        <v>5.7300976792251435E-2</v>
      </c>
      <c r="I370" s="10">
        <f t="shared" ca="1" si="47"/>
        <v>13677.058206019254</v>
      </c>
      <c r="J370" s="54">
        <f t="shared" ca="1" si="49"/>
        <v>646.45967534764952</v>
      </c>
      <c r="K370" s="10">
        <f t="shared" ca="1" si="48"/>
        <v>1108128.1854690495</v>
      </c>
      <c r="L370" s="28">
        <f t="shared" ca="1" si="50"/>
        <v>21.156862102286706</v>
      </c>
    </row>
    <row r="371" spans="7:12" x14ac:dyDescent="0.35">
      <c r="G371" s="43">
        <v>368</v>
      </c>
      <c r="H371" s="44">
        <f t="shared" ca="1" si="46"/>
        <v>0.97472606284129526</v>
      </c>
      <c r="I371" s="10">
        <f t="shared" ca="1" si="47"/>
        <v>16550.342911465152</v>
      </c>
      <c r="J371" s="54">
        <f t="shared" ca="1" si="49"/>
        <v>711.12932881070844</v>
      </c>
      <c r="K371" s="10">
        <f t="shared" ca="1" si="48"/>
        <v>1339387.8264195235</v>
      </c>
      <c r="L371" s="28">
        <f t="shared" ca="1" si="50"/>
        <v>23.273323488350449</v>
      </c>
    </row>
    <row r="372" spans="7:12" x14ac:dyDescent="0.35">
      <c r="G372" s="43">
        <v>369</v>
      </c>
      <c r="H372" s="44">
        <f t="shared" ca="1" si="46"/>
        <v>0.36730514186804053</v>
      </c>
      <c r="I372" s="10">
        <f t="shared" ca="1" si="47"/>
        <v>14714.188185393985</v>
      </c>
      <c r="J372" s="54">
        <f t="shared" ca="1" si="49"/>
        <v>670.52232964585539</v>
      </c>
      <c r="K372" s="10">
        <f t="shared" ca="1" si="48"/>
        <v>1191618.3371518692</v>
      </c>
      <c r="L372" s="28">
        <f t="shared" ca="1" si="50"/>
        <v>21.944367152046173</v>
      </c>
    </row>
    <row r="373" spans="7:12" x14ac:dyDescent="0.35">
      <c r="G373" s="43">
        <v>370</v>
      </c>
      <c r="H373" s="44">
        <f t="shared" ca="1" si="46"/>
        <v>0.94775158692536599</v>
      </c>
      <c r="I373" s="10">
        <f t="shared" ca="1" si="47"/>
        <v>16353.480623185142</v>
      </c>
      <c r="J373" s="54">
        <f t="shared" ca="1" si="49"/>
        <v>706.88732179070439</v>
      </c>
      <c r="K373" s="10">
        <f t="shared" ca="1" si="48"/>
        <v>1323547.2160054906</v>
      </c>
      <c r="L373" s="28">
        <f t="shared" ca="1" si="50"/>
        <v>23.134494167695781</v>
      </c>
    </row>
    <row r="374" spans="7:12" x14ac:dyDescent="0.35">
      <c r="G374" s="43">
        <v>371</v>
      </c>
      <c r="H374" s="44">
        <f t="shared" ca="1" si="46"/>
        <v>0.63815947403784989</v>
      </c>
      <c r="I374" s="10">
        <f t="shared" ca="1" si="47"/>
        <v>15298.611094518012</v>
      </c>
      <c r="J374" s="54">
        <f t="shared" ca="1" si="49"/>
        <v>683.70868154601033</v>
      </c>
      <c r="K374" s="10">
        <f t="shared" ca="1" si="48"/>
        <v>1238656.9950828347</v>
      </c>
      <c r="L374" s="28">
        <f t="shared" ca="1" si="50"/>
        <v>22.375920486960336</v>
      </c>
    </row>
    <row r="375" spans="7:12" x14ac:dyDescent="0.35">
      <c r="G375" s="43">
        <v>372</v>
      </c>
      <c r="H375" s="44">
        <f t="shared" ca="1" si="46"/>
        <v>0.27463440306872355</v>
      </c>
      <c r="I375" s="10">
        <f t="shared" ca="1" si="47"/>
        <v>14482.253427909609</v>
      </c>
      <c r="J375" s="54">
        <f t="shared" ca="1" si="49"/>
        <v>665.21673098782401</v>
      </c>
      <c r="K375" s="10">
        <f t="shared" ca="1" si="48"/>
        <v>1172948.9556221056</v>
      </c>
      <c r="L375" s="28">
        <f t="shared" ca="1" si="50"/>
        <v>21.770729377783329</v>
      </c>
    </row>
    <row r="376" spans="7:12" x14ac:dyDescent="0.35">
      <c r="G376" s="43">
        <v>373</v>
      </c>
      <c r="H376" s="44">
        <f t="shared" ca="1" si="46"/>
        <v>0.9963511859019627</v>
      </c>
      <c r="I376" s="10">
        <f t="shared" ca="1" si="47"/>
        <v>16829.147687214077</v>
      </c>
      <c r="J376" s="54">
        <f t="shared" ca="1" si="49"/>
        <v>717.09410617388221</v>
      </c>
      <c r="K376" s="10">
        <f t="shared" ca="1" si="48"/>
        <v>1361821.047670482</v>
      </c>
      <c r="L376" s="28">
        <f t="shared" ca="1" si="50"/>
        <v>23.468534383872509</v>
      </c>
    </row>
    <row r="377" spans="7:12" x14ac:dyDescent="0.35">
      <c r="G377" s="43">
        <v>374</v>
      </c>
      <c r="H377" s="44">
        <f t="shared" ca="1" si="46"/>
        <v>0.51499964529661701</v>
      </c>
      <c r="I377" s="10">
        <f t="shared" ca="1" si="47"/>
        <v>15030.227719347471</v>
      </c>
      <c r="J377" s="54">
        <f t="shared" ca="1" si="49"/>
        <v>677.68499916345559</v>
      </c>
      <c r="K377" s="10">
        <f t="shared" ca="1" si="48"/>
        <v>1217056.2135297284</v>
      </c>
      <c r="L377" s="28">
        <f t="shared" ca="1" si="50"/>
        <v>22.178781790803999</v>
      </c>
    </row>
    <row r="378" spans="7:12" x14ac:dyDescent="0.35">
      <c r="G378" s="43">
        <v>375</v>
      </c>
      <c r="H378" s="44">
        <f t="shared" ca="1" si="46"/>
        <v>0.11192436613098788</v>
      </c>
      <c r="I378" s="10">
        <f t="shared" ca="1" si="47"/>
        <v>13946.253099888134</v>
      </c>
      <c r="J378" s="54">
        <f t="shared" ca="1" si="49"/>
        <v>652.79055705905455</v>
      </c>
      <c r="K378" s="10">
        <f t="shared" ca="1" si="48"/>
        <v>1129800.5240235261</v>
      </c>
      <c r="L378" s="28">
        <f t="shared" ca="1" si="50"/>
        <v>21.364054594659969</v>
      </c>
    </row>
    <row r="379" spans="7:12" x14ac:dyDescent="0.35">
      <c r="G379" s="43">
        <v>376</v>
      </c>
      <c r="H379" s="44">
        <f t="shared" ca="1" si="46"/>
        <v>0.80847052102552919</v>
      </c>
      <c r="I379" s="10">
        <f t="shared" ca="1" si="47"/>
        <v>15762.164860817174</v>
      </c>
      <c r="J379" s="54">
        <f t="shared" ca="1" si="49"/>
        <v>693.98970026976974</v>
      </c>
      <c r="K379" s="10">
        <f t="shared" ca="1" si="48"/>
        <v>1275963.3663912008</v>
      </c>
      <c r="L379" s="28">
        <f t="shared" ca="1" si="50"/>
        <v>22.712390190647007</v>
      </c>
    </row>
    <row r="380" spans="7:12" x14ac:dyDescent="0.35">
      <c r="G380" s="43">
        <v>377</v>
      </c>
      <c r="H380" s="44">
        <f t="shared" ca="1" si="46"/>
        <v>0.84493851276531706</v>
      </c>
      <c r="I380" s="10">
        <f t="shared" ca="1" si="47"/>
        <v>15886.226280666731</v>
      </c>
      <c r="J380" s="54">
        <f t="shared" ca="1" si="49"/>
        <v>696.71548690052748</v>
      </c>
      <c r="K380" s="10">
        <f t="shared" ca="1" si="48"/>
        <v>1285947.1569703899</v>
      </c>
      <c r="L380" s="28">
        <f t="shared" ca="1" si="50"/>
        <v>22.801597753108169</v>
      </c>
    </row>
    <row r="381" spans="7:12" x14ac:dyDescent="0.35">
      <c r="G381" s="43">
        <v>378</v>
      </c>
      <c r="H381" s="44">
        <f t="shared" ca="1" si="46"/>
        <v>0.59544784251438654</v>
      </c>
      <c r="I381" s="10">
        <f t="shared" ca="1" si="47"/>
        <v>15200.995480860343</v>
      </c>
      <c r="J381" s="54">
        <f t="shared" ca="1" si="49"/>
        <v>681.52392615019562</v>
      </c>
      <c r="K381" s="10">
        <f t="shared" ca="1" si="48"/>
        <v>1230800.5552736719</v>
      </c>
      <c r="L381" s="28">
        <f t="shared" ca="1" si="50"/>
        <v>22.304419401279123</v>
      </c>
    </row>
    <row r="382" spans="7:12" x14ac:dyDescent="0.35">
      <c r="G382" s="43">
        <v>379</v>
      </c>
      <c r="H382" s="44">
        <f t="shared" ca="1" si="46"/>
        <v>0.96232411738859025</v>
      </c>
      <c r="I382" s="10">
        <f t="shared" ca="1" si="47"/>
        <v>16450.994480090339</v>
      </c>
      <c r="J382" s="54">
        <f t="shared" ca="1" si="49"/>
        <v>708.99173181394588</v>
      </c>
      <c r="K382" s="10">
        <f t="shared" ca="1" si="48"/>
        <v>1331393.7798144082</v>
      </c>
      <c r="L382" s="28">
        <f t="shared" ca="1" si="50"/>
        <v>23.203365768456411</v>
      </c>
    </row>
    <row r="383" spans="7:12" x14ac:dyDescent="0.35">
      <c r="G383" s="43">
        <v>380</v>
      </c>
      <c r="H383" s="44">
        <f t="shared" ca="1" si="46"/>
        <v>0.74338397050676819</v>
      </c>
      <c r="I383" s="10">
        <f t="shared" ca="1" si="47"/>
        <v>15567.195674229781</v>
      </c>
      <c r="J383" s="54">
        <f t="shared" ca="1" si="49"/>
        <v>689.68421198990211</v>
      </c>
      <c r="K383" s="10">
        <f t="shared" ca="1" si="48"/>
        <v>1260272.8329173643</v>
      </c>
      <c r="L383" s="28">
        <f t="shared" ca="1" si="50"/>
        <v>22.571483301487703</v>
      </c>
    </row>
    <row r="384" spans="7:12" x14ac:dyDescent="0.35">
      <c r="G384" s="43">
        <v>381</v>
      </c>
      <c r="H384" s="44">
        <f t="shared" ca="1" si="46"/>
        <v>0.18150840128477741</v>
      </c>
      <c r="I384" s="10">
        <f t="shared" ca="1" si="47"/>
        <v>14205.017514510979</v>
      </c>
      <c r="J384" s="54">
        <f t="shared" ca="1" si="49"/>
        <v>658.81879286513981</v>
      </c>
      <c r="K384" s="10">
        <f t="shared" ca="1" si="48"/>
        <v>1150631.8870867654</v>
      </c>
      <c r="L384" s="28">
        <f t="shared" ca="1" si="50"/>
        <v>21.561342311950025</v>
      </c>
    </row>
    <row r="385" spans="7:12" x14ac:dyDescent="0.35">
      <c r="G385" s="43">
        <v>382</v>
      </c>
      <c r="H385" s="44">
        <f t="shared" ca="1" si="46"/>
        <v>0.44108607031691982</v>
      </c>
      <c r="I385" s="10">
        <f t="shared" ca="1" si="47"/>
        <v>14878.480386518677</v>
      </c>
      <c r="J385" s="54">
        <f t="shared" ca="1" si="49"/>
        <v>674.25531813439568</v>
      </c>
      <c r="K385" s="10">
        <f t="shared" ca="1" si="48"/>
        <v>1204842.3457931969</v>
      </c>
      <c r="L385" s="28">
        <f t="shared" ca="1" si="50"/>
        <v>22.066537684398405</v>
      </c>
    </row>
    <row r="386" spans="7:12" x14ac:dyDescent="0.35">
      <c r="G386" s="43">
        <v>383</v>
      </c>
      <c r="H386" s="44">
        <f t="shared" ca="1" si="46"/>
        <v>0.64052478344411901</v>
      </c>
      <c r="I386" s="10">
        <f t="shared" ca="1" si="47"/>
        <v>15304.181102697859</v>
      </c>
      <c r="J386" s="54">
        <f t="shared" ca="1" si="49"/>
        <v>683.83313455532993</v>
      </c>
      <c r="K386" s="10">
        <f t="shared" ca="1" si="48"/>
        <v>1239105.2839222238</v>
      </c>
      <c r="L386" s="28">
        <f t="shared" ca="1" si="50"/>
        <v>22.37999349453807</v>
      </c>
    </row>
    <row r="387" spans="7:12" x14ac:dyDescent="0.35">
      <c r="G387" s="43">
        <v>384</v>
      </c>
      <c r="H387" s="44">
        <f t="shared" ca="1" si="46"/>
        <v>0.73538648400344164</v>
      </c>
      <c r="I387" s="10">
        <f t="shared" ca="1" si="47"/>
        <v>15545.040162763085</v>
      </c>
      <c r="J387" s="54">
        <f t="shared" ca="1" si="49"/>
        <v>689.19325178548422</v>
      </c>
      <c r="K387" s="10">
        <f t="shared" ca="1" si="48"/>
        <v>1258489.7872596134</v>
      </c>
      <c r="L387" s="28">
        <f t="shared" ca="1" si="50"/>
        <v>22.555415512979483</v>
      </c>
    </row>
    <row r="388" spans="7:12" x14ac:dyDescent="0.35">
      <c r="G388" s="43">
        <v>385</v>
      </c>
      <c r="H388" s="44">
        <f t="shared" ref="H388:H451" ca="1" si="51">RAND( )</f>
        <v>0.31142050667868448</v>
      </c>
      <c r="I388" s="10">
        <f t="shared" ref="I388:I451" ca="1" si="52">IF(H388&lt;=$E$12, $E$4+SQRT(H388*$E$13), $E$5-SQRT( (1-H388)*$E$14))</f>
        <v>14578.405541497328</v>
      </c>
      <c r="J388" s="54">
        <f t="shared" ca="1" si="49"/>
        <v>667.4213664804571</v>
      </c>
      <c r="K388" s="10">
        <f t="shared" ref="K388:K451" ca="1" si="53">$E$17*J388+$E$18*I388/J388+$E$16*I388</f>
        <v>1180688.7448357642</v>
      </c>
      <c r="L388" s="28">
        <f t="shared" ca="1" si="50"/>
        <v>21.842881084814959</v>
      </c>
    </row>
    <row r="389" spans="7:12" x14ac:dyDescent="0.35">
      <c r="G389" s="43">
        <v>386</v>
      </c>
      <c r="H389" s="44">
        <f t="shared" ca="1" si="51"/>
        <v>0.50885244443250843</v>
      </c>
      <c r="I389" s="10">
        <f t="shared" ca="1" si="52"/>
        <v>15017.783956139005</v>
      </c>
      <c r="J389" s="54">
        <f t="shared" ref="J389:J452" ca="1" si="54">SQRT((2*I389*$E$18)/$E$17)</f>
        <v>677.40440801129739</v>
      </c>
      <c r="K389" s="10">
        <f t="shared" ca="1" si="53"/>
        <v>1216054.6517041645</v>
      </c>
      <c r="L389" s="28">
        <f t="shared" ref="L389:L452" ca="1" si="55">I389/J389</f>
        <v>22.169598807642458</v>
      </c>
    </row>
    <row r="390" spans="7:12" x14ac:dyDescent="0.35">
      <c r="G390" s="43">
        <v>387</v>
      </c>
      <c r="H390" s="44">
        <f t="shared" ca="1" si="51"/>
        <v>0.27874847823288185</v>
      </c>
      <c r="I390" s="10">
        <f t="shared" ca="1" si="52"/>
        <v>14493.314376098702</v>
      </c>
      <c r="J390" s="54">
        <f t="shared" ca="1" si="54"/>
        <v>665.47071506041186</v>
      </c>
      <c r="K390" s="10">
        <f t="shared" ca="1" si="53"/>
        <v>1173839.3175332011</v>
      </c>
      <c r="L390" s="28">
        <f t="shared" ca="1" si="55"/>
        <v>21.779041583795298</v>
      </c>
    </row>
    <row r="391" spans="7:12" x14ac:dyDescent="0.35">
      <c r="G391" s="43">
        <v>388</v>
      </c>
      <c r="H391" s="44">
        <f t="shared" ca="1" si="51"/>
        <v>0.55851397681071735</v>
      </c>
      <c r="I391" s="10">
        <f t="shared" ca="1" si="52"/>
        <v>15120.668154498982</v>
      </c>
      <c r="J391" s="54">
        <f t="shared" ca="1" si="54"/>
        <v>679.72083669100027</v>
      </c>
      <c r="K391" s="10">
        <f t="shared" ca="1" si="53"/>
        <v>1224335.4224324441</v>
      </c>
      <c r="L391" s="28">
        <f t="shared" ca="1" si="55"/>
        <v>22.245409200796367</v>
      </c>
    </row>
    <row r="392" spans="7:12" x14ac:dyDescent="0.35">
      <c r="G392" s="43">
        <v>389</v>
      </c>
      <c r="H392" s="44">
        <f t="shared" ca="1" si="51"/>
        <v>9.638851435146456E-2</v>
      </c>
      <c r="I392" s="10">
        <f t="shared" ca="1" si="52"/>
        <v>13878.127618750097</v>
      </c>
      <c r="J392" s="54">
        <f t="shared" ca="1" si="54"/>
        <v>651.19421024899214</v>
      </c>
      <c r="K392" s="10">
        <f t="shared" ca="1" si="53"/>
        <v>1124316.0044413861</v>
      </c>
      <c r="L392" s="28">
        <f t="shared" ca="1" si="55"/>
        <v>21.311810517239739</v>
      </c>
    </row>
    <row r="393" spans="7:12" x14ac:dyDescent="0.35">
      <c r="G393" s="43">
        <v>390</v>
      </c>
      <c r="H393" s="44">
        <f t="shared" ca="1" si="51"/>
        <v>0.29243091046401126</v>
      </c>
      <c r="I393" s="10">
        <f t="shared" ca="1" si="52"/>
        <v>14529.52518243803</v>
      </c>
      <c r="J393" s="54">
        <f t="shared" ca="1" si="54"/>
        <v>666.301518764462</v>
      </c>
      <c r="K393" s="10">
        <f t="shared" ca="1" si="53"/>
        <v>1176754.1274003547</v>
      </c>
      <c r="L393" s="28">
        <f t="shared" ca="1" si="55"/>
        <v>21.806231523200573</v>
      </c>
    </row>
    <row r="394" spans="7:12" x14ac:dyDescent="0.35">
      <c r="G394" s="43">
        <v>391</v>
      </c>
      <c r="H394" s="44">
        <f t="shared" ca="1" si="51"/>
        <v>0.13984072213262488</v>
      </c>
      <c r="I394" s="10">
        <f t="shared" ca="1" si="52"/>
        <v>14057.698339348701</v>
      </c>
      <c r="J394" s="54">
        <f t="shared" ca="1" si="54"/>
        <v>655.39360890323792</v>
      </c>
      <c r="K394" s="10">
        <f t="shared" ca="1" si="53"/>
        <v>1138772.3691002058</v>
      </c>
      <c r="L394" s="28">
        <f t="shared" ca="1" si="55"/>
        <v>21.449245382287781</v>
      </c>
    </row>
    <row r="395" spans="7:12" x14ac:dyDescent="0.35">
      <c r="G395" s="43">
        <v>392</v>
      </c>
      <c r="H395" s="44">
        <f t="shared" ca="1" si="51"/>
        <v>0.76499619376022798</v>
      </c>
      <c r="I395" s="10">
        <f t="shared" ca="1" si="52"/>
        <v>15628.857976022113</v>
      </c>
      <c r="J395" s="54">
        <f t="shared" ca="1" si="54"/>
        <v>691.04879578524071</v>
      </c>
      <c r="K395" s="10">
        <f t="shared" ca="1" si="53"/>
        <v>1265235.2920707301</v>
      </c>
      <c r="L395" s="28">
        <f t="shared" ca="1" si="55"/>
        <v>22.616142407516964</v>
      </c>
    </row>
    <row r="396" spans="7:12" x14ac:dyDescent="0.35">
      <c r="G396" s="43">
        <v>393</v>
      </c>
      <c r="H396" s="44">
        <f t="shared" ca="1" si="51"/>
        <v>0.99678385981852646</v>
      </c>
      <c r="I396" s="10">
        <f t="shared" ca="1" si="52"/>
        <v>16839.59700298377</v>
      </c>
      <c r="J396" s="54">
        <f t="shared" ca="1" si="54"/>
        <v>717.31669558001886</v>
      </c>
      <c r="K396" s="10">
        <f t="shared" ca="1" si="53"/>
        <v>1362661.8008632299</v>
      </c>
      <c r="L396" s="28">
        <f t="shared" ca="1" si="55"/>
        <v>23.475819128073343</v>
      </c>
    </row>
    <row r="397" spans="7:12" x14ac:dyDescent="0.35">
      <c r="G397" s="43">
        <v>394</v>
      </c>
      <c r="H397" s="44">
        <f t="shared" ca="1" si="51"/>
        <v>0.48541183579364688</v>
      </c>
      <c r="I397" s="10">
        <f t="shared" ca="1" si="52"/>
        <v>14970.607694684351</v>
      </c>
      <c r="J397" s="54">
        <f t="shared" ca="1" si="54"/>
        <v>676.3395856486261</v>
      </c>
      <c r="K397" s="10">
        <f t="shared" ca="1" si="53"/>
        <v>1212257.5506247582</v>
      </c>
      <c r="L397" s="28">
        <f t="shared" ca="1" si="55"/>
        <v>22.134750075773216</v>
      </c>
    </row>
    <row r="398" spans="7:12" x14ac:dyDescent="0.35">
      <c r="G398" s="43">
        <v>395</v>
      </c>
      <c r="H398" s="44">
        <f t="shared" ca="1" si="51"/>
        <v>0.98106892120663491</v>
      </c>
      <c r="I398" s="10">
        <f t="shared" ca="1" si="52"/>
        <v>16610.835985287795</v>
      </c>
      <c r="J398" s="54">
        <f t="shared" ca="1" si="54"/>
        <v>712.42776600346133</v>
      </c>
      <c r="K398" s="10">
        <f t="shared" ca="1" si="53"/>
        <v>1344255.3185686984</v>
      </c>
      <c r="L398" s="28">
        <f t="shared" ca="1" si="55"/>
        <v>23.315817796476914</v>
      </c>
    </row>
    <row r="399" spans="7:12" x14ac:dyDescent="0.35">
      <c r="G399" s="43">
        <v>396</v>
      </c>
      <c r="H399" s="44">
        <f t="shared" ca="1" si="51"/>
        <v>0.39533140573769743</v>
      </c>
      <c r="I399" s="10">
        <f t="shared" ca="1" si="52"/>
        <v>14778.384448284898</v>
      </c>
      <c r="J399" s="54">
        <f t="shared" ca="1" si="54"/>
        <v>671.98344252736422</v>
      </c>
      <c r="K399" s="10">
        <f t="shared" ca="1" si="53"/>
        <v>1196785.5982213828</v>
      </c>
      <c r="L399" s="28">
        <f t="shared" ca="1" si="55"/>
        <v>21.99218539180465</v>
      </c>
    </row>
    <row r="400" spans="7:12" x14ac:dyDescent="0.35">
      <c r="G400" s="43">
        <v>397</v>
      </c>
      <c r="H400" s="44">
        <f t="shared" ca="1" si="51"/>
        <v>0.63083082827693782</v>
      </c>
      <c r="I400" s="10">
        <f t="shared" ca="1" si="52"/>
        <v>15281.467668682228</v>
      </c>
      <c r="J400" s="54">
        <f t="shared" ca="1" si="54"/>
        <v>683.32549661259225</v>
      </c>
      <c r="K400" s="10">
        <f t="shared" ca="1" si="53"/>
        <v>1237277.24422141</v>
      </c>
      <c r="L400" s="28">
        <f t="shared" ca="1" si="55"/>
        <v>22.363379889139384</v>
      </c>
    </row>
    <row r="401" spans="7:12" x14ac:dyDescent="0.35">
      <c r="G401" s="43">
        <v>398</v>
      </c>
      <c r="H401" s="44">
        <f t="shared" ca="1" si="51"/>
        <v>2.8128639057078741E-2</v>
      </c>
      <c r="I401" s="10">
        <f t="shared" ca="1" si="52"/>
        <v>13474.372335256421</v>
      </c>
      <c r="J401" s="54">
        <f t="shared" ca="1" si="54"/>
        <v>641.65172209397861</v>
      </c>
      <c r="K401" s="10">
        <f t="shared" ca="1" si="53"/>
        <v>1091809.4640177437</v>
      </c>
      <c r="L401" s="28">
        <f t="shared" ca="1" si="55"/>
        <v>20.99951090489385</v>
      </c>
    </row>
    <row r="402" spans="7:12" x14ac:dyDescent="0.35">
      <c r="G402" s="43">
        <v>399</v>
      </c>
      <c r="H402" s="44">
        <f t="shared" ca="1" si="51"/>
        <v>0.49889238172661421</v>
      </c>
      <c r="I402" s="10">
        <f t="shared" ca="1" si="52"/>
        <v>14997.783535274259</v>
      </c>
      <c r="J402" s="54">
        <f t="shared" ca="1" si="54"/>
        <v>676.95318008136212</v>
      </c>
      <c r="K402" s="10">
        <f t="shared" ca="1" si="53"/>
        <v>1214444.871511698</v>
      </c>
      <c r="L402" s="28">
        <f t="shared" ca="1" si="55"/>
        <v>22.154831348117302</v>
      </c>
    </row>
    <row r="403" spans="7:12" x14ac:dyDescent="0.35">
      <c r="G403" s="43">
        <v>400</v>
      </c>
      <c r="H403" s="44">
        <f t="shared" ca="1" si="51"/>
        <v>0.44917562682574408</v>
      </c>
      <c r="I403" s="10">
        <f t="shared" ca="1" si="52"/>
        <v>14895.627868176123</v>
      </c>
      <c r="J403" s="54">
        <f t="shared" ca="1" si="54"/>
        <v>674.64374662553359</v>
      </c>
      <c r="K403" s="10">
        <f t="shared" ca="1" si="53"/>
        <v>1206222.5343812015</v>
      </c>
      <c r="L403" s="28">
        <f t="shared" ca="1" si="55"/>
        <v>22.079249889562913</v>
      </c>
    </row>
    <row r="404" spans="7:12" x14ac:dyDescent="0.35">
      <c r="G404" s="43">
        <v>401</v>
      </c>
      <c r="H404" s="44">
        <f t="shared" ca="1" si="51"/>
        <v>0.48591946727503976</v>
      </c>
      <c r="I404" s="10">
        <f t="shared" ca="1" si="52"/>
        <v>14971.637831398129</v>
      </c>
      <c r="J404" s="54">
        <f t="shared" ca="1" si="54"/>
        <v>676.3628549195638</v>
      </c>
      <c r="K404" s="10">
        <f t="shared" ca="1" si="53"/>
        <v>1212340.4641781128</v>
      </c>
      <c r="L404" s="28">
        <f t="shared" ca="1" si="55"/>
        <v>22.135511615549358</v>
      </c>
    </row>
    <row r="405" spans="7:12" x14ac:dyDescent="0.35">
      <c r="G405" s="43">
        <v>402</v>
      </c>
      <c r="H405" s="44">
        <f t="shared" ca="1" si="51"/>
        <v>0.65744334267504712</v>
      </c>
      <c r="I405" s="10">
        <f t="shared" ca="1" si="52"/>
        <v>15344.568558169918</v>
      </c>
      <c r="J405" s="54">
        <f t="shared" ca="1" si="54"/>
        <v>684.73485164346062</v>
      </c>
      <c r="K405" s="10">
        <f t="shared" ca="1" si="53"/>
        <v>1242355.7574490923</v>
      </c>
      <c r="L405" s="28">
        <f t="shared" ca="1" si="55"/>
        <v>22.40950423560416</v>
      </c>
    </row>
    <row r="406" spans="7:12" x14ac:dyDescent="0.35">
      <c r="G406" s="43">
        <v>403</v>
      </c>
      <c r="H406" s="44">
        <f t="shared" ca="1" si="51"/>
        <v>0.64447506536165233</v>
      </c>
      <c r="I406" s="10">
        <f t="shared" ca="1" si="52"/>
        <v>15313.524540022363</v>
      </c>
      <c r="J406" s="54">
        <f t="shared" ca="1" si="54"/>
        <v>684.04184801371377</v>
      </c>
      <c r="K406" s="10">
        <f t="shared" ca="1" si="53"/>
        <v>1239857.2671188852</v>
      </c>
      <c r="L406" s="28">
        <f t="shared" ca="1" si="55"/>
        <v>22.386824116812448</v>
      </c>
    </row>
    <row r="407" spans="7:12" x14ac:dyDescent="0.35">
      <c r="G407" s="43">
        <v>404</v>
      </c>
      <c r="H407" s="44">
        <f t="shared" ca="1" si="51"/>
        <v>0.39128454997881923</v>
      </c>
      <c r="I407" s="10">
        <f t="shared" ca="1" si="52"/>
        <v>14769.258714781576</v>
      </c>
      <c r="J407" s="54">
        <f t="shared" ca="1" si="54"/>
        <v>671.77593375610115</v>
      </c>
      <c r="K407" s="10">
        <f t="shared" ca="1" si="53"/>
        <v>1196051.0573516579</v>
      </c>
      <c r="L407" s="28">
        <f t="shared" ca="1" si="55"/>
        <v>21.985394195654212</v>
      </c>
    </row>
    <row r="408" spans="7:12" x14ac:dyDescent="0.35">
      <c r="G408" s="43">
        <v>405</v>
      </c>
      <c r="H408" s="44">
        <f t="shared" ca="1" si="51"/>
        <v>0.44489853847382765</v>
      </c>
      <c r="I408" s="10">
        <f t="shared" ca="1" si="52"/>
        <v>14886.581116143861</v>
      </c>
      <c r="J408" s="54">
        <f t="shared" ca="1" si="54"/>
        <v>674.43884550537121</v>
      </c>
      <c r="K408" s="10">
        <f t="shared" ca="1" si="53"/>
        <v>1205494.3683544248</v>
      </c>
      <c r="L408" s="28">
        <f t="shared" ca="1" si="55"/>
        <v>22.07254403472124</v>
      </c>
    </row>
    <row r="409" spans="7:12" x14ac:dyDescent="0.35">
      <c r="G409" s="43">
        <v>406</v>
      </c>
      <c r="H409" s="44">
        <f t="shared" ca="1" si="51"/>
        <v>0.25414870911103615</v>
      </c>
      <c r="I409" s="10">
        <f t="shared" ca="1" si="52"/>
        <v>14425.899601265211</v>
      </c>
      <c r="J409" s="54">
        <f t="shared" ca="1" si="54"/>
        <v>663.92121272431564</v>
      </c>
      <c r="K409" s="10">
        <f t="shared" ca="1" si="53"/>
        <v>1168412.6662960621</v>
      </c>
      <c r="L409" s="28">
        <f t="shared" ca="1" si="55"/>
        <v>21.728330598250327</v>
      </c>
    </row>
    <row r="410" spans="7:12" x14ac:dyDescent="0.35">
      <c r="G410" s="43">
        <v>407</v>
      </c>
      <c r="H410" s="44">
        <f t="shared" ca="1" si="51"/>
        <v>0.3781303107629389</v>
      </c>
      <c r="I410" s="10">
        <f t="shared" ca="1" si="52"/>
        <v>14739.264926945723</v>
      </c>
      <c r="J410" s="54">
        <f t="shared" ca="1" si="54"/>
        <v>671.09345721988791</v>
      </c>
      <c r="K410" s="10">
        <f t="shared" ca="1" si="53"/>
        <v>1193636.8128316074</v>
      </c>
      <c r="L410" s="28">
        <f t="shared" ca="1" si="55"/>
        <v>21.963058599923606</v>
      </c>
    </row>
    <row r="411" spans="7:12" x14ac:dyDescent="0.35">
      <c r="G411" s="43">
        <v>408</v>
      </c>
      <c r="H411" s="44">
        <f t="shared" ca="1" si="51"/>
        <v>0.32570072237337266</v>
      </c>
      <c r="I411" s="10">
        <f t="shared" ca="1" si="52"/>
        <v>14614.188891978563</v>
      </c>
      <c r="J411" s="54">
        <f t="shared" ca="1" si="54"/>
        <v>668.23997230653151</v>
      </c>
      <c r="K411" s="10">
        <f t="shared" ca="1" si="53"/>
        <v>1183569.0947601059</v>
      </c>
      <c r="L411" s="28">
        <f t="shared" ca="1" si="55"/>
        <v>21.869671820941026</v>
      </c>
    </row>
    <row r="412" spans="7:12" x14ac:dyDescent="0.35">
      <c r="G412" s="43">
        <v>409</v>
      </c>
      <c r="H412" s="44">
        <f t="shared" ca="1" si="51"/>
        <v>0.57156148954542352</v>
      </c>
      <c r="I412" s="10">
        <f t="shared" ca="1" si="52"/>
        <v>15148.646958671412</v>
      </c>
      <c r="J412" s="54">
        <f t="shared" ca="1" si="54"/>
        <v>680.34941297628984</v>
      </c>
      <c r="K412" s="10">
        <f t="shared" ca="1" si="53"/>
        <v>1226587.3040140008</v>
      </c>
      <c r="L412" s="28">
        <f t="shared" ca="1" si="55"/>
        <v>22.265980788314934</v>
      </c>
    </row>
    <row r="413" spans="7:12" x14ac:dyDescent="0.35">
      <c r="G413" s="43">
        <v>410</v>
      </c>
      <c r="H413" s="44">
        <f t="shared" ca="1" si="51"/>
        <v>0.56624849825078971</v>
      </c>
      <c r="I413" s="10">
        <f t="shared" ca="1" si="52"/>
        <v>15137.203174258211</v>
      </c>
      <c r="J413" s="54">
        <f t="shared" ca="1" si="54"/>
        <v>680.09238530274604</v>
      </c>
      <c r="K413" s="10">
        <f t="shared" ca="1" si="53"/>
        <v>1225666.2494631961</v>
      </c>
      <c r="L413" s="28">
        <f t="shared" ca="1" si="55"/>
        <v>22.257568973544412</v>
      </c>
    </row>
    <row r="414" spans="7:12" x14ac:dyDescent="0.35">
      <c r="G414" s="43">
        <v>411</v>
      </c>
      <c r="H414" s="44">
        <f t="shared" ca="1" si="51"/>
        <v>0.46862858311935973</v>
      </c>
      <c r="I414" s="10">
        <f t="shared" ca="1" si="52"/>
        <v>14936.240859230813</v>
      </c>
      <c r="J414" s="54">
        <f t="shared" ca="1" si="54"/>
        <v>675.56283006496596</v>
      </c>
      <c r="K414" s="10">
        <f t="shared" ca="1" si="53"/>
        <v>1209491.4258678681</v>
      </c>
      <c r="L414" s="28">
        <f t="shared" ca="1" si="55"/>
        <v>22.109328983944334</v>
      </c>
    </row>
    <row r="415" spans="7:12" x14ac:dyDescent="0.35">
      <c r="G415" s="43">
        <v>412</v>
      </c>
      <c r="H415" s="44">
        <f t="shared" ca="1" si="51"/>
        <v>0.69115203648747447</v>
      </c>
      <c r="I415" s="10">
        <f t="shared" ca="1" si="52"/>
        <v>15428.127324462886</v>
      </c>
      <c r="J415" s="54">
        <f t="shared" ca="1" si="54"/>
        <v>686.59668043241402</v>
      </c>
      <c r="K415" s="10">
        <f t="shared" ca="1" si="53"/>
        <v>1249080.6742543711</v>
      </c>
      <c r="L415" s="28">
        <f t="shared" ca="1" si="55"/>
        <v>22.470436814151729</v>
      </c>
    </row>
    <row r="416" spans="7:12" x14ac:dyDescent="0.35">
      <c r="G416" s="43">
        <v>413</v>
      </c>
      <c r="H416" s="44">
        <f t="shared" ca="1" si="51"/>
        <v>0.36057748137086887</v>
      </c>
      <c r="I416" s="10">
        <f t="shared" ca="1" si="52"/>
        <v>14698.416866074684</v>
      </c>
      <c r="J416" s="54">
        <f t="shared" ca="1" si="54"/>
        <v>670.1628855211693</v>
      </c>
      <c r="K416" s="10">
        <f t="shared" ca="1" si="53"/>
        <v>1190348.867613232</v>
      </c>
      <c r="L416" s="28">
        <f t="shared" ca="1" si="55"/>
        <v>21.932603526147354</v>
      </c>
    </row>
    <row r="417" spans="7:12" x14ac:dyDescent="0.35">
      <c r="G417" s="43">
        <v>414</v>
      </c>
      <c r="H417" s="44">
        <f t="shared" ca="1" si="51"/>
        <v>0.38356222258742934</v>
      </c>
      <c r="I417" s="10">
        <f t="shared" ca="1" si="52"/>
        <v>14751.712813419892</v>
      </c>
      <c r="J417" s="54">
        <f t="shared" ca="1" si="54"/>
        <v>671.37677976681039</v>
      </c>
      <c r="K417" s="10">
        <f t="shared" ca="1" si="53"/>
        <v>1194638.7635165544</v>
      </c>
      <c r="L417" s="28">
        <f t="shared" ca="1" si="55"/>
        <v>21.972330974186523</v>
      </c>
    </row>
    <row r="418" spans="7:12" x14ac:dyDescent="0.35">
      <c r="G418" s="43">
        <v>415</v>
      </c>
      <c r="H418" s="44">
        <f t="shared" ca="1" si="51"/>
        <v>0.58072650623539901</v>
      </c>
      <c r="I418" s="10">
        <f t="shared" ca="1" si="52"/>
        <v>15168.555774773142</v>
      </c>
      <c r="J418" s="54">
        <f t="shared" ca="1" si="54"/>
        <v>680.79633420988966</v>
      </c>
      <c r="K418" s="10">
        <f t="shared" ca="1" si="53"/>
        <v>1228189.6628007849</v>
      </c>
      <c r="L418" s="28">
        <f t="shared" ca="1" si="55"/>
        <v>22.28060730141457</v>
      </c>
    </row>
    <row r="419" spans="7:12" x14ac:dyDescent="0.35">
      <c r="G419" s="43">
        <v>416</v>
      </c>
      <c r="H419" s="44">
        <f t="shared" ca="1" si="51"/>
        <v>0.9087588395741667</v>
      </c>
      <c r="I419" s="10">
        <f t="shared" ca="1" si="52"/>
        <v>16145.641010226576</v>
      </c>
      <c r="J419" s="54">
        <f t="shared" ca="1" si="54"/>
        <v>702.38097274060203</v>
      </c>
      <c r="K419" s="10">
        <f t="shared" ca="1" si="53"/>
        <v>1306822.7098293232</v>
      </c>
      <c r="L419" s="28">
        <f t="shared" ca="1" si="55"/>
        <v>22.987013653328791</v>
      </c>
    </row>
    <row r="420" spans="7:12" x14ac:dyDescent="0.35">
      <c r="G420" s="43">
        <v>417</v>
      </c>
      <c r="H420" s="44">
        <f t="shared" ca="1" si="51"/>
        <v>0.71818259573590604</v>
      </c>
      <c r="I420" s="10">
        <f t="shared" ca="1" si="52"/>
        <v>15498.487684328646</v>
      </c>
      <c r="J420" s="54">
        <f t="shared" ca="1" si="54"/>
        <v>688.16052013000399</v>
      </c>
      <c r="K420" s="10">
        <f t="shared" ca="1" si="53"/>
        <v>1254743.2819810996</v>
      </c>
      <c r="L420" s="28">
        <f t="shared" ca="1" si="55"/>
        <v>22.521617022436487</v>
      </c>
    </row>
    <row r="421" spans="7:12" x14ac:dyDescent="0.35">
      <c r="G421" s="43">
        <v>418</v>
      </c>
      <c r="H421" s="44">
        <f t="shared" ca="1" si="51"/>
        <v>0.71654362388232373</v>
      </c>
      <c r="I421" s="10">
        <f t="shared" ca="1" si="52"/>
        <v>15494.127824501225</v>
      </c>
      <c r="J421" s="54">
        <f t="shared" ca="1" si="54"/>
        <v>688.06372054223755</v>
      </c>
      <c r="K421" s="10">
        <f t="shared" ca="1" si="53"/>
        <v>1254392.4023238104</v>
      </c>
      <c r="L421" s="28">
        <f t="shared" ca="1" si="55"/>
        <v>22.518449035927773</v>
      </c>
    </row>
    <row r="422" spans="7:12" x14ac:dyDescent="0.35">
      <c r="G422" s="43">
        <v>419</v>
      </c>
      <c r="H422" s="44">
        <f t="shared" ca="1" si="51"/>
        <v>0.33543452526628315</v>
      </c>
      <c r="I422" s="10">
        <f t="shared" ca="1" si="52"/>
        <v>14638.131924519592</v>
      </c>
      <c r="J422" s="54">
        <f t="shared" ca="1" si="54"/>
        <v>668.78715093010715</v>
      </c>
      <c r="K422" s="10">
        <f t="shared" ca="1" si="53"/>
        <v>1185496.3564216576</v>
      </c>
      <c r="L422" s="28">
        <f t="shared" ca="1" si="55"/>
        <v>21.887579484985316</v>
      </c>
    </row>
    <row r="423" spans="7:12" x14ac:dyDescent="0.35">
      <c r="G423" s="43">
        <v>420</v>
      </c>
      <c r="H423" s="44">
        <f t="shared" ca="1" si="51"/>
        <v>0.51683741841433339</v>
      </c>
      <c r="I423" s="10">
        <f t="shared" ca="1" si="52"/>
        <v>15033.96321176705</v>
      </c>
      <c r="J423" s="54">
        <f t="shared" ca="1" si="54"/>
        <v>677.76920713272784</v>
      </c>
      <c r="K423" s="10">
        <f t="shared" ca="1" si="53"/>
        <v>1217356.8718154309</v>
      </c>
      <c r="L423" s="28">
        <f t="shared" ca="1" si="55"/>
        <v>22.181537687980182</v>
      </c>
    </row>
    <row r="424" spans="7:12" x14ac:dyDescent="0.35">
      <c r="G424" s="43">
        <v>421</v>
      </c>
      <c r="H424" s="44">
        <f t="shared" ca="1" si="51"/>
        <v>0.88250599618913184</v>
      </c>
      <c r="I424" s="10">
        <f t="shared" ca="1" si="52"/>
        <v>16030.48876721982</v>
      </c>
      <c r="J424" s="54">
        <f t="shared" ca="1" si="54"/>
        <v>699.8717669041198</v>
      </c>
      <c r="K424" s="10">
        <f t="shared" ca="1" si="53"/>
        <v>1297556.3315427147</v>
      </c>
      <c r="L424" s="28">
        <f t="shared" ca="1" si="55"/>
        <v>22.904894189589371</v>
      </c>
    </row>
    <row r="425" spans="7:12" x14ac:dyDescent="0.35">
      <c r="G425" s="43">
        <v>422</v>
      </c>
      <c r="H425" s="44">
        <f t="shared" ca="1" si="51"/>
        <v>0.51906398932254239</v>
      </c>
      <c r="I425" s="10">
        <f t="shared" ca="1" si="52"/>
        <v>15038.498512511484</v>
      </c>
      <c r="J425" s="54">
        <f t="shared" ca="1" si="54"/>
        <v>677.87143085631237</v>
      </c>
      <c r="K425" s="10">
        <f t="shared" ca="1" si="53"/>
        <v>1217721.9039074152</v>
      </c>
      <c r="L425" s="28">
        <f t="shared" ca="1" si="55"/>
        <v>22.184883191661129</v>
      </c>
    </row>
    <row r="426" spans="7:12" x14ac:dyDescent="0.35">
      <c r="G426" s="43">
        <v>423</v>
      </c>
      <c r="H426" s="44">
        <f t="shared" ca="1" si="51"/>
        <v>0.31067024766773033</v>
      </c>
      <c r="I426" s="10">
        <f t="shared" ca="1" si="52"/>
        <v>14576.503086372444</v>
      </c>
      <c r="J426" s="54">
        <f t="shared" ca="1" si="54"/>
        <v>667.37781642888035</v>
      </c>
      <c r="K426" s="10">
        <f t="shared" ca="1" si="53"/>
        <v>1180535.6077446593</v>
      </c>
      <c r="L426" s="28">
        <f t="shared" ca="1" si="55"/>
        <v>21.841455810399715</v>
      </c>
    </row>
    <row r="427" spans="7:12" x14ac:dyDescent="0.35">
      <c r="G427" s="43">
        <v>424</v>
      </c>
      <c r="H427" s="44">
        <f t="shared" ca="1" si="51"/>
        <v>0.40928882248250864</v>
      </c>
      <c r="I427" s="10">
        <f t="shared" ca="1" si="52"/>
        <v>14809.505617526531</v>
      </c>
      <c r="J427" s="54">
        <f t="shared" ca="1" si="54"/>
        <v>672.69062104852037</v>
      </c>
      <c r="K427" s="10">
        <f t="shared" ca="1" si="53"/>
        <v>1199290.5668167705</v>
      </c>
      <c r="L427" s="28">
        <f t="shared" ca="1" si="55"/>
        <v>22.01532941613339</v>
      </c>
    </row>
    <row r="428" spans="7:12" x14ac:dyDescent="0.35">
      <c r="G428" s="43">
        <v>425</v>
      </c>
      <c r="H428" s="44">
        <f t="shared" ca="1" si="51"/>
        <v>0.69616725794527989</v>
      </c>
      <c r="I428" s="10">
        <f t="shared" ca="1" si="52"/>
        <v>15440.941971433469</v>
      </c>
      <c r="J428" s="54">
        <f t="shared" ca="1" si="54"/>
        <v>686.88176583619179</v>
      </c>
      <c r="K428" s="10">
        <f t="shared" ca="1" si="53"/>
        <v>1250112.0038567393</v>
      </c>
      <c r="L428" s="28">
        <f t="shared" ca="1" si="55"/>
        <v>22.479766881911726</v>
      </c>
    </row>
    <row r="429" spans="7:12" x14ac:dyDescent="0.35">
      <c r="G429" s="43">
        <v>426</v>
      </c>
      <c r="H429" s="44">
        <f t="shared" ca="1" si="51"/>
        <v>0.89675958531035982</v>
      </c>
      <c r="I429" s="10">
        <f t="shared" ca="1" si="52"/>
        <v>16091.196766336561</v>
      </c>
      <c r="J429" s="54">
        <f t="shared" ca="1" si="54"/>
        <v>701.19573355032105</v>
      </c>
      <c r="K429" s="10">
        <f t="shared" ca="1" si="53"/>
        <v>1302441.569151612</v>
      </c>
      <c r="L429" s="28">
        <f t="shared" ca="1" si="55"/>
        <v>22.948224007101409</v>
      </c>
    </row>
    <row r="430" spans="7:12" x14ac:dyDescent="0.35">
      <c r="G430" s="43">
        <v>427</v>
      </c>
      <c r="H430" s="44">
        <f t="shared" ca="1" si="51"/>
        <v>0.47272123935894983</v>
      </c>
      <c r="I430" s="10">
        <f t="shared" ca="1" si="52"/>
        <v>14944.677329242977</v>
      </c>
      <c r="J430" s="54">
        <f t="shared" ca="1" si="54"/>
        <v>675.75359295643807</v>
      </c>
      <c r="K430" s="10">
        <f t="shared" ca="1" si="53"/>
        <v>1210170.4639472973</v>
      </c>
      <c r="L430" s="28">
        <f t="shared" ca="1" si="55"/>
        <v>22.115572133119791</v>
      </c>
    </row>
    <row r="431" spans="7:12" x14ac:dyDescent="0.35">
      <c r="G431" s="43">
        <v>428</v>
      </c>
      <c r="H431" s="44">
        <f t="shared" ca="1" si="51"/>
        <v>0.95430785911735183</v>
      </c>
      <c r="I431" s="10">
        <f t="shared" ca="1" si="52"/>
        <v>16395.403335221585</v>
      </c>
      <c r="J431" s="54">
        <f t="shared" ca="1" si="54"/>
        <v>707.79280687578625</v>
      </c>
      <c r="K431" s="10">
        <f t="shared" ca="1" si="53"/>
        <v>1326920.5914462437</v>
      </c>
      <c r="L431" s="28">
        <f t="shared" ca="1" si="55"/>
        <v>23.164128225025728</v>
      </c>
    </row>
    <row r="432" spans="7:12" x14ac:dyDescent="0.35">
      <c r="G432" s="43">
        <v>429</v>
      </c>
      <c r="H432" s="44">
        <f t="shared" ca="1" si="51"/>
        <v>0.97962196232345711</v>
      </c>
      <c r="I432" s="10">
        <f t="shared" ca="1" si="52"/>
        <v>16596.23732043149</v>
      </c>
      <c r="J432" s="54">
        <f t="shared" ca="1" si="54"/>
        <v>712.11463364940687</v>
      </c>
      <c r="K432" s="10">
        <f t="shared" ca="1" si="53"/>
        <v>1343080.6617213464</v>
      </c>
      <c r="L432" s="28">
        <f t="shared" ca="1" si="55"/>
        <v>23.305569828526039</v>
      </c>
    </row>
    <row r="433" spans="7:12" x14ac:dyDescent="0.35">
      <c r="G433" s="43">
        <v>430</v>
      </c>
      <c r="H433" s="44">
        <f t="shared" ca="1" si="51"/>
        <v>0.30300658928681612</v>
      </c>
      <c r="I433" s="10">
        <f t="shared" ca="1" si="52"/>
        <v>14556.936965421057</v>
      </c>
      <c r="J433" s="54">
        <f t="shared" ca="1" si="54"/>
        <v>666.92975354653618</v>
      </c>
      <c r="K433" s="10">
        <f t="shared" ca="1" si="53"/>
        <v>1178960.6399102898</v>
      </c>
      <c r="L433" s="28">
        <f t="shared" ca="1" si="55"/>
        <v>21.82679193425027</v>
      </c>
    </row>
    <row r="434" spans="7:12" x14ac:dyDescent="0.35">
      <c r="G434" s="43">
        <v>431</v>
      </c>
      <c r="H434" s="44">
        <f t="shared" ca="1" si="51"/>
        <v>0.71907738266759824</v>
      </c>
      <c r="I434" s="10">
        <f t="shared" ca="1" si="52"/>
        <v>15500.873274649801</v>
      </c>
      <c r="J434" s="54">
        <f t="shared" ca="1" si="54"/>
        <v>688.21348032655419</v>
      </c>
      <c r="K434" s="10">
        <f t="shared" ca="1" si="53"/>
        <v>1254935.2731470377</v>
      </c>
      <c r="L434" s="28">
        <f t="shared" ca="1" si="55"/>
        <v>22.523350265232683</v>
      </c>
    </row>
    <row r="435" spans="7:12" x14ac:dyDescent="0.35">
      <c r="G435" s="43">
        <v>432</v>
      </c>
      <c r="H435" s="44">
        <f t="shared" ca="1" si="51"/>
        <v>0.4146278785091978</v>
      </c>
      <c r="I435" s="10">
        <f t="shared" ca="1" si="52"/>
        <v>14821.269619818433</v>
      </c>
      <c r="J435" s="54">
        <f t="shared" ca="1" si="54"/>
        <v>672.95774553253341</v>
      </c>
      <c r="K435" s="10">
        <f t="shared" ca="1" si="53"/>
        <v>1200237.4568889774</v>
      </c>
      <c r="L435" s="28">
        <f t="shared" ca="1" si="55"/>
        <v>22.024071671973815</v>
      </c>
    </row>
    <row r="436" spans="7:12" x14ac:dyDescent="0.35">
      <c r="G436" s="43">
        <v>433</v>
      </c>
      <c r="H436" s="44">
        <f t="shared" ca="1" si="51"/>
        <v>0.32701951967969856</v>
      </c>
      <c r="I436" s="10">
        <f t="shared" ca="1" si="52"/>
        <v>14617.453602870137</v>
      </c>
      <c r="J436" s="54">
        <f t="shared" ca="1" si="54"/>
        <v>668.31460828209811</v>
      </c>
      <c r="K436" s="10">
        <f t="shared" ca="1" si="53"/>
        <v>1183831.8837685043</v>
      </c>
      <c r="L436" s="28">
        <f t="shared" ca="1" si="55"/>
        <v>21.872114452868662</v>
      </c>
    </row>
    <row r="437" spans="7:12" x14ac:dyDescent="0.35">
      <c r="G437" s="43">
        <v>434</v>
      </c>
      <c r="H437" s="44">
        <f t="shared" ca="1" si="51"/>
        <v>0.31440640601010961</v>
      </c>
      <c r="I437" s="10">
        <f t="shared" ca="1" si="52"/>
        <v>14585.95436506883</v>
      </c>
      <c r="J437" s="54">
        <f t="shared" ca="1" si="54"/>
        <v>667.59414237443605</v>
      </c>
      <c r="K437" s="10">
        <f t="shared" ca="1" si="53"/>
        <v>1181296.3826807942</v>
      </c>
      <c r="L437" s="28">
        <f t="shared" ca="1" si="55"/>
        <v>21.848535568617901</v>
      </c>
    </row>
    <row r="438" spans="7:12" x14ac:dyDescent="0.35">
      <c r="G438" s="43">
        <v>435</v>
      </c>
      <c r="H438" s="44">
        <f t="shared" ca="1" si="51"/>
        <v>0.69065957930006527</v>
      </c>
      <c r="I438" s="10">
        <f t="shared" ca="1" si="52"/>
        <v>15426.874650385584</v>
      </c>
      <c r="J438" s="54">
        <f t="shared" ca="1" si="54"/>
        <v>686.56880604091566</v>
      </c>
      <c r="K438" s="10">
        <f t="shared" ca="1" si="53"/>
        <v>1248979.8582413304</v>
      </c>
      <c r="L438" s="28">
        <f t="shared" ca="1" si="55"/>
        <v>22.469524561339053</v>
      </c>
    </row>
    <row r="439" spans="7:12" x14ac:dyDescent="0.35">
      <c r="G439" s="43">
        <v>436</v>
      </c>
      <c r="H439" s="44">
        <f t="shared" ca="1" si="51"/>
        <v>0.78632976910009222</v>
      </c>
      <c r="I439" s="10">
        <f t="shared" ca="1" si="52"/>
        <v>15692.574343528757</v>
      </c>
      <c r="J439" s="54">
        <f t="shared" ca="1" si="54"/>
        <v>692.45601099519581</v>
      </c>
      <c r="K439" s="10">
        <f t="shared" ca="1" si="53"/>
        <v>1270362.9973197966</v>
      </c>
      <c r="L439" s="28">
        <f t="shared" ca="1" si="55"/>
        <v>22.662196723479134</v>
      </c>
    </row>
    <row r="440" spans="7:12" x14ac:dyDescent="0.35">
      <c r="G440" s="43">
        <v>437</v>
      </c>
      <c r="H440" s="44">
        <f t="shared" ca="1" si="51"/>
        <v>0.21809377343588987</v>
      </c>
      <c r="I440" s="10">
        <f t="shared" ca="1" si="52"/>
        <v>14320.88992254734</v>
      </c>
      <c r="J440" s="54">
        <f t="shared" ca="1" si="54"/>
        <v>661.50037614002235</v>
      </c>
      <c r="K440" s="10">
        <f t="shared" ca="1" si="53"/>
        <v>1159959.6019284118</v>
      </c>
      <c r="L440" s="28">
        <f t="shared" ca="1" si="55"/>
        <v>21.649103219127998</v>
      </c>
    </row>
    <row r="441" spans="7:12" x14ac:dyDescent="0.35">
      <c r="G441" s="43">
        <v>438</v>
      </c>
      <c r="H441" s="44">
        <f t="shared" ca="1" si="51"/>
        <v>0.19065444422082034</v>
      </c>
      <c r="I441" s="10">
        <f t="shared" ca="1" si="52"/>
        <v>14235.004272772594</v>
      </c>
      <c r="J441" s="54">
        <f t="shared" ca="1" si="54"/>
        <v>659.51380871841775</v>
      </c>
      <c r="K441" s="10">
        <f t="shared" ca="1" si="53"/>
        <v>1153045.8400901253</v>
      </c>
      <c r="L441" s="28">
        <f t="shared" ca="1" si="55"/>
        <v>21.584088285330036</v>
      </c>
    </row>
    <row r="442" spans="7:12" x14ac:dyDescent="0.35">
      <c r="G442" s="43">
        <v>439</v>
      </c>
      <c r="H442" s="44">
        <f t="shared" ca="1" si="51"/>
        <v>0.46598030435743976</v>
      </c>
      <c r="I442" s="10">
        <f t="shared" ca="1" si="52"/>
        <v>14930.762138343178</v>
      </c>
      <c r="J442" s="54">
        <f t="shared" ca="1" si="54"/>
        <v>675.43891804139514</v>
      </c>
      <c r="K442" s="10">
        <f t="shared" ca="1" si="53"/>
        <v>1209050.4516971484</v>
      </c>
      <c r="L442" s="28">
        <f t="shared" ca="1" si="55"/>
        <v>22.105273681354745</v>
      </c>
    </row>
    <row r="443" spans="7:12" x14ac:dyDescent="0.35">
      <c r="G443" s="43">
        <v>440</v>
      </c>
      <c r="H443" s="44">
        <f t="shared" ca="1" si="51"/>
        <v>0.52062569523284707</v>
      </c>
      <c r="I443" s="10">
        <f t="shared" ca="1" si="52"/>
        <v>15041.685817306829</v>
      </c>
      <c r="J443" s="54">
        <f t="shared" ca="1" si="54"/>
        <v>677.94326210969234</v>
      </c>
      <c r="K443" s="10">
        <f t="shared" ca="1" si="53"/>
        <v>1217978.4398461157</v>
      </c>
      <c r="L443" s="28">
        <f t="shared" ca="1" si="55"/>
        <v>22.187234032680834</v>
      </c>
    </row>
    <row r="444" spans="7:12" x14ac:dyDescent="0.35">
      <c r="G444" s="43">
        <v>441</v>
      </c>
      <c r="H444" s="44">
        <f t="shared" ca="1" si="51"/>
        <v>0.73973113257537637</v>
      </c>
      <c r="I444" s="10">
        <f t="shared" ca="1" si="52"/>
        <v>15557.033978432968</v>
      </c>
      <c r="J444" s="54">
        <f t="shared" ca="1" si="54"/>
        <v>689.45907493314928</v>
      </c>
      <c r="K444" s="10">
        <f t="shared" ca="1" si="53"/>
        <v>1259455.0342931934</v>
      </c>
      <c r="L444" s="28">
        <f t="shared" ca="1" si="55"/>
        <v>22.564115179630342</v>
      </c>
    </row>
    <row r="445" spans="7:12" x14ac:dyDescent="0.35">
      <c r="G445" s="43">
        <v>442</v>
      </c>
      <c r="H445" s="44">
        <f t="shared" ca="1" si="51"/>
        <v>0.54080264066520123</v>
      </c>
      <c r="I445" s="10">
        <f t="shared" ca="1" si="52"/>
        <v>15083.34174285597</v>
      </c>
      <c r="J445" s="54">
        <f t="shared" ca="1" si="54"/>
        <v>678.88134941775047</v>
      </c>
      <c r="K445" s="10">
        <f t="shared" ca="1" si="53"/>
        <v>1221331.1765759008</v>
      </c>
      <c r="L445" s="28">
        <f t="shared" ca="1" si="55"/>
        <v>22.217935071853649</v>
      </c>
    </row>
    <row r="446" spans="7:12" x14ac:dyDescent="0.35">
      <c r="G446" s="43">
        <v>443</v>
      </c>
      <c r="H446" s="44">
        <f t="shared" ca="1" si="51"/>
        <v>0.82427625996409559</v>
      </c>
      <c r="I446" s="10">
        <f t="shared" ca="1" si="52"/>
        <v>15814.339879945675</v>
      </c>
      <c r="J446" s="54">
        <f t="shared" ca="1" si="54"/>
        <v>695.13735389210524</v>
      </c>
      <c r="K446" s="10">
        <f t="shared" ca="1" si="53"/>
        <v>1280162.1572397235</v>
      </c>
      <c r="L446" s="28">
        <f t="shared" ca="1" si="55"/>
        <v>22.749949763741622</v>
      </c>
    </row>
    <row r="447" spans="7:12" x14ac:dyDescent="0.35">
      <c r="G447" s="43">
        <v>444</v>
      </c>
      <c r="H447" s="44">
        <f t="shared" ca="1" si="51"/>
        <v>0.52720765885325327</v>
      </c>
      <c r="I447" s="10">
        <f t="shared" ca="1" si="52"/>
        <v>15055.176427237171</v>
      </c>
      <c r="J447" s="54">
        <f t="shared" ca="1" si="54"/>
        <v>678.24721136259438</v>
      </c>
      <c r="K447" s="10">
        <f t="shared" ca="1" si="53"/>
        <v>1219064.2539444058</v>
      </c>
      <c r="L447" s="28">
        <f t="shared" ca="1" si="55"/>
        <v>22.197181462775816</v>
      </c>
    </row>
    <row r="448" spans="7:12" x14ac:dyDescent="0.35">
      <c r="G448" s="43">
        <v>445</v>
      </c>
      <c r="H448" s="44">
        <f t="shared" ca="1" si="51"/>
        <v>0.40219974062556907</v>
      </c>
      <c r="I448" s="10">
        <f t="shared" ca="1" si="52"/>
        <v>14793.766407591733</v>
      </c>
      <c r="J448" s="54">
        <f t="shared" ca="1" si="54"/>
        <v>672.33306578144789</v>
      </c>
      <c r="K448" s="10">
        <f t="shared" ca="1" si="53"/>
        <v>1198023.706828218</v>
      </c>
      <c r="L448" s="28">
        <f t="shared" ca="1" si="55"/>
        <v>22.00362760739284</v>
      </c>
    </row>
    <row r="449" spans="7:12" x14ac:dyDescent="0.35">
      <c r="G449" s="43">
        <v>446</v>
      </c>
      <c r="H449" s="44">
        <f t="shared" ca="1" si="51"/>
        <v>0.38950374888155126</v>
      </c>
      <c r="I449" s="10">
        <f t="shared" ca="1" si="52"/>
        <v>14765.228028061079</v>
      </c>
      <c r="J449" s="54">
        <f t="shared" ca="1" si="54"/>
        <v>671.68426012663599</v>
      </c>
      <c r="K449" s="10">
        <f t="shared" ca="1" si="53"/>
        <v>1195726.6222636215</v>
      </c>
      <c r="L449" s="28">
        <f t="shared" ca="1" si="55"/>
        <v>21.982393967780808</v>
      </c>
    </row>
    <row r="450" spans="7:12" x14ac:dyDescent="0.35">
      <c r="G450" s="43">
        <v>447</v>
      </c>
      <c r="H450" s="44">
        <f t="shared" ca="1" si="51"/>
        <v>0.67358870680718752</v>
      </c>
      <c r="I450" s="10">
        <f t="shared" ca="1" si="52"/>
        <v>15384.051255286078</v>
      </c>
      <c r="J450" s="54">
        <f t="shared" ca="1" si="54"/>
        <v>685.61522211835984</v>
      </c>
      <c r="K450" s="10">
        <f t="shared" ca="1" si="53"/>
        <v>1245533.3892206429</v>
      </c>
      <c r="L450" s="28">
        <f t="shared" ca="1" si="55"/>
        <v>22.438316360237234</v>
      </c>
    </row>
    <row r="451" spans="7:12" x14ac:dyDescent="0.35">
      <c r="G451" s="43">
        <v>448</v>
      </c>
      <c r="H451" s="44">
        <f t="shared" ca="1" si="51"/>
        <v>0.84239964560782232</v>
      </c>
      <c r="I451" s="10">
        <f t="shared" ca="1" si="52"/>
        <v>15877.145229721395</v>
      </c>
      <c r="J451" s="54">
        <f t="shared" ca="1" si="54"/>
        <v>696.51632653540582</v>
      </c>
      <c r="K451" s="10">
        <f t="shared" ca="1" si="53"/>
        <v>1285216.3710308764</v>
      </c>
      <c r="L451" s="28">
        <f t="shared" ca="1" si="55"/>
        <v>22.795079777522368</v>
      </c>
    </row>
    <row r="452" spans="7:12" x14ac:dyDescent="0.35">
      <c r="G452" s="43">
        <v>449</v>
      </c>
      <c r="H452" s="44">
        <f t="shared" ref="H452:H515" ca="1" si="56">RAND( )</f>
        <v>1.1533165761490327E-2</v>
      </c>
      <c r="I452" s="10">
        <f t="shared" ref="I452:I515" ca="1" si="57">IF(H452&lt;=$E$12, $E$4+SQRT(H452*$E$13), $E$5-SQRT( (1-H452)*$E$14))</f>
        <v>13303.752079979582</v>
      </c>
      <c r="J452" s="54">
        <f t="shared" ca="1" si="54"/>
        <v>637.57629800452423</v>
      </c>
      <c r="K452" s="10">
        <f t="shared" ref="K452:K515" ca="1" si="58">$E$17*J452+$E$18*I452/J452+$E$16*I452</f>
        <v>1078071.8144352641</v>
      </c>
      <c r="L452" s="28">
        <f t="shared" ca="1" si="55"/>
        <v>20.866133389238975</v>
      </c>
    </row>
    <row r="453" spans="7:12" x14ac:dyDescent="0.35">
      <c r="G453" s="43">
        <v>450</v>
      </c>
      <c r="H453" s="44">
        <f t="shared" ca="1" si="56"/>
        <v>0.43987553988382599</v>
      </c>
      <c r="I453" s="10">
        <f t="shared" ca="1" si="57"/>
        <v>14875.900935302983</v>
      </c>
      <c r="J453" s="54">
        <f t="shared" ref="J453:J516" ca="1" si="59">SQRT((2*I453*$E$18)/$E$17)</f>
        <v>674.19686847952005</v>
      </c>
      <c r="K453" s="10">
        <f t="shared" ca="1" si="58"/>
        <v>1204634.7271833962</v>
      </c>
      <c r="L453" s="28">
        <f t="shared" ref="L453:L516" ca="1" si="60">I453/J453</f>
        <v>22.064624786602469</v>
      </c>
    </row>
    <row r="454" spans="7:12" x14ac:dyDescent="0.35">
      <c r="G454" s="43">
        <v>451</v>
      </c>
      <c r="H454" s="44">
        <f t="shared" ca="1" si="56"/>
        <v>0.79638193154890558</v>
      </c>
      <c r="I454" s="10">
        <f t="shared" ca="1" si="57"/>
        <v>15723.698880511047</v>
      </c>
      <c r="J454" s="54">
        <f t="shared" ca="1" si="59"/>
        <v>693.14237691998176</v>
      </c>
      <c r="K454" s="10">
        <f t="shared" ca="1" si="58"/>
        <v>1272867.7857823553</v>
      </c>
      <c r="L454" s="28">
        <f t="shared" ca="1" si="60"/>
        <v>22.684659608290307</v>
      </c>
    </row>
    <row r="455" spans="7:12" x14ac:dyDescent="0.35">
      <c r="G455" s="43">
        <v>452</v>
      </c>
      <c r="H455" s="44">
        <f t="shared" ca="1" si="56"/>
        <v>0.24363670157957729</v>
      </c>
      <c r="I455" s="10">
        <f t="shared" ca="1" si="57"/>
        <v>14396.099427919307</v>
      </c>
      <c r="J455" s="54">
        <f t="shared" ca="1" si="59"/>
        <v>663.23511355558526</v>
      </c>
      <c r="K455" s="10">
        <f t="shared" ca="1" si="58"/>
        <v>1166013.8326863453</v>
      </c>
      <c r="L455" s="28">
        <f t="shared" ca="1" si="60"/>
        <v>21.705876443637329</v>
      </c>
    </row>
    <row r="456" spans="7:12" x14ac:dyDescent="0.35">
      <c r="G456" s="43">
        <v>453</v>
      </c>
      <c r="H456" s="44">
        <f t="shared" ca="1" si="56"/>
        <v>0.84953504493907739</v>
      </c>
      <c r="I456" s="10">
        <f t="shared" ca="1" si="57"/>
        <v>15902.858422769705</v>
      </c>
      <c r="J456" s="54">
        <f t="shared" ca="1" si="59"/>
        <v>697.08010589104776</v>
      </c>
      <c r="K456" s="10">
        <f t="shared" ca="1" si="58"/>
        <v>1287285.604108823</v>
      </c>
      <c r="L456" s="28">
        <f t="shared" ca="1" si="60"/>
        <v>22.813530738252471</v>
      </c>
    </row>
    <row r="457" spans="7:12" x14ac:dyDescent="0.35">
      <c r="G457" s="43">
        <v>454</v>
      </c>
      <c r="H457" s="44">
        <f t="shared" ca="1" si="56"/>
        <v>0.57246559097121286</v>
      </c>
      <c r="I457" s="10">
        <f t="shared" ca="1" si="57"/>
        <v>15150.601375519518</v>
      </c>
      <c r="J457" s="54">
        <f t="shared" ca="1" si="59"/>
        <v>680.39329951856746</v>
      </c>
      <c r="K457" s="10">
        <f t="shared" ca="1" si="58"/>
        <v>1226744.6053111625</v>
      </c>
      <c r="L457" s="28">
        <f t="shared" ca="1" si="60"/>
        <v>22.267417075153116</v>
      </c>
    </row>
    <row r="458" spans="7:12" x14ac:dyDescent="0.35">
      <c r="G458" s="43">
        <v>455</v>
      </c>
      <c r="H458" s="44">
        <f t="shared" ca="1" si="56"/>
        <v>0.69004968811149747</v>
      </c>
      <c r="I458" s="10">
        <f t="shared" ca="1" si="57"/>
        <v>15425.32463818474</v>
      </c>
      <c r="J458" s="54">
        <f t="shared" ca="1" si="59"/>
        <v>686.53431374151558</v>
      </c>
      <c r="K458" s="10">
        <f t="shared" ca="1" si="58"/>
        <v>1248855.1122315959</v>
      </c>
      <c r="L458" s="28">
        <f t="shared" ca="1" si="60"/>
        <v>22.4683957224496</v>
      </c>
    </row>
    <row r="459" spans="7:12" x14ac:dyDescent="0.35">
      <c r="G459" s="43">
        <v>456</v>
      </c>
      <c r="H459" s="44">
        <f t="shared" ca="1" si="56"/>
        <v>0.16724679426022737</v>
      </c>
      <c r="I459" s="10">
        <f t="shared" ca="1" si="57"/>
        <v>14156.708413595155</v>
      </c>
      <c r="J459" s="54">
        <f t="shared" ca="1" si="59"/>
        <v>657.69756759122015</v>
      </c>
      <c r="K459" s="10">
        <f t="shared" ca="1" si="58"/>
        <v>1146742.9405475829</v>
      </c>
      <c r="L459" s="28">
        <f t="shared" ca="1" si="60"/>
        <v>21.524647666621746</v>
      </c>
    </row>
    <row r="460" spans="7:12" x14ac:dyDescent="0.35">
      <c r="G460" s="43">
        <v>457</v>
      </c>
      <c r="H460" s="44">
        <f t="shared" ca="1" si="56"/>
        <v>0.17128422090863882</v>
      </c>
      <c r="I460" s="10">
        <f t="shared" ca="1" si="57"/>
        <v>14170.586932811533</v>
      </c>
      <c r="J460" s="54">
        <f t="shared" ca="1" si="59"/>
        <v>658.01987529280029</v>
      </c>
      <c r="K460" s="10">
        <f t="shared" ca="1" si="58"/>
        <v>1147860.1839312471</v>
      </c>
      <c r="L460" s="28">
        <f t="shared" ca="1" si="60"/>
        <v>21.535195918673463</v>
      </c>
    </row>
    <row r="461" spans="7:12" x14ac:dyDescent="0.35">
      <c r="G461" s="43">
        <v>458</v>
      </c>
      <c r="H461" s="44">
        <f t="shared" ca="1" si="56"/>
        <v>0.37291590548037468</v>
      </c>
      <c r="I461" s="10">
        <f t="shared" ca="1" si="57"/>
        <v>14727.23109161542</v>
      </c>
      <c r="J461" s="54">
        <f t="shared" ca="1" si="59"/>
        <v>670.8194450068961</v>
      </c>
      <c r="K461" s="10">
        <f t="shared" ca="1" si="58"/>
        <v>1192668.1873413827</v>
      </c>
      <c r="L461" s="28">
        <f t="shared" ca="1" si="60"/>
        <v>21.954090927498417</v>
      </c>
    </row>
    <row r="462" spans="7:12" x14ac:dyDescent="0.35">
      <c r="G462" s="43">
        <v>459</v>
      </c>
      <c r="H462" s="44">
        <f t="shared" ca="1" si="56"/>
        <v>0.89237732857017105</v>
      </c>
      <c r="I462" s="10">
        <f t="shared" ca="1" si="57"/>
        <v>16072.109181294139</v>
      </c>
      <c r="J462" s="54">
        <f t="shared" ca="1" si="59"/>
        <v>700.77972643619455</v>
      </c>
      <c r="K462" s="10">
        <f t="shared" ca="1" si="58"/>
        <v>1300905.576594553</v>
      </c>
      <c r="L462" s="28">
        <f t="shared" ca="1" si="60"/>
        <v>22.934609228820911</v>
      </c>
    </row>
    <row r="463" spans="7:12" x14ac:dyDescent="0.35">
      <c r="G463" s="43">
        <v>460</v>
      </c>
      <c r="H463" s="44">
        <f t="shared" ca="1" si="56"/>
        <v>0.11656004767355899</v>
      </c>
      <c r="I463" s="10">
        <f t="shared" ca="1" si="57"/>
        <v>13965.650237605973</v>
      </c>
      <c r="J463" s="54">
        <f t="shared" ca="1" si="59"/>
        <v>653.24436599531953</v>
      </c>
      <c r="K463" s="10">
        <f t="shared" ca="1" si="58"/>
        <v>1131362.0973139766</v>
      </c>
      <c r="L463" s="28">
        <f t="shared" ca="1" si="60"/>
        <v>21.378906523483185</v>
      </c>
    </row>
    <row r="464" spans="7:12" x14ac:dyDescent="0.35">
      <c r="G464" s="43">
        <v>461</v>
      </c>
      <c r="H464" s="44">
        <f t="shared" ca="1" si="56"/>
        <v>3.2261873660967666E-2</v>
      </c>
      <c r="I464" s="10">
        <f t="shared" ca="1" si="57"/>
        <v>13508.030500351841</v>
      </c>
      <c r="J464" s="54">
        <f t="shared" ca="1" si="59"/>
        <v>642.45262580180929</v>
      </c>
      <c r="K464" s="10">
        <f t="shared" ca="1" si="58"/>
        <v>1094519.4167454664</v>
      </c>
      <c r="L464" s="28">
        <f t="shared" ca="1" si="60"/>
        <v>21.025722298968304</v>
      </c>
    </row>
    <row r="465" spans="7:12" x14ac:dyDescent="0.35">
      <c r="G465" s="43">
        <v>462</v>
      </c>
      <c r="H465" s="44">
        <f t="shared" ca="1" si="56"/>
        <v>0.49957991672817093</v>
      </c>
      <c r="I465" s="10">
        <f t="shared" ca="1" si="57"/>
        <v>14999.159656912216</v>
      </c>
      <c r="J465" s="54">
        <f t="shared" ca="1" si="59"/>
        <v>676.98423628872547</v>
      </c>
      <c r="K465" s="10">
        <f t="shared" ca="1" si="58"/>
        <v>1214555.6320568137</v>
      </c>
      <c r="L465" s="28">
        <f t="shared" ca="1" si="60"/>
        <v>22.155847733085558</v>
      </c>
    </row>
    <row r="466" spans="7:12" x14ac:dyDescent="0.35">
      <c r="G466" s="43">
        <v>463</v>
      </c>
      <c r="H466" s="44">
        <f t="shared" ca="1" si="56"/>
        <v>0.49108882546011279</v>
      </c>
      <c r="I466" s="10">
        <f t="shared" ca="1" si="57"/>
        <v>14982.097526278892</v>
      </c>
      <c r="J466" s="54">
        <f t="shared" ca="1" si="59"/>
        <v>676.59907870389998</v>
      </c>
      <c r="K466" s="10">
        <f t="shared" ca="1" si="58"/>
        <v>1213182.3422023158</v>
      </c>
      <c r="L466" s="28">
        <f t="shared" ca="1" si="60"/>
        <v>22.143242575763995</v>
      </c>
    </row>
    <row r="467" spans="7:12" x14ac:dyDescent="0.35">
      <c r="G467" s="43">
        <v>464</v>
      </c>
      <c r="H467" s="44">
        <f t="shared" ca="1" si="56"/>
        <v>0.49956862475068464</v>
      </c>
      <c r="I467" s="10">
        <f t="shared" ca="1" si="57"/>
        <v>14999.137063336448</v>
      </c>
      <c r="J467" s="54">
        <f t="shared" ca="1" si="59"/>
        <v>676.98372641014737</v>
      </c>
      <c r="K467" s="10">
        <f t="shared" ca="1" si="58"/>
        <v>1214553.813557375</v>
      </c>
      <c r="L467" s="28">
        <f t="shared" ca="1" si="60"/>
        <v>22.155831046150276</v>
      </c>
    </row>
    <row r="468" spans="7:12" x14ac:dyDescent="0.35">
      <c r="G468" s="43">
        <v>465</v>
      </c>
      <c r="H468" s="44">
        <f t="shared" ca="1" si="56"/>
        <v>0.49069111691615164</v>
      </c>
      <c r="I468" s="10">
        <f t="shared" ca="1" si="57"/>
        <v>14981.294762353449</v>
      </c>
      <c r="J468" s="54">
        <f t="shared" ca="1" si="59"/>
        <v>676.58095184925537</v>
      </c>
      <c r="K468" s="10">
        <f t="shared" ca="1" si="58"/>
        <v>1213117.7295482198</v>
      </c>
      <c r="L468" s="28">
        <f t="shared" ca="1" si="60"/>
        <v>22.14264933324835</v>
      </c>
    </row>
    <row r="469" spans="7:12" x14ac:dyDescent="0.35">
      <c r="G469" s="43">
        <v>466</v>
      </c>
      <c r="H469" s="44">
        <f t="shared" ca="1" si="56"/>
        <v>0.7973290688100656</v>
      </c>
      <c r="I469" s="10">
        <f t="shared" ca="1" si="57"/>
        <v>15726.670722271934</v>
      </c>
      <c r="J469" s="54">
        <f t="shared" ca="1" si="59"/>
        <v>693.20787716117968</v>
      </c>
      <c r="K469" s="10">
        <f t="shared" ca="1" si="58"/>
        <v>1273106.9479284361</v>
      </c>
      <c r="L469" s="28">
        <f t="shared" ca="1" si="60"/>
        <v>22.686803252547694</v>
      </c>
    </row>
    <row r="470" spans="7:12" x14ac:dyDescent="0.35">
      <c r="G470" s="43">
        <v>467</v>
      </c>
      <c r="H470" s="44">
        <f t="shared" ca="1" si="56"/>
        <v>0.92772381572548113</v>
      </c>
      <c r="I470" s="10">
        <f t="shared" ca="1" si="57"/>
        <v>16239.599135852575</v>
      </c>
      <c r="J470" s="54">
        <f t="shared" ca="1" si="59"/>
        <v>704.42172992852466</v>
      </c>
      <c r="K470" s="10">
        <f t="shared" ca="1" si="58"/>
        <v>1314383.4402346623</v>
      </c>
      <c r="L470" s="28">
        <f t="shared" ca="1" si="60"/>
        <v>23.05380207038808</v>
      </c>
    </row>
    <row r="471" spans="7:12" x14ac:dyDescent="0.35">
      <c r="G471" s="43">
        <v>468</v>
      </c>
      <c r="H471" s="44">
        <f t="shared" ca="1" si="56"/>
        <v>0.22437362856074428</v>
      </c>
      <c r="I471" s="10">
        <f t="shared" ca="1" si="57"/>
        <v>14339.772006158493</v>
      </c>
      <c r="J471" s="54">
        <f t="shared" ca="1" si="59"/>
        <v>661.93632638508075</v>
      </c>
      <c r="K471" s="10">
        <f t="shared" ca="1" si="58"/>
        <v>1161479.5851425971</v>
      </c>
      <c r="L471" s="28">
        <f t="shared" ca="1" si="60"/>
        <v>21.663370681693554</v>
      </c>
    </row>
    <row r="472" spans="7:12" x14ac:dyDescent="0.35">
      <c r="G472" s="43">
        <v>469</v>
      </c>
      <c r="H472" s="44">
        <f t="shared" ca="1" si="56"/>
        <v>0.87268239353088717</v>
      </c>
      <c r="I472" s="10">
        <f t="shared" ca="1" si="57"/>
        <v>15990.772150724673</v>
      </c>
      <c r="J472" s="54">
        <f t="shared" ca="1" si="59"/>
        <v>699.00423949193498</v>
      </c>
      <c r="K472" s="10">
        <f t="shared" ca="1" si="58"/>
        <v>1294360.2636309995</v>
      </c>
      <c r="L472" s="28">
        <f t="shared" ca="1" si="60"/>
        <v>22.876502383372415</v>
      </c>
    </row>
    <row r="473" spans="7:12" x14ac:dyDescent="0.35">
      <c r="G473" s="43">
        <v>470</v>
      </c>
      <c r="H473" s="44">
        <f t="shared" ca="1" si="56"/>
        <v>0.5377023152076823</v>
      </c>
      <c r="I473" s="10">
        <f t="shared" ca="1" si="57"/>
        <v>15076.88235452468</v>
      </c>
      <c r="J473" s="54">
        <f t="shared" ca="1" si="59"/>
        <v>678.73596957009295</v>
      </c>
      <c r="K473" s="10">
        <f t="shared" ca="1" si="58"/>
        <v>1220811.2853046884</v>
      </c>
      <c r="L473" s="28">
        <f t="shared" ca="1" si="60"/>
        <v>22.213177185930313</v>
      </c>
    </row>
    <row r="474" spans="7:12" x14ac:dyDescent="0.35">
      <c r="G474" s="43">
        <v>471</v>
      </c>
      <c r="H474" s="44">
        <f t="shared" ca="1" si="56"/>
        <v>0.17204842150789579</v>
      </c>
      <c r="I474" s="10">
        <f t="shared" ca="1" si="57"/>
        <v>14173.195368241439</v>
      </c>
      <c r="J474" s="54">
        <f t="shared" ca="1" si="59"/>
        <v>658.08043465373134</v>
      </c>
      <c r="K474" s="10">
        <f t="shared" ca="1" si="58"/>
        <v>1148070.1668478355</v>
      </c>
      <c r="L474" s="28">
        <f t="shared" ca="1" si="60"/>
        <v>21.537177861394845</v>
      </c>
    </row>
    <row r="475" spans="7:12" x14ac:dyDescent="0.35">
      <c r="G475" s="43">
        <v>472</v>
      </c>
      <c r="H475" s="44">
        <f t="shared" ca="1" si="56"/>
        <v>0.14189324022918293</v>
      </c>
      <c r="I475" s="10">
        <f t="shared" ca="1" si="57"/>
        <v>14065.432269941859</v>
      </c>
      <c r="J475" s="54">
        <f t="shared" ca="1" si="59"/>
        <v>655.57386855877076</v>
      </c>
      <c r="K475" s="10">
        <f t="shared" ca="1" si="58"/>
        <v>1139394.9771562181</v>
      </c>
      <c r="L475" s="28">
        <f t="shared" ca="1" si="60"/>
        <v>21.45514478919613</v>
      </c>
    </row>
    <row r="476" spans="7:12" x14ac:dyDescent="0.35">
      <c r="G476" s="43">
        <v>473</v>
      </c>
      <c r="H476" s="44">
        <f t="shared" ca="1" si="56"/>
        <v>0.88989815907732017</v>
      </c>
      <c r="I476" s="10">
        <f t="shared" ca="1" si="57"/>
        <v>16061.482697345735</v>
      </c>
      <c r="J476" s="54">
        <f t="shared" ca="1" si="59"/>
        <v>700.54801895611831</v>
      </c>
      <c r="K476" s="10">
        <f t="shared" ca="1" si="58"/>
        <v>1300050.452997111</v>
      </c>
      <c r="L476" s="28">
        <f t="shared" ca="1" si="60"/>
        <v>22.927026074927507</v>
      </c>
    </row>
    <row r="477" spans="7:12" x14ac:dyDescent="0.35">
      <c r="G477" s="43">
        <v>474</v>
      </c>
      <c r="H477" s="44">
        <f t="shared" ca="1" si="56"/>
        <v>0.43678367635342763</v>
      </c>
      <c r="I477" s="10">
        <f t="shared" ca="1" si="57"/>
        <v>14869.296501582192</v>
      </c>
      <c r="J477" s="54">
        <f t="shared" ca="1" si="59"/>
        <v>674.04719072637829</v>
      </c>
      <c r="K477" s="10">
        <f t="shared" ca="1" si="58"/>
        <v>1204103.1394462651</v>
      </c>
      <c r="L477" s="28">
        <f t="shared" ca="1" si="60"/>
        <v>22.059726241954195</v>
      </c>
    </row>
    <row r="478" spans="7:12" x14ac:dyDescent="0.35">
      <c r="G478" s="43">
        <v>475</v>
      </c>
      <c r="H478" s="44">
        <f t="shared" ca="1" si="56"/>
        <v>0.16660834021784099</v>
      </c>
      <c r="I478" s="10">
        <f t="shared" ca="1" si="57"/>
        <v>14154.498471953397</v>
      </c>
      <c r="J478" s="54">
        <f t="shared" ca="1" si="59"/>
        <v>657.64623044673363</v>
      </c>
      <c r="K478" s="10">
        <f t="shared" ca="1" si="58"/>
        <v>1146565.0363339211</v>
      </c>
      <c r="L478" s="28">
        <f t="shared" ca="1" si="60"/>
        <v>21.522967541893099</v>
      </c>
    </row>
    <row r="479" spans="7:12" x14ac:dyDescent="0.35">
      <c r="G479" s="43">
        <v>476</v>
      </c>
      <c r="H479" s="44">
        <f t="shared" ca="1" si="56"/>
        <v>0.20453801882423517</v>
      </c>
      <c r="I479" s="10">
        <f t="shared" ca="1" si="57"/>
        <v>14279.181046839689</v>
      </c>
      <c r="J479" s="54">
        <f t="shared" ca="1" si="59"/>
        <v>660.53638034899041</v>
      </c>
      <c r="K479" s="10">
        <f t="shared" ca="1" si="58"/>
        <v>1156602.0695627134</v>
      </c>
      <c r="L479" s="28">
        <f t="shared" ca="1" si="60"/>
        <v>21.617554265966955</v>
      </c>
    </row>
    <row r="480" spans="7:12" x14ac:dyDescent="0.35">
      <c r="G480" s="43">
        <v>477</v>
      </c>
      <c r="H480" s="44">
        <f t="shared" ca="1" si="56"/>
        <v>0.29471364556307122</v>
      </c>
      <c r="I480" s="10">
        <f t="shared" ca="1" si="57"/>
        <v>14535.483365101873</v>
      </c>
      <c r="J480" s="54">
        <f t="shared" ca="1" si="59"/>
        <v>666.43812127550439</v>
      </c>
      <c r="K480" s="10">
        <f t="shared" ca="1" si="58"/>
        <v>1177233.7326277008</v>
      </c>
      <c r="L480" s="28">
        <f t="shared" ca="1" si="60"/>
        <v>21.81070215083469</v>
      </c>
    </row>
    <row r="481" spans="7:12" x14ac:dyDescent="0.35">
      <c r="G481" s="43">
        <v>478</v>
      </c>
      <c r="H481" s="44">
        <f t="shared" ca="1" si="56"/>
        <v>0.94223083590987633</v>
      </c>
      <c r="I481" s="10">
        <f t="shared" ca="1" si="57"/>
        <v>16320.18141190389</v>
      </c>
      <c r="J481" s="54">
        <f t="shared" ca="1" si="59"/>
        <v>706.16726758479433</v>
      </c>
      <c r="K481" s="10">
        <f t="shared" ca="1" si="58"/>
        <v>1320867.7259321427</v>
      </c>
      <c r="L481" s="28">
        <f t="shared" ca="1" si="60"/>
        <v>23.110928757320536</v>
      </c>
    </row>
    <row r="482" spans="7:12" x14ac:dyDescent="0.35">
      <c r="G482" s="43">
        <v>479</v>
      </c>
      <c r="H482" s="44">
        <f t="shared" ca="1" si="56"/>
        <v>0.94583823536358069</v>
      </c>
      <c r="I482" s="10">
        <f t="shared" ca="1" si="57"/>
        <v>16341.749198943629</v>
      </c>
      <c r="J482" s="54">
        <f t="shared" ca="1" si="59"/>
        <v>706.63372798308853</v>
      </c>
      <c r="K482" s="10">
        <f t="shared" ca="1" si="58"/>
        <v>1322603.224439925</v>
      </c>
      <c r="L482" s="28">
        <f t="shared" ca="1" si="60"/>
        <v>23.126194733991987</v>
      </c>
    </row>
    <row r="483" spans="7:12" x14ac:dyDescent="0.35">
      <c r="G483" s="43">
        <v>480</v>
      </c>
      <c r="H483" s="44">
        <f t="shared" ca="1" si="56"/>
        <v>0.12268571963305885</v>
      </c>
      <c r="I483" s="10">
        <f t="shared" ca="1" si="57"/>
        <v>13990.699630092022</v>
      </c>
      <c r="J483" s="54">
        <f t="shared" ca="1" si="59"/>
        <v>653.82994716391465</v>
      </c>
      <c r="K483" s="10">
        <f t="shared" ca="1" si="58"/>
        <v>1133378.6972661021</v>
      </c>
      <c r="L483" s="28">
        <f t="shared" ca="1" si="60"/>
        <v>21.398070998091747</v>
      </c>
    </row>
    <row r="484" spans="7:12" x14ac:dyDescent="0.35">
      <c r="G484" s="43">
        <v>481</v>
      </c>
      <c r="H484" s="44">
        <f t="shared" ca="1" si="56"/>
        <v>0.65486986262527214</v>
      </c>
      <c r="I484" s="10">
        <f t="shared" ca="1" si="57"/>
        <v>15338.361922981474</v>
      </c>
      <c r="J484" s="54">
        <f t="shared" ca="1" si="59"/>
        <v>684.59635543061313</v>
      </c>
      <c r="K484" s="10">
        <f t="shared" ca="1" si="58"/>
        <v>1241856.2351158191</v>
      </c>
      <c r="L484" s="28">
        <f t="shared" ca="1" si="60"/>
        <v>22.404971632274609</v>
      </c>
    </row>
    <row r="485" spans="7:12" x14ac:dyDescent="0.35">
      <c r="G485" s="43">
        <v>482</v>
      </c>
      <c r="H485" s="44">
        <f t="shared" ca="1" si="56"/>
        <v>8.8449909957484474E-2</v>
      </c>
      <c r="I485" s="10">
        <f t="shared" ca="1" si="57"/>
        <v>13841.189205624914</v>
      </c>
      <c r="J485" s="54">
        <f t="shared" ca="1" si="59"/>
        <v>650.32701445305804</v>
      </c>
      <c r="K485" s="10">
        <f t="shared" ca="1" si="58"/>
        <v>1121342.1999621792</v>
      </c>
      <c r="L485" s="28">
        <f t="shared" ca="1" si="60"/>
        <v>21.283429563918261</v>
      </c>
    </row>
    <row r="486" spans="7:12" x14ac:dyDescent="0.35">
      <c r="G486" s="43">
        <v>483</v>
      </c>
      <c r="H486" s="44">
        <f t="shared" ca="1" si="56"/>
        <v>0.53206047908396892</v>
      </c>
      <c r="I486" s="10">
        <f t="shared" ca="1" si="57"/>
        <v>15065.183169566626</v>
      </c>
      <c r="J486" s="54">
        <f t="shared" ca="1" si="59"/>
        <v>678.47257961712319</v>
      </c>
      <c r="K486" s="10">
        <f t="shared" ca="1" si="58"/>
        <v>1219869.6612850598</v>
      </c>
      <c r="L486" s="28">
        <f t="shared" ca="1" si="60"/>
        <v>22.204557151105849</v>
      </c>
    </row>
    <row r="487" spans="7:12" x14ac:dyDescent="0.35">
      <c r="G487" s="43">
        <v>484</v>
      </c>
      <c r="H487" s="44">
        <f t="shared" ca="1" si="56"/>
        <v>0.31168153317667513</v>
      </c>
      <c r="I487" s="10">
        <f t="shared" ca="1" si="57"/>
        <v>14579.066897067189</v>
      </c>
      <c r="J487" s="54">
        <f t="shared" ca="1" si="59"/>
        <v>667.4365052358894</v>
      </c>
      <c r="K487" s="10">
        <f t="shared" ca="1" si="58"/>
        <v>1180741.9802784703</v>
      </c>
      <c r="L487" s="28">
        <f t="shared" ca="1" si="60"/>
        <v>21.843376534992746</v>
      </c>
    </row>
    <row r="488" spans="7:12" x14ac:dyDescent="0.35">
      <c r="G488" s="43">
        <v>485</v>
      </c>
      <c r="H488" s="44">
        <f t="shared" ca="1" si="56"/>
        <v>0.61204759531188946</v>
      </c>
      <c r="I488" s="10">
        <f t="shared" ca="1" si="57"/>
        <v>15238.290819259637</v>
      </c>
      <c r="J488" s="54">
        <f t="shared" ca="1" si="59"/>
        <v>682.35946663001607</v>
      </c>
      <c r="K488" s="10">
        <f t="shared" ca="1" si="58"/>
        <v>1233802.2300199794</v>
      </c>
      <c r="L488" s="28">
        <f t="shared" ca="1" si="60"/>
        <v>22.331764362436889</v>
      </c>
    </row>
    <row r="489" spans="7:12" x14ac:dyDescent="0.35">
      <c r="G489" s="43">
        <v>486</v>
      </c>
      <c r="H489" s="44">
        <f t="shared" ca="1" si="56"/>
        <v>0.98729610976997639</v>
      </c>
      <c r="I489" s="10">
        <f t="shared" ca="1" si="57"/>
        <v>16681.203635779533</v>
      </c>
      <c r="J489" s="54">
        <f t="shared" ca="1" si="59"/>
        <v>713.93518223056981</v>
      </c>
      <c r="K489" s="10">
        <f t="shared" ca="1" si="58"/>
        <v>1349917.290798543</v>
      </c>
      <c r="L489" s="28">
        <f t="shared" ca="1" si="60"/>
        <v>23.36515141845501</v>
      </c>
    </row>
    <row r="490" spans="7:12" x14ac:dyDescent="0.35">
      <c r="G490" s="43">
        <v>487</v>
      </c>
      <c r="H490" s="44">
        <f t="shared" ca="1" si="56"/>
        <v>0.9848373563841758</v>
      </c>
      <c r="I490" s="10">
        <f t="shared" ca="1" si="57"/>
        <v>16651.716855236155</v>
      </c>
      <c r="J490" s="54">
        <f t="shared" ca="1" si="59"/>
        <v>713.30390400273939</v>
      </c>
      <c r="K490" s="10">
        <f t="shared" ca="1" si="58"/>
        <v>1347544.7127453515</v>
      </c>
      <c r="L490" s="28">
        <f t="shared" ca="1" si="60"/>
        <v>23.344491403726014</v>
      </c>
    </row>
    <row r="491" spans="7:12" x14ac:dyDescent="0.35">
      <c r="G491" s="43">
        <v>488</v>
      </c>
      <c r="H491" s="44">
        <f t="shared" ca="1" si="56"/>
        <v>0.21768128860285496</v>
      </c>
      <c r="I491" s="10">
        <f t="shared" ca="1" si="57"/>
        <v>14319.640219462426</v>
      </c>
      <c r="J491" s="54">
        <f t="shared" ca="1" si="59"/>
        <v>661.47151281166441</v>
      </c>
      <c r="K491" s="10">
        <f t="shared" ca="1" si="58"/>
        <v>1159859.0022337262</v>
      </c>
      <c r="L491" s="28">
        <f t="shared" ca="1" si="60"/>
        <v>21.648158601109017</v>
      </c>
    </row>
    <row r="492" spans="7:12" x14ac:dyDescent="0.35">
      <c r="G492" s="43">
        <v>489</v>
      </c>
      <c r="H492" s="44">
        <f t="shared" ca="1" si="56"/>
        <v>8.5076014181098891E-2</v>
      </c>
      <c r="I492" s="10">
        <f t="shared" ca="1" si="57"/>
        <v>13824.98976566306</v>
      </c>
      <c r="J492" s="54">
        <f t="shared" ca="1" si="59"/>
        <v>649.9463384308774</v>
      </c>
      <c r="K492" s="10">
        <f t="shared" ca="1" si="58"/>
        <v>1120038.0221631518</v>
      </c>
      <c r="L492" s="28">
        <f t="shared" ca="1" si="60"/>
        <v>21.270971075919622</v>
      </c>
    </row>
    <row r="493" spans="7:12" x14ac:dyDescent="0.35">
      <c r="G493" s="43">
        <v>490</v>
      </c>
      <c r="H493" s="44">
        <f t="shared" ca="1" si="56"/>
        <v>0.57836913073559459</v>
      </c>
      <c r="I493" s="10">
        <f t="shared" ca="1" si="57"/>
        <v>15163.414321596936</v>
      </c>
      <c r="J493" s="54">
        <f t="shared" ca="1" si="59"/>
        <v>680.68094487466146</v>
      </c>
      <c r="K493" s="10">
        <f t="shared" ca="1" si="58"/>
        <v>1227775.8541370474</v>
      </c>
      <c r="L493" s="28">
        <f t="shared" ca="1" si="60"/>
        <v>22.276830923170738</v>
      </c>
    </row>
    <row r="494" spans="7:12" x14ac:dyDescent="0.35">
      <c r="G494" s="43">
        <v>491</v>
      </c>
      <c r="H494" s="44">
        <f t="shared" ca="1" si="56"/>
        <v>0.75415605445813794</v>
      </c>
      <c r="I494" s="10">
        <f t="shared" ca="1" si="57"/>
        <v>15597.59079996782</v>
      </c>
      <c r="J494" s="54">
        <f t="shared" ca="1" si="59"/>
        <v>690.35719176469729</v>
      </c>
      <c r="K494" s="10">
        <f t="shared" ca="1" si="58"/>
        <v>1262718.979339543</v>
      </c>
      <c r="L494" s="28">
        <f t="shared" ca="1" si="60"/>
        <v>22.593508094117361</v>
      </c>
    </row>
    <row r="495" spans="7:12" x14ac:dyDescent="0.35">
      <c r="G495" s="43">
        <v>492</v>
      </c>
      <c r="H495" s="44">
        <f t="shared" ca="1" si="56"/>
        <v>0.408041769454632</v>
      </c>
      <c r="I495" s="10">
        <f t="shared" ca="1" si="57"/>
        <v>14806.746843261959</v>
      </c>
      <c r="J495" s="54">
        <f t="shared" ca="1" si="59"/>
        <v>672.62796237321095</v>
      </c>
      <c r="K495" s="10">
        <f t="shared" ca="1" si="58"/>
        <v>1199068.511448218</v>
      </c>
      <c r="L495" s="28">
        <f t="shared" ca="1" si="60"/>
        <v>22.013278768577809</v>
      </c>
    </row>
    <row r="496" spans="7:12" x14ac:dyDescent="0.35">
      <c r="G496" s="43">
        <v>493</v>
      </c>
      <c r="H496" s="44">
        <f t="shared" ca="1" si="56"/>
        <v>0.22561226091432929</v>
      </c>
      <c r="I496" s="10">
        <f t="shared" ca="1" si="57"/>
        <v>14343.464955744896</v>
      </c>
      <c r="J496" s="54">
        <f t="shared" ca="1" si="59"/>
        <v>662.02155577777637</v>
      </c>
      <c r="K496" s="10">
        <f t="shared" ca="1" si="58"/>
        <v>1161776.8620643916</v>
      </c>
      <c r="L496" s="28">
        <f t="shared" ca="1" si="60"/>
        <v>21.666160007272676</v>
      </c>
    </row>
    <row r="497" spans="7:12" x14ac:dyDescent="0.35">
      <c r="G497" s="43">
        <v>494</v>
      </c>
      <c r="H497" s="44">
        <f t="shared" ca="1" si="56"/>
        <v>5.1969435302674505E-3</v>
      </c>
      <c r="I497" s="10">
        <f t="shared" ca="1" si="57"/>
        <v>13203.900829429749</v>
      </c>
      <c r="J497" s="54">
        <f t="shared" ca="1" si="59"/>
        <v>635.17912854854319</v>
      </c>
      <c r="K497" s="10">
        <f t="shared" ca="1" si="58"/>
        <v>1070031.9355310285</v>
      </c>
      <c r="L497" s="28">
        <f t="shared" ca="1" si="60"/>
        <v>20.787680570679598</v>
      </c>
    </row>
    <row r="498" spans="7:12" x14ac:dyDescent="0.35">
      <c r="G498" s="43">
        <v>495</v>
      </c>
      <c r="H498" s="44">
        <f t="shared" ca="1" si="56"/>
        <v>0.29535086281397516</v>
      </c>
      <c r="I498" s="10">
        <f t="shared" ca="1" si="57"/>
        <v>14537.142447046403</v>
      </c>
      <c r="J498" s="54">
        <f t="shared" ca="1" si="59"/>
        <v>666.47615385679876</v>
      </c>
      <c r="K498" s="10">
        <f t="shared" ca="1" si="58"/>
        <v>1177367.280687019</v>
      </c>
      <c r="L498" s="28">
        <f t="shared" ca="1" si="60"/>
        <v>21.811946853495225</v>
      </c>
    </row>
    <row r="499" spans="7:12" x14ac:dyDescent="0.35">
      <c r="G499" s="43">
        <v>496</v>
      </c>
      <c r="H499" s="44">
        <f t="shared" ca="1" si="56"/>
        <v>0.31192324588361764</v>
      </c>
      <c r="I499" s="10">
        <f t="shared" ca="1" si="57"/>
        <v>14579.679070909322</v>
      </c>
      <c r="J499" s="54">
        <f t="shared" ca="1" si="59"/>
        <v>667.45051789128195</v>
      </c>
      <c r="K499" s="10">
        <f t="shared" ca="1" si="58"/>
        <v>1180791.2568591973</v>
      </c>
      <c r="L499" s="28">
        <f t="shared" ca="1" si="60"/>
        <v>21.843835130987404</v>
      </c>
    </row>
    <row r="500" spans="7:12" x14ac:dyDescent="0.35">
      <c r="G500" s="43">
        <v>497</v>
      </c>
      <c r="H500" s="44">
        <f t="shared" ca="1" si="56"/>
        <v>0.58692846171284752</v>
      </c>
      <c r="I500" s="10">
        <f t="shared" ca="1" si="57"/>
        <v>15182.151737273647</v>
      </c>
      <c r="J500" s="54">
        <f t="shared" ca="1" si="59"/>
        <v>681.10137341011091</v>
      </c>
      <c r="K500" s="10">
        <f t="shared" ca="1" si="58"/>
        <v>1229283.9286475503</v>
      </c>
      <c r="L500" s="28">
        <f t="shared" ca="1" si="60"/>
        <v>22.290590402512716</v>
      </c>
    </row>
    <row r="501" spans="7:12" x14ac:dyDescent="0.35">
      <c r="G501" s="43">
        <v>498</v>
      </c>
      <c r="H501" s="44">
        <f t="shared" ca="1" si="56"/>
        <v>0.36437392876277908</v>
      </c>
      <c r="I501" s="10">
        <f t="shared" ca="1" si="57"/>
        <v>14707.334598168218</v>
      </c>
      <c r="J501" s="54">
        <f t="shared" ca="1" si="59"/>
        <v>670.36615322409693</v>
      </c>
      <c r="K501" s="10">
        <f t="shared" ca="1" si="58"/>
        <v>1191066.676763098</v>
      </c>
      <c r="L501" s="28">
        <f t="shared" ca="1" si="60"/>
        <v>21.939255923697715</v>
      </c>
    </row>
    <row r="502" spans="7:12" x14ac:dyDescent="0.35">
      <c r="G502" s="43">
        <v>499</v>
      </c>
      <c r="H502" s="44">
        <f t="shared" ca="1" si="56"/>
        <v>0.20606135598293807</v>
      </c>
      <c r="I502" s="10">
        <f t="shared" ca="1" si="57"/>
        <v>14283.935686809704</v>
      </c>
      <c r="J502" s="54">
        <f t="shared" ca="1" si="59"/>
        <v>660.64634293265908</v>
      </c>
      <c r="K502" s="10">
        <f t="shared" ca="1" si="58"/>
        <v>1156984.8159521217</v>
      </c>
      <c r="L502" s="28">
        <f t="shared" ca="1" si="60"/>
        <v>21.621153041432475</v>
      </c>
    </row>
    <row r="503" spans="7:12" x14ac:dyDescent="0.35">
      <c r="G503" s="43">
        <v>500</v>
      </c>
      <c r="H503" s="44">
        <f t="shared" ca="1" si="56"/>
        <v>0.37009670536634165</v>
      </c>
      <c r="I503" s="10">
        <f t="shared" ca="1" si="57"/>
        <v>14720.689874129192</v>
      </c>
      <c r="J503" s="54">
        <f t="shared" ca="1" si="59"/>
        <v>670.67045355007156</v>
      </c>
      <c r="K503" s="10">
        <f t="shared" ca="1" si="58"/>
        <v>1192141.671727017</v>
      </c>
      <c r="L503" s="28">
        <f t="shared" ca="1" si="60"/>
        <v>21.949214843456886</v>
      </c>
    </row>
    <row r="504" spans="7:12" x14ac:dyDescent="0.35">
      <c r="G504" s="43">
        <v>501</v>
      </c>
      <c r="H504" s="44">
        <f t="shared" ca="1" si="56"/>
        <v>0.25247509577078719</v>
      </c>
      <c r="I504" s="10">
        <f t="shared" ca="1" si="57"/>
        <v>14421.196948408735</v>
      </c>
      <c r="J504" s="54">
        <f t="shared" ca="1" si="59"/>
        <v>663.8129891277448</v>
      </c>
      <c r="K504" s="10">
        <f t="shared" ca="1" si="58"/>
        <v>1168034.116437858</v>
      </c>
      <c r="L504" s="28">
        <f t="shared" ca="1" si="60"/>
        <v>21.724788735089824</v>
      </c>
    </row>
    <row r="505" spans="7:12" x14ac:dyDescent="0.35">
      <c r="G505" s="43">
        <v>502</v>
      </c>
      <c r="H505" s="44">
        <f t="shared" ca="1" si="56"/>
        <v>0.15495578244455011</v>
      </c>
      <c r="I505" s="10">
        <f t="shared" ca="1" si="57"/>
        <v>14113.394027088523</v>
      </c>
      <c r="J505" s="54">
        <f t="shared" ca="1" si="59"/>
        <v>656.69063894055114</v>
      </c>
      <c r="K505" s="10">
        <f t="shared" ca="1" si="58"/>
        <v>1143256.0399681979</v>
      </c>
      <c r="L505" s="28">
        <f t="shared" ca="1" si="60"/>
        <v>21.491693638054404</v>
      </c>
    </row>
    <row r="506" spans="7:12" x14ac:dyDescent="0.35">
      <c r="G506" s="43">
        <v>503</v>
      </c>
      <c r="H506" s="44">
        <f t="shared" ca="1" si="56"/>
        <v>0.94617217695755806</v>
      </c>
      <c r="I506" s="10">
        <f t="shared" ca="1" si="57"/>
        <v>16343.781603168933</v>
      </c>
      <c r="J506" s="54">
        <f t="shared" ca="1" si="59"/>
        <v>706.67766822186707</v>
      </c>
      <c r="K506" s="10">
        <f t="shared" ca="1" si="58"/>
        <v>1322766.7658871068</v>
      </c>
      <c r="L506" s="28">
        <f t="shared" ca="1" si="60"/>
        <v>23.127632778170192</v>
      </c>
    </row>
    <row r="507" spans="7:12" x14ac:dyDescent="0.35">
      <c r="G507" s="43">
        <v>504</v>
      </c>
      <c r="H507" s="44">
        <f t="shared" ca="1" si="56"/>
        <v>0.66150731639543248</v>
      </c>
      <c r="I507" s="10">
        <f t="shared" ca="1" si="57"/>
        <v>15354.417589776634</v>
      </c>
      <c r="J507" s="54">
        <f t="shared" ca="1" si="59"/>
        <v>684.95456760840671</v>
      </c>
      <c r="K507" s="10">
        <f t="shared" ca="1" si="58"/>
        <v>1243148.4258424724</v>
      </c>
      <c r="L507" s="28">
        <f t="shared" ca="1" si="60"/>
        <v>22.416694939911491</v>
      </c>
    </row>
    <row r="508" spans="7:12" x14ac:dyDescent="0.35">
      <c r="G508" s="43">
        <v>505</v>
      </c>
      <c r="H508" s="44">
        <f t="shared" ca="1" si="56"/>
        <v>0.31609875818899846</v>
      </c>
      <c r="I508" s="10">
        <f t="shared" ca="1" si="57"/>
        <v>14590.216986927251</v>
      </c>
      <c r="J508" s="54">
        <f t="shared" ca="1" si="59"/>
        <v>667.69168462072821</v>
      </c>
      <c r="K508" s="10">
        <f t="shared" ca="1" si="58"/>
        <v>1181639.4993419878</v>
      </c>
      <c r="L508" s="28">
        <f t="shared" ca="1" si="60"/>
        <v>21.851727860314742</v>
      </c>
    </row>
    <row r="509" spans="7:12" x14ac:dyDescent="0.35">
      <c r="G509" s="43">
        <v>506</v>
      </c>
      <c r="H509" s="44">
        <f t="shared" ca="1" si="56"/>
        <v>0.43206663747051466</v>
      </c>
      <c r="I509" s="10">
        <f t="shared" ca="1" si="57"/>
        <v>14859.175381658255</v>
      </c>
      <c r="J509" s="54">
        <f t="shared" ca="1" si="59"/>
        <v>673.8177490122996</v>
      </c>
      <c r="K509" s="10">
        <f t="shared" ca="1" si="58"/>
        <v>1203288.4939113262</v>
      </c>
      <c r="L509" s="28">
        <f t="shared" ca="1" si="60"/>
        <v>22.052217240402527</v>
      </c>
    </row>
    <row r="510" spans="7:12" x14ac:dyDescent="0.35">
      <c r="G510" s="43">
        <v>507</v>
      </c>
      <c r="H510" s="44">
        <f t="shared" ca="1" si="56"/>
        <v>0.95399050398695395</v>
      </c>
      <c r="I510" s="10">
        <f t="shared" ca="1" si="57"/>
        <v>16393.30735285124</v>
      </c>
      <c r="J510" s="54">
        <f t="shared" ca="1" si="59"/>
        <v>707.7475634428871</v>
      </c>
      <c r="K510" s="10">
        <f t="shared" ca="1" si="58"/>
        <v>1326751.9355984654</v>
      </c>
      <c r="L510" s="28">
        <f t="shared" ca="1" si="60"/>
        <v>23.16264753085812</v>
      </c>
    </row>
    <row r="511" spans="7:12" x14ac:dyDescent="0.35">
      <c r="G511" s="43">
        <v>508</v>
      </c>
      <c r="H511" s="44">
        <f t="shared" ca="1" si="56"/>
        <v>0.77714032494289154</v>
      </c>
      <c r="I511" s="10">
        <f t="shared" ca="1" si="57"/>
        <v>15664.755677616689</v>
      </c>
      <c r="J511" s="54">
        <f t="shared" ca="1" si="59"/>
        <v>691.84197066354761</v>
      </c>
      <c r="K511" s="10">
        <f t="shared" ca="1" si="58"/>
        <v>1268124.2407756678</v>
      </c>
      <c r="L511" s="28">
        <f t="shared" ca="1" si="60"/>
        <v>22.64210085807974</v>
      </c>
    </row>
    <row r="512" spans="7:12" x14ac:dyDescent="0.35">
      <c r="G512" s="43">
        <v>509</v>
      </c>
      <c r="H512" s="44">
        <f t="shared" ca="1" si="56"/>
        <v>7.0191169954360921E-2</v>
      </c>
      <c r="I512" s="10">
        <f t="shared" ca="1" si="57"/>
        <v>13749.352627028749</v>
      </c>
      <c r="J512" s="54">
        <f t="shared" ca="1" si="59"/>
        <v>648.1659571807985</v>
      </c>
      <c r="K512" s="10">
        <f t="shared" ca="1" si="58"/>
        <v>1113948.5948374053</v>
      </c>
      <c r="L512" s="28">
        <f t="shared" ca="1" si="60"/>
        <v>21.212704053189768</v>
      </c>
    </row>
    <row r="513" spans="7:12" x14ac:dyDescent="0.35">
      <c r="G513" s="43">
        <v>510</v>
      </c>
      <c r="H513" s="44">
        <f t="shared" ca="1" si="56"/>
        <v>0.28864189095756565</v>
      </c>
      <c r="I513" s="10">
        <f t="shared" ca="1" si="57"/>
        <v>14519.583866609713</v>
      </c>
      <c r="J513" s="54">
        <f t="shared" ca="1" si="59"/>
        <v>666.07353308755728</v>
      </c>
      <c r="K513" s="10">
        <f t="shared" ca="1" si="58"/>
        <v>1175953.8976434683</v>
      </c>
      <c r="L513" s="28">
        <f t="shared" ca="1" si="60"/>
        <v>21.798770173774599</v>
      </c>
    </row>
    <row r="514" spans="7:12" x14ac:dyDescent="0.35">
      <c r="G514" s="43">
        <v>511</v>
      </c>
      <c r="H514" s="44">
        <f t="shared" ca="1" si="56"/>
        <v>0.16377175692218826</v>
      </c>
      <c r="I514" s="10">
        <f t="shared" ca="1" si="57"/>
        <v>14144.628348145156</v>
      </c>
      <c r="J514" s="54">
        <f t="shared" ca="1" si="59"/>
        <v>657.41689764139414</v>
      </c>
      <c r="K514" s="10">
        <f t="shared" ca="1" si="58"/>
        <v>1145770.4728406665</v>
      </c>
      <c r="L514" s="28">
        <f t="shared" ca="1" si="60"/>
        <v>21.515462104627446</v>
      </c>
    </row>
    <row r="515" spans="7:12" x14ac:dyDescent="0.35">
      <c r="G515" s="43">
        <v>512</v>
      </c>
      <c r="H515" s="44">
        <f t="shared" ca="1" si="56"/>
        <v>0.32779041925187835</v>
      </c>
      <c r="I515" s="10">
        <f t="shared" ca="1" si="57"/>
        <v>14619.358933039561</v>
      </c>
      <c r="J515" s="54">
        <f t="shared" ca="1" si="59"/>
        <v>668.35816301224133</v>
      </c>
      <c r="K515" s="10">
        <f t="shared" ca="1" si="58"/>
        <v>1183985.2509642292</v>
      </c>
      <c r="L515" s="28">
        <f t="shared" ca="1" si="60"/>
        <v>21.873539880400621</v>
      </c>
    </row>
    <row r="516" spans="7:12" x14ac:dyDescent="0.35">
      <c r="G516" s="43">
        <v>513</v>
      </c>
      <c r="H516" s="44">
        <f t="shared" ref="H516:H579" ca="1" si="61">RAND( )</f>
        <v>0.46584731139561797</v>
      </c>
      <c r="I516" s="10">
        <f t="shared" ref="I516:I579" ca="1" si="62">IF(H516&lt;=$E$12, $E$4+SQRT(H516*$E$13), $E$5-SQRT( (1-H516)*$E$14))</f>
        <v>14930.486594401769</v>
      </c>
      <c r="J516" s="54">
        <f t="shared" ca="1" si="59"/>
        <v>675.43268547407502</v>
      </c>
      <c r="K516" s="10">
        <f t="shared" ref="K516:K579" ca="1" si="63">$E$17*J516+$E$18*I516/J516+$E$16*I516</f>
        <v>1209028.2735583815</v>
      </c>
      <c r="L516" s="28">
        <f t="shared" ca="1" si="60"/>
        <v>22.105069706424274</v>
      </c>
    </row>
    <row r="517" spans="7:12" x14ac:dyDescent="0.35">
      <c r="G517" s="43">
        <v>514</v>
      </c>
      <c r="H517" s="44">
        <f t="shared" ca="1" si="61"/>
        <v>0.48782259798098637</v>
      </c>
      <c r="I517" s="10">
        <f t="shared" ca="1" si="62"/>
        <v>14975.495073101396</v>
      </c>
      <c r="J517" s="54">
        <f t="shared" ref="J517:J580" ca="1" si="64">SQRT((2*I517*$E$18)/$E$17)</f>
        <v>676.4499772179006</v>
      </c>
      <c r="K517" s="10">
        <f t="shared" ca="1" si="63"/>
        <v>1212650.9253560184</v>
      </c>
      <c r="L517" s="28">
        <f t="shared" ref="L517:L580" ca="1" si="65">I517/J517</f>
        <v>22.138362890767656</v>
      </c>
    </row>
    <row r="518" spans="7:12" x14ac:dyDescent="0.35">
      <c r="G518" s="43">
        <v>515</v>
      </c>
      <c r="H518" s="44">
        <f t="shared" ca="1" si="61"/>
        <v>0.62882966714221289</v>
      </c>
      <c r="I518" s="10">
        <f t="shared" ca="1" si="62"/>
        <v>15276.816126218013</v>
      </c>
      <c r="J518" s="54">
        <f t="shared" ca="1" si="64"/>
        <v>683.22148960396555</v>
      </c>
      <c r="K518" s="10">
        <f t="shared" ca="1" si="63"/>
        <v>1236902.8742728867</v>
      </c>
      <c r="L518" s="28">
        <f t="shared" ca="1" si="65"/>
        <v>22.359976023402503</v>
      </c>
    </row>
    <row r="519" spans="7:12" x14ac:dyDescent="0.35">
      <c r="G519" s="43">
        <v>516</v>
      </c>
      <c r="H519" s="44">
        <f t="shared" ca="1" si="61"/>
        <v>0.81986488033526395</v>
      </c>
      <c r="I519" s="10">
        <f t="shared" ca="1" si="62"/>
        <v>15799.549685610484</v>
      </c>
      <c r="J519" s="54">
        <f t="shared" ca="1" si="64"/>
        <v>694.81221792037559</v>
      </c>
      <c r="K519" s="10">
        <f t="shared" ca="1" si="63"/>
        <v>1278971.918755919</v>
      </c>
      <c r="L519" s="28">
        <f t="shared" ca="1" si="65"/>
        <v>22.73930895012138</v>
      </c>
    </row>
    <row r="520" spans="7:12" x14ac:dyDescent="0.35">
      <c r="G520" s="43">
        <v>517</v>
      </c>
      <c r="H520" s="44">
        <f t="shared" ca="1" si="61"/>
        <v>6.7209690171761816E-2</v>
      </c>
      <c r="I520" s="10">
        <f t="shared" ca="1" si="62"/>
        <v>13733.264973508278</v>
      </c>
      <c r="J520" s="54">
        <f t="shared" ca="1" si="64"/>
        <v>647.78664763732002</v>
      </c>
      <c r="K520" s="10">
        <f t="shared" ca="1" si="63"/>
        <v>1112653.3894696285</v>
      </c>
      <c r="L520" s="28">
        <f t="shared" ca="1" si="65"/>
        <v>21.200290286312288</v>
      </c>
    </row>
    <row r="521" spans="7:12" x14ac:dyDescent="0.35">
      <c r="G521" s="43">
        <v>518</v>
      </c>
      <c r="H521" s="44">
        <f t="shared" ca="1" si="61"/>
        <v>0.35276031292482379</v>
      </c>
      <c r="I521" s="10">
        <f t="shared" ca="1" si="62"/>
        <v>14679.905504306296</v>
      </c>
      <c r="J521" s="54">
        <f t="shared" ca="1" si="64"/>
        <v>669.74074699628125</v>
      </c>
      <c r="K521" s="10">
        <f t="shared" ca="1" si="63"/>
        <v>1188858.8404796233</v>
      </c>
      <c r="L521" s="28">
        <f t="shared" ca="1" si="65"/>
        <v>21.918788083514659</v>
      </c>
    </row>
    <row r="522" spans="7:12" x14ac:dyDescent="0.35">
      <c r="G522" s="43">
        <v>519</v>
      </c>
      <c r="H522" s="44">
        <f t="shared" ca="1" si="61"/>
        <v>0.77436559594492971</v>
      </c>
      <c r="I522" s="10">
        <f t="shared" ca="1" si="62"/>
        <v>15656.469117422095</v>
      </c>
      <c r="J522" s="54">
        <f t="shared" ca="1" si="64"/>
        <v>691.65895636594678</v>
      </c>
      <c r="K522" s="10">
        <f t="shared" ca="1" si="63"/>
        <v>1267457.3628512721</v>
      </c>
      <c r="L522" s="28">
        <f t="shared" ca="1" si="65"/>
        <v>22.636111299249169</v>
      </c>
    </row>
    <row r="523" spans="7:12" x14ac:dyDescent="0.35">
      <c r="G523" s="43">
        <v>520</v>
      </c>
      <c r="H523" s="44">
        <f t="shared" ca="1" si="61"/>
        <v>0.54315983517421962</v>
      </c>
      <c r="I523" s="10">
        <f t="shared" ca="1" si="62"/>
        <v>15088.267456309266</v>
      </c>
      <c r="J523" s="54">
        <f t="shared" ca="1" si="64"/>
        <v>678.99219030732502</v>
      </c>
      <c r="K523" s="10">
        <f t="shared" ca="1" si="63"/>
        <v>1221727.6278153793</v>
      </c>
      <c r="L523" s="28">
        <f t="shared" ca="1" si="65"/>
        <v>22.221562591876094</v>
      </c>
    </row>
    <row r="524" spans="7:12" x14ac:dyDescent="0.35">
      <c r="G524" s="43">
        <v>521</v>
      </c>
      <c r="H524" s="44">
        <f t="shared" ca="1" si="61"/>
        <v>0.81551758218180881</v>
      </c>
      <c r="I524" s="10">
        <f t="shared" ca="1" si="62"/>
        <v>15785.150485638023</v>
      </c>
      <c r="J524" s="54">
        <f t="shared" ca="1" si="64"/>
        <v>694.49553102717471</v>
      </c>
      <c r="K524" s="10">
        <f t="shared" ca="1" si="63"/>
        <v>1277813.1423212287</v>
      </c>
      <c r="L524" s="28">
        <f t="shared" ca="1" si="65"/>
        <v>22.728944651798443</v>
      </c>
    </row>
    <row r="525" spans="7:12" x14ac:dyDescent="0.35">
      <c r="G525" s="43">
        <v>522</v>
      </c>
      <c r="H525" s="44">
        <f t="shared" ca="1" si="61"/>
        <v>0.78211417304226571</v>
      </c>
      <c r="I525" s="10">
        <f t="shared" ca="1" si="62"/>
        <v>15679.739943927003</v>
      </c>
      <c r="J525" s="54">
        <f t="shared" ca="1" si="64"/>
        <v>692.17278547579804</v>
      </c>
      <c r="K525" s="10">
        <f t="shared" ca="1" si="63"/>
        <v>1269330.1276804374</v>
      </c>
      <c r="L525" s="28">
        <f t="shared" ca="1" si="65"/>
        <v>22.652927524662481</v>
      </c>
    </row>
    <row r="526" spans="7:12" x14ac:dyDescent="0.35">
      <c r="G526" s="43">
        <v>523</v>
      </c>
      <c r="H526" s="44">
        <f t="shared" ca="1" si="61"/>
        <v>0.33454836647546016</v>
      </c>
      <c r="I526" s="10">
        <f t="shared" ca="1" si="62"/>
        <v>14635.966665859571</v>
      </c>
      <c r="J526" s="54">
        <f t="shared" ca="1" si="64"/>
        <v>668.73768591872511</v>
      </c>
      <c r="K526" s="10">
        <f t="shared" ca="1" si="63"/>
        <v>1185322.0672846101</v>
      </c>
      <c r="L526" s="28">
        <f t="shared" ca="1" si="65"/>
        <v>21.885960630067363</v>
      </c>
    </row>
    <row r="527" spans="7:12" x14ac:dyDescent="0.35">
      <c r="G527" s="43">
        <v>524</v>
      </c>
      <c r="H527" s="44">
        <f t="shared" ca="1" si="61"/>
        <v>8.4105389472843295E-2</v>
      </c>
      <c r="I527" s="10">
        <f t="shared" ca="1" si="62"/>
        <v>13820.270148050473</v>
      </c>
      <c r="J527" s="54">
        <f t="shared" ca="1" si="64"/>
        <v>649.83538861895045</v>
      </c>
      <c r="K527" s="10">
        <f t="shared" ca="1" si="63"/>
        <v>1119658.0562382073</v>
      </c>
      <c r="L527" s="28">
        <f t="shared" ca="1" si="65"/>
        <v>21.267339991165645</v>
      </c>
    </row>
    <row r="528" spans="7:12" x14ac:dyDescent="0.35">
      <c r="G528" s="43">
        <v>525</v>
      </c>
      <c r="H528" s="44">
        <f t="shared" ca="1" si="61"/>
        <v>0.79824038561578203</v>
      </c>
      <c r="I528" s="10">
        <f t="shared" ca="1" si="62"/>
        <v>15729.536732103701</v>
      </c>
      <c r="J528" s="54">
        <f t="shared" ca="1" si="64"/>
        <v>693.27103897461814</v>
      </c>
      <c r="K528" s="10">
        <f t="shared" ca="1" si="63"/>
        <v>1273337.5930101478</v>
      </c>
      <c r="L528" s="28">
        <f t="shared" ca="1" si="65"/>
        <v>22.688870366442046</v>
      </c>
    </row>
    <row r="529" spans="7:12" x14ac:dyDescent="0.35">
      <c r="G529" s="43">
        <v>526</v>
      </c>
      <c r="H529" s="44">
        <f t="shared" ca="1" si="61"/>
        <v>0.51596704540609983</v>
      </c>
      <c r="I529" s="10">
        <f t="shared" ca="1" si="62"/>
        <v>15032.193191202145</v>
      </c>
      <c r="J529" s="54">
        <f t="shared" ca="1" si="64"/>
        <v>677.72930744923599</v>
      </c>
      <c r="K529" s="10">
        <f t="shared" ca="1" si="63"/>
        <v>1217214.408337075</v>
      </c>
      <c r="L529" s="28">
        <f t="shared" ca="1" si="65"/>
        <v>22.180231880156818</v>
      </c>
    </row>
    <row r="530" spans="7:12" x14ac:dyDescent="0.35">
      <c r="G530" s="43">
        <v>527</v>
      </c>
      <c r="H530" s="44">
        <f t="shared" ca="1" si="61"/>
        <v>0.21628431747459342</v>
      </c>
      <c r="I530" s="10">
        <f t="shared" ca="1" si="62"/>
        <v>14315.399004027578</v>
      </c>
      <c r="J530" s="54">
        <f t="shared" ca="1" si="64"/>
        <v>661.37354767749014</v>
      </c>
      <c r="K530" s="10">
        <f t="shared" ca="1" si="63"/>
        <v>1159517.5889520401</v>
      </c>
      <c r="L530" s="28">
        <f t="shared" ca="1" si="65"/>
        <v>21.644952469445133</v>
      </c>
    </row>
    <row r="531" spans="7:12" x14ac:dyDescent="0.35">
      <c r="G531" s="43">
        <v>528</v>
      </c>
      <c r="H531" s="44">
        <f t="shared" ca="1" si="61"/>
        <v>0.97745655238238216</v>
      </c>
      <c r="I531" s="10">
        <f t="shared" ca="1" si="62"/>
        <v>16575.326500778607</v>
      </c>
      <c r="J531" s="54">
        <f t="shared" ca="1" si="64"/>
        <v>711.66586945420738</v>
      </c>
      <c r="K531" s="10">
        <f t="shared" ca="1" si="63"/>
        <v>1341398.1028424995</v>
      </c>
      <c r="L531" s="28">
        <f t="shared" ca="1" si="65"/>
        <v>23.290883000319518</v>
      </c>
    </row>
    <row r="532" spans="7:12" x14ac:dyDescent="0.35">
      <c r="G532" s="43">
        <v>529</v>
      </c>
      <c r="H532" s="44">
        <f t="shared" ca="1" si="61"/>
        <v>0.83615680464763575</v>
      </c>
      <c r="I532" s="10">
        <f t="shared" ca="1" si="62"/>
        <v>15855.122031472823</v>
      </c>
      <c r="J532" s="54">
        <f t="shared" ca="1" si="64"/>
        <v>696.03308978293614</v>
      </c>
      <c r="K532" s="10">
        <f t="shared" ca="1" si="63"/>
        <v>1283444.0772571373</v>
      </c>
      <c r="L532" s="28">
        <f t="shared" ca="1" si="65"/>
        <v>22.779264756532449</v>
      </c>
    </row>
    <row r="533" spans="7:12" x14ac:dyDescent="0.35">
      <c r="G533" s="43">
        <v>530</v>
      </c>
      <c r="H533" s="44">
        <f t="shared" ca="1" si="61"/>
        <v>0.73140972757867451</v>
      </c>
      <c r="I533" s="10">
        <f t="shared" ca="1" si="62"/>
        <v>15534.147968118677</v>
      </c>
      <c r="J533" s="54">
        <f t="shared" ca="1" si="64"/>
        <v>688.95175538499848</v>
      </c>
      <c r="K533" s="10">
        <f t="shared" ca="1" si="63"/>
        <v>1257613.1953658103</v>
      </c>
      <c r="L533" s="28">
        <f t="shared" ca="1" si="65"/>
        <v>22.547511994418127</v>
      </c>
    </row>
    <row r="534" spans="7:12" x14ac:dyDescent="0.35">
      <c r="G534" s="43">
        <v>531</v>
      </c>
      <c r="H534" s="44">
        <f t="shared" ca="1" si="61"/>
        <v>0.94173627020704087</v>
      </c>
      <c r="I534" s="10">
        <f t="shared" ca="1" si="62"/>
        <v>16317.277627183879</v>
      </c>
      <c r="J534" s="54">
        <f t="shared" ca="1" si="64"/>
        <v>706.10444202882684</v>
      </c>
      <c r="K534" s="10">
        <f t="shared" ca="1" si="63"/>
        <v>1320634.0661225328</v>
      </c>
      <c r="L534" s="28">
        <f t="shared" ca="1" si="65"/>
        <v>23.108872648216146</v>
      </c>
    </row>
    <row r="535" spans="7:12" x14ac:dyDescent="0.35">
      <c r="G535" s="43">
        <v>532</v>
      </c>
      <c r="H535" s="44">
        <f t="shared" ca="1" si="61"/>
        <v>0.40619075714685415</v>
      </c>
      <c r="I535" s="10">
        <f t="shared" ca="1" si="62"/>
        <v>14802.644184850364</v>
      </c>
      <c r="J535" s="54">
        <f t="shared" ca="1" si="64"/>
        <v>672.53476992592493</v>
      </c>
      <c r="K535" s="10">
        <f t="shared" ca="1" si="63"/>
        <v>1198738.285818429</v>
      </c>
      <c r="L535" s="28">
        <f t="shared" ca="1" si="65"/>
        <v>22.010228833939355</v>
      </c>
    </row>
    <row r="536" spans="7:12" x14ac:dyDescent="0.35">
      <c r="G536" s="43">
        <v>533</v>
      </c>
      <c r="H536" s="44">
        <f t="shared" ca="1" si="61"/>
        <v>0.31072972522885656</v>
      </c>
      <c r="I536" s="10">
        <f t="shared" ca="1" si="62"/>
        <v>14576.653989254095</v>
      </c>
      <c r="J536" s="54">
        <f t="shared" ca="1" si="64"/>
        <v>667.38127092597085</v>
      </c>
      <c r="K536" s="10">
        <f t="shared" ca="1" si="63"/>
        <v>1180547.7545923286</v>
      </c>
      <c r="L536" s="28">
        <f t="shared" ca="1" si="65"/>
        <v>21.841568866668133</v>
      </c>
    </row>
    <row r="537" spans="7:12" x14ac:dyDescent="0.35">
      <c r="G537" s="43">
        <v>534</v>
      </c>
      <c r="H537" s="44">
        <f t="shared" ca="1" si="61"/>
        <v>2.4596213403098921E-2</v>
      </c>
      <c r="I537" s="10">
        <f t="shared" ca="1" si="62"/>
        <v>13443.587316347966</v>
      </c>
      <c r="J537" s="54">
        <f t="shared" ca="1" si="64"/>
        <v>640.91830923342513</v>
      </c>
      <c r="K537" s="10">
        <f t="shared" ca="1" si="63"/>
        <v>1089330.8207872794</v>
      </c>
      <c r="L537" s="28">
        <f t="shared" ca="1" si="65"/>
        <v>20.975508302184821</v>
      </c>
    </row>
    <row r="538" spans="7:12" x14ac:dyDescent="0.35">
      <c r="G538" s="43">
        <v>535</v>
      </c>
      <c r="H538" s="44">
        <f t="shared" ca="1" si="61"/>
        <v>4.9133317535131615E-2</v>
      </c>
      <c r="I538" s="10">
        <f t="shared" ca="1" si="62"/>
        <v>13626.950189633159</v>
      </c>
      <c r="J538" s="54">
        <f t="shared" ca="1" si="64"/>
        <v>645.27438626689991</v>
      </c>
      <c r="K538" s="10">
        <f t="shared" ca="1" si="63"/>
        <v>1104093.9419140178</v>
      </c>
      <c r="L538" s="28">
        <f t="shared" ca="1" si="65"/>
        <v>21.118070823280359</v>
      </c>
    </row>
    <row r="539" spans="7:12" x14ac:dyDescent="0.35">
      <c r="G539" s="43">
        <v>536</v>
      </c>
      <c r="H539" s="44">
        <f t="shared" ca="1" si="61"/>
        <v>0.15650167095629974</v>
      </c>
      <c r="I539" s="10">
        <f t="shared" ca="1" si="62"/>
        <v>14118.934031858178</v>
      </c>
      <c r="J539" s="54">
        <f t="shared" ca="1" si="64"/>
        <v>656.81951340963269</v>
      </c>
      <c r="K539" s="10">
        <f t="shared" ca="1" si="63"/>
        <v>1143702.0240383025</v>
      </c>
      <c r="L539" s="28">
        <f t="shared" ca="1" si="65"/>
        <v>21.495911347951608</v>
      </c>
    </row>
    <row r="540" spans="7:12" x14ac:dyDescent="0.35">
      <c r="G540" s="43">
        <v>537</v>
      </c>
      <c r="H540" s="44">
        <f t="shared" ca="1" si="61"/>
        <v>0.11756908765162721</v>
      </c>
      <c r="I540" s="10">
        <f t="shared" ca="1" si="62"/>
        <v>13969.820963483991</v>
      </c>
      <c r="J540" s="54">
        <f t="shared" ca="1" si="64"/>
        <v>653.34190172596448</v>
      </c>
      <c r="K540" s="10">
        <f t="shared" ca="1" si="63"/>
        <v>1131697.862156</v>
      </c>
      <c r="L540" s="28">
        <f t="shared" ca="1" si="65"/>
        <v>21.382098601940651</v>
      </c>
    </row>
    <row r="541" spans="7:12" x14ac:dyDescent="0.35">
      <c r="G541" s="43">
        <v>538</v>
      </c>
      <c r="H541" s="44">
        <f t="shared" ca="1" si="61"/>
        <v>0.42311275074189469</v>
      </c>
      <c r="I541" s="10">
        <f t="shared" ca="1" si="62"/>
        <v>14839.810317922791</v>
      </c>
      <c r="J541" s="54">
        <f t="shared" ca="1" si="64"/>
        <v>673.37853292423608</v>
      </c>
      <c r="K541" s="10">
        <f t="shared" ca="1" si="63"/>
        <v>1201729.8017449868</v>
      </c>
      <c r="L541" s="28">
        <f t="shared" ca="1" si="65"/>
        <v>22.037842895702266</v>
      </c>
    </row>
    <row r="542" spans="7:12" x14ac:dyDescent="0.35">
      <c r="G542" s="43">
        <v>539</v>
      </c>
      <c r="H542" s="44">
        <f t="shared" ca="1" si="61"/>
        <v>0.52309808838067051</v>
      </c>
      <c r="I542" s="10">
        <f t="shared" ca="1" si="62"/>
        <v>15046.742389505513</v>
      </c>
      <c r="J542" s="54">
        <f t="shared" ca="1" si="64"/>
        <v>678.05720482321294</v>
      </c>
      <c r="K542" s="10">
        <f t="shared" ca="1" si="63"/>
        <v>1218385.4267846225</v>
      </c>
      <c r="L542" s="28">
        <f t="shared" ca="1" si="65"/>
        <v>22.19096306694151</v>
      </c>
    </row>
    <row r="543" spans="7:12" x14ac:dyDescent="0.35">
      <c r="G543" s="43">
        <v>540</v>
      </c>
      <c r="H543" s="44">
        <f t="shared" ca="1" si="61"/>
        <v>0.83513531222176263</v>
      </c>
      <c r="I543" s="10">
        <f t="shared" ca="1" si="62"/>
        <v>15851.558664003294</v>
      </c>
      <c r="J543" s="54">
        <f t="shared" ca="1" si="64"/>
        <v>695.95487023233102</v>
      </c>
      <c r="K543" s="10">
        <f t="shared" ca="1" si="63"/>
        <v>1283157.3183172818</v>
      </c>
      <c r="L543" s="28">
        <f t="shared" ca="1" si="65"/>
        <v>22.776704843967195</v>
      </c>
    </row>
    <row r="544" spans="7:12" x14ac:dyDescent="0.35">
      <c r="G544" s="43">
        <v>541</v>
      </c>
      <c r="H544" s="44">
        <f t="shared" ca="1" si="61"/>
        <v>0.20110378486540503</v>
      </c>
      <c r="I544" s="10">
        <f t="shared" ca="1" si="62"/>
        <v>14268.396735616756</v>
      </c>
      <c r="J544" s="54">
        <f t="shared" ca="1" si="64"/>
        <v>660.28689911571428</v>
      </c>
      <c r="K544" s="10">
        <f t="shared" ca="1" si="63"/>
        <v>1155733.93587024</v>
      </c>
      <c r="L544" s="28">
        <f t="shared" ca="1" si="65"/>
        <v>21.609389425605187</v>
      </c>
    </row>
    <row r="545" spans="7:12" x14ac:dyDescent="0.35">
      <c r="G545" s="43">
        <v>542</v>
      </c>
      <c r="H545" s="44">
        <f t="shared" ca="1" si="61"/>
        <v>0.59059603274459371</v>
      </c>
      <c r="I545" s="10">
        <f t="shared" ca="1" si="62"/>
        <v>15190.239867263273</v>
      </c>
      <c r="J545" s="54">
        <f t="shared" ca="1" si="64"/>
        <v>681.28277401265461</v>
      </c>
      <c r="K545" s="10">
        <f t="shared" ca="1" si="63"/>
        <v>1229934.8972997351</v>
      </c>
      <c r="L545" s="28">
        <f t="shared" ca="1" si="65"/>
        <v>22.29652714950506</v>
      </c>
    </row>
    <row r="546" spans="7:12" x14ac:dyDescent="0.35">
      <c r="G546" s="43">
        <v>543</v>
      </c>
      <c r="H546" s="44">
        <f t="shared" ca="1" si="61"/>
        <v>0.78549357621302562</v>
      </c>
      <c r="I546" s="10">
        <f t="shared" ca="1" si="62"/>
        <v>15690.018553453601</v>
      </c>
      <c r="J546" s="54">
        <f t="shared" ca="1" si="64"/>
        <v>692.39961985673347</v>
      </c>
      <c r="K546" s="10">
        <f t="shared" ca="1" si="63"/>
        <v>1270157.3160651936</v>
      </c>
      <c r="L546" s="28">
        <f t="shared" ca="1" si="65"/>
        <v>22.660351195311272</v>
      </c>
    </row>
    <row r="547" spans="7:12" x14ac:dyDescent="0.35">
      <c r="G547" s="43">
        <v>544</v>
      </c>
      <c r="H547" s="44">
        <f t="shared" ca="1" si="61"/>
        <v>0.62766492170975807</v>
      </c>
      <c r="I547" s="10">
        <f t="shared" ca="1" si="62"/>
        <v>15274.114538469619</v>
      </c>
      <c r="J547" s="54">
        <f t="shared" ca="1" si="64"/>
        <v>683.16107569308076</v>
      </c>
      <c r="K547" s="10">
        <f t="shared" ca="1" si="63"/>
        <v>1236685.44231254</v>
      </c>
      <c r="L547" s="28">
        <f t="shared" ca="1" si="65"/>
        <v>22.357998840864465</v>
      </c>
    </row>
    <row r="548" spans="7:12" x14ac:dyDescent="0.35">
      <c r="G548" s="43">
        <v>545</v>
      </c>
      <c r="H548" s="44">
        <f t="shared" ca="1" si="61"/>
        <v>6.5298456339894062E-2</v>
      </c>
      <c r="I548" s="10">
        <f t="shared" ca="1" si="62"/>
        <v>13722.763896939487</v>
      </c>
      <c r="J548" s="54">
        <f t="shared" ca="1" si="64"/>
        <v>647.53893676651342</v>
      </c>
      <c r="K548" s="10">
        <f t="shared" ca="1" si="63"/>
        <v>1111807.9527893157</v>
      </c>
      <c r="L548" s="28">
        <f t="shared" ca="1" si="65"/>
        <v>21.192183385085887</v>
      </c>
    </row>
    <row r="549" spans="7:12" x14ac:dyDescent="0.35">
      <c r="G549" s="43">
        <v>546</v>
      </c>
      <c r="H549" s="44">
        <f t="shared" ca="1" si="61"/>
        <v>0.38919128260470803</v>
      </c>
      <c r="I549" s="10">
        <f t="shared" ca="1" si="62"/>
        <v>14764.519838606997</v>
      </c>
      <c r="J549" s="54">
        <f t="shared" ca="1" si="64"/>
        <v>671.66815182771495</v>
      </c>
      <c r="K549" s="10">
        <f t="shared" ca="1" si="63"/>
        <v>1195669.6191680385</v>
      </c>
      <c r="L549" s="28">
        <f t="shared" ca="1" si="65"/>
        <v>21.981866787088848</v>
      </c>
    </row>
    <row r="550" spans="7:12" x14ac:dyDescent="0.35">
      <c r="G550" s="43">
        <v>547</v>
      </c>
      <c r="H550" s="44">
        <f t="shared" ca="1" si="61"/>
        <v>0.3482960321821742</v>
      </c>
      <c r="I550" s="10">
        <f t="shared" ca="1" si="62"/>
        <v>14669.241821144376</v>
      </c>
      <c r="J550" s="54">
        <f t="shared" ca="1" si="64"/>
        <v>669.49744840727806</v>
      </c>
      <c r="K550" s="10">
        <f t="shared" ca="1" si="63"/>
        <v>1188000.4905771473</v>
      </c>
      <c r="L550" s="28">
        <f t="shared" ca="1" si="65"/>
        <v>21.910825584238189</v>
      </c>
    </row>
    <row r="551" spans="7:12" x14ac:dyDescent="0.35">
      <c r="G551" s="43">
        <v>548</v>
      </c>
      <c r="H551" s="44">
        <f t="shared" ca="1" si="61"/>
        <v>0.48701990445867882</v>
      </c>
      <c r="I551" s="10">
        <f t="shared" ca="1" si="62"/>
        <v>14973.869102972492</v>
      </c>
      <c r="J551" s="54">
        <f t="shared" ca="1" si="64"/>
        <v>676.41325331301198</v>
      </c>
      <c r="K551" s="10">
        <f t="shared" ca="1" si="63"/>
        <v>1212520.0545093606</v>
      </c>
      <c r="L551" s="28">
        <f t="shared" ca="1" si="65"/>
        <v>22.13716101751675</v>
      </c>
    </row>
    <row r="552" spans="7:12" x14ac:dyDescent="0.35">
      <c r="G552" s="43">
        <v>549</v>
      </c>
      <c r="H552" s="44">
        <f t="shared" ca="1" si="61"/>
        <v>0.2236165527081373</v>
      </c>
      <c r="I552" s="10">
        <f t="shared" ca="1" si="62"/>
        <v>14337.509783764253</v>
      </c>
      <c r="J552" s="54">
        <f t="shared" ca="1" si="64"/>
        <v>661.88411125070081</v>
      </c>
      <c r="K552" s="10">
        <f t="shared" ca="1" si="63"/>
        <v>1161297.4795041555</v>
      </c>
      <c r="L552" s="28">
        <f t="shared" ca="1" si="65"/>
        <v>21.661661822750201</v>
      </c>
    </row>
    <row r="553" spans="7:12" x14ac:dyDescent="0.35">
      <c r="G553" s="43">
        <v>550</v>
      </c>
      <c r="H553" s="44">
        <f t="shared" ca="1" si="61"/>
        <v>0.65237014665942894</v>
      </c>
      <c r="I553" s="10">
        <f t="shared" ca="1" si="62"/>
        <v>15332.355305610763</v>
      </c>
      <c r="J553" s="54">
        <f t="shared" ca="1" si="64"/>
        <v>684.46229577538213</v>
      </c>
      <c r="K553" s="10">
        <f t="shared" ca="1" si="63"/>
        <v>1241372.8100376092</v>
      </c>
      <c r="L553" s="28">
        <f t="shared" ca="1" si="65"/>
        <v>22.400584225376139</v>
      </c>
    </row>
    <row r="554" spans="7:12" x14ac:dyDescent="0.35">
      <c r="G554" s="43">
        <v>551</v>
      </c>
      <c r="H554" s="44">
        <f t="shared" ca="1" si="61"/>
        <v>0.31361299421247513</v>
      </c>
      <c r="I554" s="10">
        <f t="shared" ca="1" si="62"/>
        <v>14583.952004859933</v>
      </c>
      <c r="J554" s="54">
        <f t="shared" ca="1" si="64"/>
        <v>667.54831713071792</v>
      </c>
      <c r="K554" s="10">
        <f t="shared" ca="1" si="63"/>
        <v>1181135.2040388181</v>
      </c>
      <c r="L554" s="28">
        <f t="shared" ca="1" si="65"/>
        <v>21.847035833368949</v>
      </c>
    </row>
    <row r="555" spans="7:12" x14ac:dyDescent="0.35">
      <c r="G555" s="43">
        <v>552</v>
      </c>
      <c r="H555" s="44">
        <f t="shared" ca="1" si="61"/>
        <v>0.67427042225136702</v>
      </c>
      <c r="I555" s="10">
        <f t="shared" ca="1" si="62"/>
        <v>15385.739605271485</v>
      </c>
      <c r="J555" s="54">
        <f t="shared" ca="1" si="64"/>
        <v>685.65284311536573</v>
      </c>
      <c r="K555" s="10">
        <f t="shared" ca="1" si="63"/>
        <v>1245669.2698330106</v>
      </c>
      <c r="L555" s="28">
        <f t="shared" ca="1" si="65"/>
        <v>22.439547592866511</v>
      </c>
    </row>
    <row r="556" spans="7:12" x14ac:dyDescent="0.35">
      <c r="G556" s="43">
        <v>553</v>
      </c>
      <c r="H556" s="44">
        <f t="shared" ca="1" si="61"/>
        <v>0.29026454474878882</v>
      </c>
      <c r="I556" s="10">
        <f t="shared" ca="1" si="62"/>
        <v>14523.849191354024</v>
      </c>
      <c r="J556" s="54">
        <f t="shared" ca="1" si="64"/>
        <v>666.17135997198841</v>
      </c>
      <c r="K556" s="10">
        <f t="shared" ca="1" si="63"/>
        <v>1176297.2366837168</v>
      </c>
      <c r="L556" s="28">
        <f t="shared" ca="1" si="65"/>
        <v>21.801971780901436</v>
      </c>
    </row>
    <row r="557" spans="7:12" x14ac:dyDescent="0.35">
      <c r="G557" s="43">
        <v>554</v>
      </c>
      <c r="H557" s="44">
        <f t="shared" ca="1" si="61"/>
        <v>0.10175690322072128</v>
      </c>
      <c r="I557" s="10">
        <f t="shared" ca="1" si="62"/>
        <v>13902.25009047701</v>
      </c>
      <c r="J557" s="54">
        <f t="shared" ca="1" si="64"/>
        <v>651.75990593683923</v>
      </c>
      <c r="K557" s="10">
        <f t="shared" ca="1" si="63"/>
        <v>1126258.0212063966</v>
      </c>
      <c r="L557" s="28">
        <f t="shared" ca="1" si="65"/>
        <v>21.330324194296555</v>
      </c>
    </row>
    <row r="558" spans="7:12" x14ac:dyDescent="0.35">
      <c r="G558" s="43">
        <v>555</v>
      </c>
      <c r="H558" s="44">
        <f t="shared" ca="1" si="61"/>
        <v>0.2944233888705805</v>
      </c>
      <c r="I558" s="10">
        <f t="shared" ca="1" si="62"/>
        <v>14534.727047707391</v>
      </c>
      <c r="J558" s="54">
        <f t="shared" ca="1" si="64"/>
        <v>666.42078283248281</v>
      </c>
      <c r="K558" s="10">
        <f t="shared" ca="1" si="63"/>
        <v>1177172.8527257729</v>
      </c>
      <c r="L558" s="28">
        <f t="shared" ca="1" si="65"/>
        <v>21.810134710881254</v>
      </c>
    </row>
    <row r="559" spans="7:12" x14ac:dyDescent="0.35">
      <c r="G559" s="43">
        <v>556</v>
      </c>
      <c r="H559" s="44">
        <f t="shared" ca="1" si="61"/>
        <v>0.70302068855237987</v>
      </c>
      <c r="I559" s="10">
        <f t="shared" ca="1" si="62"/>
        <v>15458.625778215763</v>
      </c>
      <c r="J559" s="54">
        <f t="shared" ca="1" si="64"/>
        <v>687.27498046910966</v>
      </c>
      <c r="K559" s="10">
        <f t="shared" ca="1" si="63"/>
        <v>1251535.2018353937</v>
      </c>
      <c r="L559" s="28">
        <f t="shared" ca="1" si="65"/>
        <v>22.492635724443584</v>
      </c>
    </row>
    <row r="560" spans="7:12" x14ac:dyDescent="0.35">
      <c r="G560" s="43">
        <v>557</v>
      </c>
      <c r="H560" s="44">
        <f t="shared" ca="1" si="61"/>
        <v>7.7450350943758184E-2</v>
      </c>
      <c r="I560" s="10">
        <f t="shared" ca="1" si="62"/>
        <v>13787.148529535605</v>
      </c>
      <c r="J560" s="54">
        <f t="shared" ca="1" si="64"/>
        <v>649.05622471933918</v>
      </c>
      <c r="K560" s="10">
        <f t="shared" ca="1" si="63"/>
        <v>1116991.496816786</v>
      </c>
      <c r="L560" s="28">
        <f t="shared" ca="1" si="65"/>
        <v>21.241840081723826</v>
      </c>
    </row>
    <row r="561" spans="7:12" x14ac:dyDescent="0.35">
      <c r="G561" s="43">
        <v>558</v>
      </c>
      <c r="H561" s="44">
        <f t="shared" ca="1" si="61"/>
        <v>0.38072641496314585</v>
      </c>
      <c r="I561" s="10">
        <f t="shared" ca="1" si="62"/>
        <v>14745.225291962377</v>
      </c>
      <c r="J561" s="54">
        <f t="shared" ca="1" si="64"/>
        <v>671.22913419170015</v>
      </c>
      <c r="K561" s="10">
        <f t="shared" ca="1" si="63"/>
        <v>1194116.5726555309</v>
      </c>
      <c r="L561" s="28">
        <f t="shared" ca="1" si="65"/>
        <v>21.96749893718291</v>
      </c>
    </row>
    <row r="562" spans="7:12" x14ac:dyDescent="0.35">
      <c r="G562" s="43">
        <v>559</v>
      </c>
      <c r="H562" s="44">
        <f t="shared" ca="1" si="61"/>
        <v>0.87510610028144464</v>
      </c>
      <c r="I562" s="10">
        <f t="shared" ca="1" si="62"/>
        <v>16000.424491222177</v>
      </c>
      <c r="J562" s="54">
        <f t="shared" ca="1" si="64"/>
        <v>699.21517393003637</v>
      </c>
      <c r="K562" s="10">
        <f t="shared" ca="1" si="63"/>
        <v>1295137.0070546628</v>
      </c>
      <c r="L562" s="28">
        <f t="shared" ca="1" si="65"/>
        <v>22.883405692255732</v>
      </c>
    </row>
    <row r="563" spans="7:12" x14ac:dyDescent="0.35">
      <c r="G563" s="43">
        <v>560</v>
      </c>
      <c r="H563" s="44">
        <f t="shared" ca="1" si="61"/>
        <v>0.85739709143071441</v>
      </c>
      <c r="I563" s="10">
        <f t="shared" ca="1" si="62"/>
        <v>15931.906713552471</v>
      </c>
      <c r="J563" s="54">
        <f t="shared" ca="1" si="64"/>
        <v>697.71646153138818</v>
      </c>
      <c r="K563" s="10">
        <f t="shared" ca="1" si="63"/>
        <v>1289623.2126532756</v>
      </c>
      <c r="L563" s="28">
        <f t="shared" ca="1" si="65"/>
        <v>22.83435692284543</v>
      </c>
    </row>
    <row r="564" spans="7:12" x14ac:dyDescent="0.35">
      <c r="G564" s="43">
        <v>561</v>
      </c>
      <c r="H564" s="44">
        <f t="shared" ca="1" si="61"/>
        <v>0.10743908261667401</v>
      </c>
      <c r="I564" s="10">
        <f t="shared" ca="1" si="62"/>
        <v>13927.099056699655</v>
      </c>
      <c r="J564" s="54">
        <f t="shared" ca="1" si="64"/>
        <v>652.34212569380475</v>
      </c>
      <c r="K564" s="10">
        <f t="shared" ca="1" si="63"/>
        <v>1128258.5144509587</v>
      </c>
      <c r="L564" s="28">
        <f t="shared" ca="1" si="65"/>
        <v>21.34937865906997</v>
      </c>
    </row>
    <row r="565" spans="7:12" x14ac:dyDescent="0.35">
      <c r="G565" s="43">
        <v>562</v>
      </c>
      <c r="H565" s="44">
        <f t="shared" ca="1" si="61"/>
        <v>0.62270568242199464</v>
      </c>
      <c r="I565" s="10">
        <f t="shared" ca="1" si="62"/>
        <v>15262.658772542352</v>
      </c>
      <c r="J565" s="54">
        <f t="shared" ca="1" si="64"/>
        <v>682.90483820947213</v>
      </c>
      <c r="K565" s="10">
        <f t="shared" ca="1" si="63"/>
        <v>1235763.4463087127</v>
      </c>
      <c r="L565" s="28">
        <f t="shared" ca="1" si="65"/>
        <v>22.349612886855446</v>
      </c>
    </row>
    <row r="566" spans="7:12" x14ac:dyDescent="0.35">
      <c r="G566" s="43">
        <v>563</v>
      </c>
      <c r="H566" s="44">
        <f t="shared" ca="1" si="61"/>
        <v>0.44603239478001222</v>
      </c>
      <c r="I566" s="10">
        <f t="shared" ca="1" si="62"/>
        <v>14888.983631014335</v>
      </c>
      <c r="J566" s="54">
        <f t="shared" ca="1" si="64"/>
        <v>674.49326646247243</v>
      </c>
      <c r="K566" s="10">
        <f t="shared" ca="1" si="63"/>
        <v>1205687.7450367361</v>
      </c>
      <c r="L566" s="28">
        <f t="shared" ca="1" si="65"/>
        <v>22.074325084226366</v>
      </c>
    </row>
    <row r="567" spans="7:12" x14ac:dyDescent="0.35">
      <c r="G567" s="43">
        <v>564</v>
      </c>
      <c r="H567" s="44">
        <f t="shared" ca="1" si="61"/>
        <v>0.30503708760533599</v>
      </c>
      <c r="I567" s="10">
        <f t="shared" ca="1" si="62"/>
        <v>14562.144903919827</v>
      </c>
      <c r="J567" s="54">
        <f t="shared" ca="1" si="64"/>
        <v>667.04904438862104</v>
      </c>
      <c r="K567" s="10">
        <f t="shared" ca="1" si="63"/>
        <v>1179379.8516723805</v>
      </c>
      <c r="L567" s="28">
        <f t="shared" ca="1" si="65"/>
        <v>21.830695998173052</v>
      </c>
    </row>
    <row r="568" spans="7:12" x14ac:dyDescent="0.35">
      <c r="G568" s="43">
        <v>565</v>
      </c>
      <c r="H568" s="44">
        <f t="shared" ca="1" si="61"/>
        <v>0.17395588506788595</v>
      </c>
      <c r="I568" s="10">
        <f t="shared" ca="1" si="62"/>
        <v>14179.680923191981</v>
      </c>
      <c r="J568" s="54">
        <f t="shared" ca="1" si="64"/>
        <v>658.23098393242162</v>
      </c>
      <c r="K568" s="10">
        <f t="shared" ca="1" si="63"/>
        <v>1148592.2631082989</v>
      </c>
      <c r="L568" s="28">
        <f t="shared" ca="1" si="65"/>
        <v>21.542104928697434</v>
      </c>
    </row>
    <row r="569" spans="7:12" x14ac:dyDescent="0.35">
      <c r="G569" s="43">
        <v>566</v>
      </c>
      <c r="H569" s="44">
        <f t="shared" ca="1" si="61"/>
        <v>0.43860409540364043</v>
      </c>
      <c r="I569" s="10">
        <f t="shared" ca="1" si="62"/>
        <v>14873.187861168528</v>
      </c>
      <c r="J569" s="54">
        <f t="shared" ca="1" si="64"/>
        <v>674.1353854977126</v>
      </c>
      <c r="K569" s="10">
        <f t="shared" ca="1" si="63"/>
        <v>1204416.3532202328</v>
      </c>
      <c r="L569" s="28">
        <f t="shared" ca="1" si="65"/>
        <v>22.062612616288771</v>
      </c>
    </row>
    <row r="570" spans="7:12" x14ac:dyDescent="0.35">
      <c r="G570" s="43">
        <v>567</v>
      </c>
      <c r="H570" s="44">
        <f t="shared" ca="1" si="61"/>
        <v>0.42387245420858333</v>
      </c>
      <c r="I570" s="10">
        <f t="shared" ca="1" si="62"/>
        <v>14841.461276722555</v>
      </c>
      <c r="J570" s="54">
        <f t="shared" ca="1" si="64"/>
        <v>673.41598924180778</v>
      </c>
      <c r="K570" s="10">
        <f t="shared" ca="1" si="63"/>
        <v>1201862.6875054273</v>
      </c>
      <c r="L570" s="28">
        <f t="shared" ca="1" si="65"/>
        <v>22.039068738822799</v>
      </c>
    </row>
    <row r="571" spans="7:12" x14ac:dyDescent="0.35">
      <c r="G571" s="43">
        <v>568</v>
      </c>
      <c r="H571" s="44">
        <f t="shared" ca="1" si="61"/>
        <v>0.69354283672067507</v>
      </c>
      <c r="I571" s="10">
        <f t="shared" ca="1" si="62"/>
        <v>15434.223098192275</v>
      </c>
      <c r="J571" s="54">
        <f t="shared" ca="1" si="64"/>
        <v>686.73230689523621</v>
      </c>
      <c r="K571" s="10">
        <f t="shared" ca="1" si="63"/>
        <v>1249571.265684319</v>
      </c>
      <c r="L571" s="28">
        <f t="shared" ca="1" si="65"/>
        <v>22.474875498389547</v>
      </c>
    </row>
    <row r="572" spans="7:12" x14ac:dyDescent="0.35">
      <c r="G572" s="43">
        <v>569</v>
      </c>
      <c r="H572" s="44">
        <f t="shared" ca="1" si="61"/>
        <v>0.54038339131154101</v>
      </c>
      <c r="I572" s="10">
        <f t="shared" ca="1" si="62"/>
        <v>15082.466983463473</v>
      </c>
      <c r="J572" s="54">
        <f t="shared" ca="1" si="64"/>
        <v>678.8616632481544</v>
      </c>
      <c r="K572" s="10">
        <f t="shared" ca="1" si="63"/>
        <v>1221260.7706032379</v>
      </c>
      <c r="L572" s="28">
        <f t="shared" ca="1" si="65"/>
        <v>22.217290797212325</v>
      </c>
    </row>
    <row r="573" spans="7:12" x14ac:dyDescent="0.35">
      <c r="G573" s="43">
        <v>570</v>
      </c>
      <c r="H573" s="44">
        <f t="shared" ca="1" si="61"/>
        <v>0.96756035641881388</v>
      </c>
      <c r="I573" s="10">
        <f t="shared" ca="1" si="62"/>
        <v>16490.571743373526</v>
      </c>
      <c r="J573" s="54">
        <f t="shared" ca="1" si="64"/>
        <v>709.8440540340705</v>
      </c>
      <c r="K573" s="10">
        <f t="shared" ca="1" si="63"/>
        <v>1334578.371037018</v>
      </c>
      <c r="L573" s="28">
        <f t="shared" ca="1" si="65"/>
        <v>23.231259950205946</v>
      </c>
    </row>
    <row r="574" spans="7:12" x14ac:dyDescent="0.35">
      <c r="G574" s="43">
        <v>571</v>
      </c>
      <c r="H574" s="44">
        <f t="shared" ca="1" si="61"/>
        <v>0.88703120652881495</v>
      </c>
      <c r="I574" s="10">
        <f t="shared" ca="1" si="62"/>
        <v>16049.342149998496</v>
      </c>
      <c r="J574" s="54">
        <f t="shared" ca="1" si="64"/>
        <v>700.28320392138392</v>
      </c>
      <c r="K574" s="10">
        <f t="shared" ca="1" si="63"/>
        <v>1299073.4892045816</v>
      </c>
      <c r="L574" s="28">
        <f t="shared" ca="1" si="65"/>
        <v>22.918359401063469</v>
      </c>
    </row>
    <row r="575" spans="7:12" x14ac:dyDescent="0.35">
      <c r="G575" s="43">
        <v>572</v>
      </c>
      <c r="H575" s="44">
        <f t="shared" ca="1" si="61"/>
        <v>0.35190038220499875</v>
      </c>
      <c r="I575" s="10">
        <f t="shared" ca="1" si="62"/>
        <v>14677.856685667757</v>
      </c>
      <c r="J575" s="54">
        <f t="shared" ca="1" si="64"/>
        <v>669.69400877968417</v>
      </c>
      <c r="K575" s="10">
        <f t="shared" ca="1" si="63"/>
        <v>1188693.9254430619</v>
      </c>
      <c r="L575" s="28">
        <f t="shared" ca="1" si="65"/>
        <v>21.9172584691533</v>
      </c>
    </row>
    <row r="576" spans="7:12" x14ac:dyDescent="0.35">
      <c r="G576" s="43">
        <v>573</v>
      </c>
      <c r="H576" s="44">
        <f t="shared" ca="1" si="61"/>
        <v>0.44825016296883013</v>
      </c>
      <c r="I576" s="10">
        <f t="shared" ca="1" si="62"/>
        <v>14893.674022568468</v>
      </c>
      <c r="J576" s="54">
        <f t="shared" ca="1" si="64"/>
        <v>674.59949897915385</v>
      </c>
      <c r="K576" s="10">
        <f t="shared" ca="1" si="63"/>
        <v>1206065.2709834273</v>
      </c>
      <c r="L576" s="28">
        <f t="shared" ca="1" si="65"/>
        <v>22.077801784772308</v>
      </c>
    </row>
    <row r="577" spans="7:12" x14ac:dyDescent="0.35">
      <c r="G577" s="43">
        <v>574</v>
      </c>
      <c r="H577" s="44">
        <f t="shared" ca="1" si="61"/>
        <v>0.17890541689278516</v>
      </c>
      <c r="I577" s="10">
        <f t="shared" ca="1" si="62"/>
        <v>14196.345825897462</v>
      </c>
      <c r="J577" s="54">
        <f t="shared" ca="1" si="64"/>
        <v>658.61766873436454</v>
      </c>
      <c r="K577" s="10">
        <f t="shared" ca="1" si="63"/>
        <v>1149933.8077164593</v>
      </c>
      <c r="L577" s="28">
        <f t="shared" ca="1" si="65"/>
        <v>21.554760067670113</v>
      </c>
    </row>
    <row r="578" spans="7:12" x14ac:dyDescent="0.35">
      <c r="G578" s="43">
        <v>575</v>
      </c>
      <c r="H578" s="44">
        <f t="shared" ca="1" si="61"/>
        <v>0.5273235317043482</v>
      </c>
      <c r="I578" s="10">
        <f t="shared" ca="1" si="62"/>
        <v>15055.414762381137</v>
      </c>
      <c r="J578" s="54">
        <f t="shared" ca="1" si="64"/>
        <v>678.25257993159755</v>
      </c>
      <c r="K578" s="10">
        <f t="shared" ca="1" si="63"/>
        <v>1219083.4367170136</v>
      </c>
      <c r="L578" s="28">
        <f t="shared" ca="1" si="65"/>
        <v>22.197357161397736</v>
      </c>
    </row>
    <row r="579" spans="7:12" x14ac:dyDescent="0.35">
      <c r="G579" s="43">
        <v>576</v>
      </c>
      <c r="H579" s="44">
        <f t="shared" ca="1" si="61"/>
        <v>0.43640294376195887</v>
      </c>
      <c r="I579" s="10">
        <f t="shared" ca="1" si="62"/>
        <v>14868.481616204899</v>
      </c>
      <c r="J579" s="54">
        <f t="shared" ca="1" si="64"/>
        <v>674.02872049394546</v>
      </c>
      <c r="K579" s="10">
        <f t="shared" ca="1" si="63"/>
        <v>1204037.549659061</v>
      </c>
      <c r="L579" s="28">
        <f t="shared" ca="1" si="65"/>
        <v>22.059121761620034</v>
      </c>
    </row>
    <row r="580" spans="7:12" x14ac:dyDescent="0.35">
      <c r="G580" s="43">
        <v>577</v>
      </c>
      <c r="H580" s="44">
        <f t="shared" ref="H580:H643" ca="1" si="66">RAND( )</f>
        <v>0.25442262395056048</v>
      </c>
      <c r="I580" s="10">
        <f t="shared" ref="I580:I643" ca="1" si="67">IF(H580&lt;=$E$12, $E$4+SQRT(H580*$E$13), $E$5-SQRT( (1-H580)*$E$14))</f>
        <v>14426.667793007357</v>
      </c>
      <c r="J580" s="54">
        <f t="shared" ca="1" si="64"/>
        <v>663.93888968095575</v>
      </c>
      <c r="K580" s="10">
        <f t="shared" ref="K580:K643" ca="1" si="68">$E$17*J580+$E$18*I580/J580+$E$16*I580</f>
        <v>1168474.5034576973</v>
      </c>
      <c r="L580" s="28">
        <f t="shared" ca="1" si="65"/>
        <v>21.728909116831279</v>
      </c>
    </row>
    <row r="581" spans="7:12" x14ac:dyDescent="0.35">
      <c r="G581" s="43">
        <v>578</v>
      </c>
      <c r="H581" s="44">
        <f t="shared" ca="1" si="66"/>
        <v>0.17170926703977862</v>
      </c>
      <c r="I581" s="10">
        <f t="shared" ca="1" si="67"/>
        <v>14172.038453429848</v>
      </c>
      <c r="J581" s="54">
        <f t="shared" ref="J581:J644" ca="1" si="69">SQRT((2*I581*$E$18)/$E$17)</f>
        <v>658.05357555387957</v>
      </c>
      <c r="K581" s="10">
        <f t="shared" ca="1" si="68"/>
        <v>1147977.0335063515</v>
      </c>
      <c r="L581" s="28">
        <f t="shared" ref="L581:L644" ca="1" si="70">I581/J581</f>
        <v>21.536298836308781</v>
      </c>
    </row>
    <row r="582" spans="7:12" x14ac:dyDescent="0.35">
      <c r="G582" s="43">
        <v>579</v>
      </c>
      <c r="H582" s="44">
        <f t="shared" ca="1" si="66"/>
        <v>7.3829413194199889E-2</v>
      </c>
      <c r="I582" s="10">
        <f t="shared" ca="1" si="67"/>
        <v>13768.528012211396</v>
      </c>
      <c r="J582" s="54">
        <f t="shared" ca="1" si="69"/>
        <v>648.61777850699423</v>
      </c>
      <c r="K582" s="10">
        <f t="shared" ca="1" si="68"/>
        <v>1115492.3849926628</v>
      </c>
      <c r="L582" s="28">
        <f t="shared" ca="1" si="70"/>
        <v>21.227490932956176</v>
      </c>
    </row>
    <row r="583" spans="7:12" x14ac:dyDescent="0.35">
      <c r="G583" s="43">
        <v>580</v>
      </c>
      <c r="H583" s="44">
        <f t="shared" ca="1" si="66"/>
        <v>0.78257178598884602</v>
      </c>
      <c r="I583" s="10">
        <f t="shared" ca="1" si="67"/>
        <v>15681.127105408093</v>
      </c>
      <c r="J583" s="54">
        <f t="shared" ca="1" si="69"/>
        <v>692.20340250754703</v>
      </c>
      <c r="K583" s="10">
        <f t="shared" ca="1" si="68"/>
        <v>1269441.7619268105</v>
      </c>
      <c r="L583" s="28">
        <f t="shared" ca="1" si="70"/>
        <v>22.653929536610626</v>
      </c>
    </row>
    <row r="584" spans="7:12" x14ac:dyDescent="0.35">
      <c r="G584" s="43">
        <v>581</v>
      </c>
      <c r="H584" s="44">
        <f t="shared" ca="1" si="66"/>
        <v>0.28673746641460529</v>
      </c>
      <c r="I584" s="10">
        <f t="shared" ca="1" si="67"/>
        <v>14514.562554441658</v>
      </c>
      <c r="J584" s="54">
        <f t="shared" ca="1" si="69"/>
        <v>665.9583489204324</v>
      </c>
      <c r="K584" s="10">
        <f t="shared" ca="1" si="68"/>
        <v>1175549.704692014</v>
      </c>
      <c r="L584" s="28">
        <f t="shared" ca="1" si="70"/>
        <v>21.795000510123245</v>
      </c>
    </row>
    <row r="585" spans="7:12" x14ac:dyDescent="0.35">
      <c r="G585" s="43">
        <v>582</v>
      </c>
      <c r="H585" s="44">
        <f t="shared" ca="1" si="66"/>
        <v>7.3665807372404912E-2</v>
      </c>
      <c r="I585" s="10">
        <f t="shared" ca="1" si="67"/>
        <v>13767.676011725805</v>
      </c>
      <c r="J585" s="54">
        <f t="shared" ca="1" si="69"/>
        <v>648.59770986889669</v>
      </c>
      <c r="K585" s="10">
        <f t="shared" ca="1" si="68"/>
        <v>1115423.7914712327</v>
      </c>
      <c r="L585" s="28">
        <f t="shared" ca="1" si="70"/>
        <v>21.226834141163888</v>
      </c>
    </row>
    <row r="586" spans="7:12" x14ac:dyDescent="0.35">
      <c r="G586" s="43">
        <v>583</v>
      </c>
      <c r="H586" s="44">
        <f t="shared" ca="1" si="66"/>
        <v>0.89113035754043712</v>
      </c>
      <c r="I586" s="10">
        <f t="shared" ca="1" si="67"/>
        <v>16066.749155008953</v>
      </c>
      <c r="J586" s="54">
        <f t="shared" ca="1" si="69"/>
        <v>700.66286215486787</v>
      </c>
      <c r="K586" s="10">
        <f t="shared" ca="1" si="68"/>
        <v>1300474.2502232613</v>
      </c>
      <c r="L586" s="28">
        <f t="shared" ca="1" si="70"/>
        <v>22.930784579613857</v>
      </c>
    </row>
    <row r="587" spans="7:12" x14ac:dyDescent="0.35">
      <c r="G587" s="43">
        <v>584</v>
      </c>
      <c r="H587" s="44">
        <f t="shared" ca="1" si="66"/>
        <v>0.80884658741580762</v>
      </c>
      <c r="I587" s="10">
        <f t="shared" ca="1" si="67"/>
        <v>15763.380696950942</v>
      </c>
      <c r="J587" s="54">
        <f t="shared" ca="1" si="69"/>
        <v>694.0164656757479</v>
      </c>
      <c r="K587" s="10">
        <f t="shared" ca="1" si="68"/>
        <v>1276061.2114146715</v>
      </c>
      <c r="L587" s="28">
        <f t="shared" ca="1" si="70"/>
        <v>22.713266149388115</v>
      </c>
    </row>
    <row r="588" spans="7:12" x14ac:dyDescent="0.35">
      <c r="G588" s="43">
        <v>585</v>
      </c>
      <c r="H588" s="44">
        <f t="shared" ca="1" si="66"/>
        <v>0.57572408795096142</v>
      </c>
      <c r="I588" s="10">
        <f t="shared" ca="1" si="67"/>
        <v>15157.662545462339</v>
      </c>
      <c r="J588" s="54">
        <f t="shared" ca="1" si="69"/>
        <v>680.5518349106394</v>
      </c>
      <c r="K588" s="10">
        <f t="shared" ca="1" si="68"/>
        <v>1227312.923271057</v>
      </c>
      <c r="L588" s="28">
        <f t="shared" ca="1" si="70"/>
        <v>22.272605506166379</v>
      </c>
    </row>
    <row r="589" spans="7:12" x14ac:dyDescent="0.35">
      <c r="G589" s="43">
        <v>586</v>
      </c>
      <c r="H589" s="44">
        <f t="shared" ca="1" si="66"/>
        <v>0.97490027389175427</v>
      </c>
      <c r="I589" s="10">
        <f t="shared" ca="1" si="67"/>
        <v>16551.895314835958</v>
      </c>
      <c r="J589" s="54">
        <f t="shared" ca="1" si="69"/>
        <v>711.1626795904084</v>
      </c>
      <c r="K589" s="10">
        <f t="shared" ca="1" si="68"/>
        <v>1339512.7390660294</v>
      </c>
      <c r="L589" s="28">
        <f t="shared" ca="1" si="70"/>
        <v>23.274414968413364</v>
      </c>
    </row>
    <row r="590" spans="7:12" x14ac:dyDescent="0.35">
      <c r="G590" s="43">
        <v>587</v>
      </c>
      <c r="H590" s="44">
        <f t="shared" ca="1" si="66"/>
        <v>0.32140952071627293</v>
      </c>
      <c r="I590" s="10">
        <f t="shared" ca="1" si="67"/>
        <v>14603.519929944803</v>
      </c>
      <c r="J590" s="54">
        <f t="shared" ca="1" si="69"/>
        <v>667.9960063698669</v>
      </c>
      <c r="K590" s="10">
        <f t="shared" ca="1" si="68"/>
        <v>1182710.3081331733</v>
      </c>
      <c r="L590" s="28">
        <f t="shared" ca="1" si="70"/>
        <v>21.861687481195641</v>
      </c>
    </row>
    <row r="591" spans="7:12" x14ac:dyDescent="0.35">
      <c r="G591" s="43">
        <v>588</v>
      </c>
      <c r="H591" s="44">
        <f t="shared" ca="1" si="66"/>
        <v>0.17188618043930393</v>
      </c>
      <c r="I591" s="10">
        <f t="shared" ca="1" si="67"/>
        <v>14172.642078178347</v>
      </c>
      <c r="J591" s="54">
        <f t="shared" ca="1" si="69"/>
        <v>658.06758952920848</v>
      </c>
      <c r="K591" s="10">
        <f t="shared" ca="1" si="68"/>
        <v>1148025.6261880987</v>
      </c>
      <c r="L591" s="28">
        <f t="shared" ca="1" si="70"/>
        <v>21.536757475501368</v>
      </c>
    </row>
    <row r="592" spans="7:12" x14ac:dyDescent="0.35">
      <c r="G592" s="43">
        <v>589</v>
      </c>
      <c r="H592" s="44">
        <f t="shared" ca="1" si="66"/>
        <v>0.6994139041076306</v>
      </c>
      <c r="I592" s="10">
        <f t="shared" ca="1" si="67"/>
        <v>15449.294106821362</v>
      </c>
      <c r="J592" s="54">
        <f t="shared" ca="1" si="69"/>
        <v>687.06751078412753</v>
      </c>
      <c r="K592" s="10">
        <f t="shared" ca="1" si="68"/>
        <v>1250784.186778646</v>
      </c>
      <c r="L592" s="28">
        <f t="shared" ca="1" si="70"/>
        <v>22.485845807480537</v>
      </c>
    </row>
    <row r="593" spans="7:12" x14ac:dyDescent="0.35">
      <c r="G593" s="43">
        <v>590</v>
      </c>
      <c r="H593" s="44">
        <f t="shared" ca="1" si="66"/>
        <v>0.33186146861539545</v>
      </c>
      <c r="I593" s="10">
        <f t="shared" ca="1" si="67"/>
        <v>14629.3838556102</v>
      </c>
      <c r="J593" s="54">
        <f t="shared" ca="1" si="69"/>
        <v>668.58728012402764</v>
      </c>
      <c r="K593" s="10">
        <f t="shared" ca="1" si="68"/>
        <v>1184792.1936994952</v>
      </c>
      <c r="L593" s="28">
        <f t="shared" ca="1" si="70"/>
        <v>21.881038258604541</v>
      </c>
    </row>
    <row r="594" spans="7:12" x14ac:dyDescent="0.35">
      <c r="G594" s="43">
        <v>591</v>
      </c>
      <c r="H594" s="44">
        <f t="shared" ca="1" si="66"/>
        <v>0.72528609229021646</v>
      </c>
      <c r="I594" s="10">
        <f t="shared" ca="1" si="67"/>
        <v>15517.532036879627</v>
      </c>
      <c r="J594" s="54">
        <f t="shared" ca="1" si="69"/>
        <v>688.58319195140734</v>
      </c>
      <c r="K594" s="10">
        <f t="shared" ca="1" si="68"/>
        <v>1256275.9598965205</v>
      </c>
      <c r="L594" s="28">
        <f t="shared" ca="1" si="70"/>
        <v>22.535449918409693</v>
      </c>
    </row>
    <row r="595" spans="7:12" x14ac:dyDescent="0.35">
      <c r="G595" s="43">
        <v>592</v>
      </c>
      <c r="H595" s="44">
        <f t="shared" ca="1" si="66"/>
        <v>0.80337390743901382</v>
      </c>
      <c r="I595" s="10">
        <f t="shared" ca="1" si="67"/>
        <v>15745.803547888972</v>
      </c>
      <c r="J595" s="54">
        <f t="shared" ca="1" si="69"/>
        <v>693.62942200744726</v>
      </c>
      <c r="K595" s="10">
        <f t="shared" ca="1" si="68"/>
        <v>1274646.6793464785</v>
      </c>
      <c r="L595" s="28">
        <f t="shared" ca="1" si="70"/>
        <v>22.700599265698269</v>
      </c>
    </row>
    <row r="596" spans="7:12" x14ac:dyDescent="0.35">
      <c r="G596" s="43">
        <v>593</v>
      </c>
      <c r="H596" s="44">
        <f t="shared" ca="1" si="66"/>
        <v>0.29651534727716466</v>
      </c>
      <c r="I596" s="10">
        <f t="shared" ca="1" si="67"/>
        <v>14540.169723834784</v>
      </c>
      <c r="J596" s="54">
        <f t="shared" ca="1" si="69"/>
        <v>666.54554516840085</v>
      </c>
      <c r="K596" s="10">
        <f t="shared" ca="1" si="68"/>
        <v>1177610.9616824202</v>
      </c>
      <c r="L596" s="28">
        <f t="shared" ca="1" si="70"/>
        <v>21.814217841874935</v>
      </c>
    </row>
    <row r="597" spans="7:12" x14ac:dyDescent="0.35">
      <c r="G597" s="43">
        <v>594</v>
      </c>
      <c r="H597" s="44">
        <f t="shared" ca="1" si="66"/>
        <v>0.38100141162770662</v>
      </c>
      <c r="I597" s="10">
        <f t="shared" ca="1" si="67"/>
        <v>14745.855461663896</v>
      </c>
      <c r="J597" s="54">
        <f t="shared" ca="1" si="69"/>
        <v>671.24347726667975</v>
      </c>
      <c r="K597" s="10">
        <f t="shared" ca="1" si="68"/>
        <v>1194167.2960420719</v>
      </c>
      <c r="L597" s="28">
        <f t="shared" ca="1" si="70"/>
        <v>21.967968346909512</v>
      </c>
    </row>
    <row r="598" spans="7:12" x14ac:dyDescent="0.35">
      <c r="G598" s="43">
        <v>595</v>
      </c>
      <c r="H598" s="44">
        <f t="shared" ca="1" si="66"/>
        <v>1.6759074350921388E-2</v>
      </c>
      <c r="I598" s="10">
        <f t="shared" ca="1" si="67"/>
        <v>13366.159247879077</v>
      </c>
      <c r="J598" s="54">
        <f t="shared" ca="1" si="69"/>
        <v>639.06996601543699</v>
      </c>
      <c r="K598" s="10">
        <f t="shared" ca="1" si="68"/>
        <v>1083096.6510962597</v>
      </c>
      <c r="L598" s="28">
        <f t="shared" ca="1" si="70"/>
        <v>20.915017069596122</v>
      </c>
    </row>
    <row r="599" spans="7:12" x14ac:dyDescent="0.35">
      <c r="G599" s="43">
        <v>596</v>
      </c>
      <c r="H599" s="44">
        <f t="shared" ca="1" si="66"/>
        <v>0.15110877165861702</v>
      </c>
      <c r="I599" s="10">
        <f t="shared" ca="1" si="67"/>
        <v>14099.486322456509</v>
      </c>
      <c r="J599" s="54">
        <f t="shared" ca="1" si="69"/>
        <v>656.36699919375565</v>
      </c>
      <c r="K599" s="10">
        <f t="shared" ca="1" si="68"/>
        <v>1142136.4329791057</v>
      </c>
      <c r="L599" s="28">
        <f t="shared" ca="1" si="70"/>
        <v>21.481101791795634</v>
      </c>
    </row>
    <row r="600" spans="7:12" x14ac:dyDescent="0.35">
      <c r="G600" s="43">
        <v>597</v>
      </c>
      <c r="H600" s="44">
        <f t="shared" ca="1" si="66"/>
        <v>0.3414058765894058</v>
      </c>
      <c r="I600" s="10">
        <f t="shared" ca="1" si="67"/>
        <v>14652.648484316991</v>
      </c>
      <c r="J600" s="54">
        <f t="shared" ca="1" si="69"/>
        <v>669.11868513633272</v>
      </c>
      <c r="K600" s="10">
        <f t="shared" ca="1" si="68"/>
        <v>1186664.8423443041</v>
      </c>
      <c r="L600" s="28">
        <f t="shared" ca="1" si="70"/>
        <v>21.898429695370886</v>
      </c>
    </row>
    <row r="601" spans="7:12" x14ac:dyDescent="0.35">
      <c r="G601" s="43">
        <v>598</v>
      </c>
      <c r="H601" s="44">
        <f t="shared" ca="1" si="66"/>
        <v>0.62641170782750366</v>
      </c>
      <c r="I601" s="10">
        <f t="shared" ca="1" si="67"/>
        <v>15271.212466096551</v>
      </c>
      <c r="J601" s="54">
        <f t="shared" ca="1" si="69"/>
        <v>683.09617251782765</v>
      </c>
      <c r="K601" s="10">
        <f t="shared" ca="1" si="68"/>
        <v>1236451.8746141093</v>
      </c>
      <c r="L601" s="28">
        <f t="shared" ca="1" si="70"/>
        <v>22.355874736947086</v>
      </c>
    </row>
    <row r="602" spans="7:12" x14ac:dyDescent="0.35">
      <c r="G602" s="43">
        <v>599</v>
      </c>
      <c r="H602" s="44">
        <f t="shared" ca="1" si="66"/>
        <v>0.28808309688604272</v>
      </c>
      <c r="I602" s="10">
        <f t="shared" ca="1" si="67"/>
        <v>14518.112240609482</v>
      </c>
      <c r="J602" s="54">
        <f t="shared" ca="1" si="69"/>
        <v>666.03977743805524</v>
      </c>
      <c r="K602" s="10">
        <f t="shared" ca="1" si="68"/>
        <v>1175835.4384414207</v>
      </c>
      <c r="L602" s="28">
        <f t="shared" ca="1" si="70"/>
        <v>21.797665443427263</v>
      </c>
    </row>
    <row r="603" spans="7:12" x14ac:dyDescent="0.35">
      <c r="G603" s="43">
        <v>600</v>
      </c>
      <c r="H603" s="44">
        <f t="shared" ca="1" si="66"/>
        <v>6.8263464874520396E-2</v>
      </c>
      <c r="I603" s="10">
        <f t="shared" ca="1" si="67"/>
        <v>13738.991014151163</v>
      </c>
      <c r="J603" s="54">
        <f t="shared" ca="1" si="69"/>
        <v>647.92167984269088</v>
      </c>
      <c r="K603" s="10">
        <f t="shared" ca="1" si="68"/>
        <v>1113114.3894166951</v>
      </c>
      <c r="L603" s="28">
        <f t="shared" ca="1" si="70"/>
        <v>21.204709522124428</v>
      </c>
    </row>
    <row r="604" spans="7:12" x14ac:dyDescent="0.35">
      <c r="G604" s="43">
        <v>601</v>
      </c>
      <c r="H604" s="44">
        <f t="shared" ca="1" si="66"/>
        <v>0.21652244346145677</v>
      </c>
      <c r="I604" s="10">
        <f t="shared" ca="1" si="67"/>
        <v>14316.122922713397</v>
      </c>
      <c r="J604" s="54">
        <f t="shared" ca="1" si="69"/>
        <v>661.39027004116986</v>
      </c>
      <c r="K604" s="10">
        <f t="shared" ca="1" si="68"/>
        <v>1159575.8636499611</v>
      </c>
      <c r="L604" s="28">
        <f t="shared" ca="1" si="70"/>
        <v>21.645499746801921</v>
      </c>
    </row>
    <row r="605" spans="7:12" x14ac:dyDescent="0.35">
      <c r="G605" s="43">
        <v>602</v>
      </c>
      <c r="H605" s="44">
        <f t="shared" ca="1" si="66"/>
        <v>0.62475147411405496</v>
      </c>
      <c r="I605" s="10">
        <f t="shared" ca="1" si="67"/>
        <v>15267.375341544637</v>
      </c>
      <c r="J605" s="54">
        <f t="shared" ca="1" si="69"/>
        <v>683.0103479714536</v>
      </c>
      <c r="K605" s="10">
        <f t="shared" ca="1" si="68"/>
        <v>1236143.0508397545</v>
      </c>
      <c r="L605" s="28">
        <f t="shared" ca="1" si="70"/>
        <v>22.353065933611209</v>
      </c>
    </row>
    <row r="606" spans="7:12" x14ac:dyDescent="0.35">
      <c r="G606" s="43">
        <v>603</v>
      </c>
      <c r="H606" s="44">
        <f t="shared" ca="1" si="66"/>
        <v>0.7469165491474179</v>
      </c>
      <c r="I606" s="10">
        <f t="shared" ca="1" si="67"/>
        <v>15577.091848775664</v>
      </c>
      <c r="J606" s="54">
        <f t="shared" ca="1" si="69"/>
        <v>689.90339568613263</v>
      </c>
      <c r="K606" s="10">
        <f t="shared" ca="1" si="68"/>
        <v>1261069.2612488735</v>
      </c>
      <c r="L606" s="28">
        <f t="shared" ca="1" si="70"/>
        <v>22.578656586091611</v>
      </c>
    </row>
    <row r="607" spans="7:12" x14ac:dyDescent="0.35">
      <c r="G607" s="43">
        <v>604</v>
      </c>
      <c r="H607" s="44">
        <f t="shared" ca="1" si="66"/>
        <v>0.18594322477105463</v>
      </c>
      <c r="I607" s="10">
        <f t="shared" ca="1" si="67"/>
        <v>14219.649867039076</v>
      </c>
      <c r="J607" s="54">
        <f t="shared" ca="1" si="69"/>
        <v>659.15802467455455</v>
      </c>
      <c r="K607" s="10">
        <f t="shared" ca="1" si="68"/>
        <v>1151809.8026960965</v>
      </c>
      <c r="L607" s="28">
        <f t="shared" ca="1" si="70"/>
        <v>21.572444443894511</v>
      </c>
    </row>
    <row r="608" spans="7:12" x14ac:dyDescent="0.35">
      <c r="G608" s="43">
        <v>605</v>
      </c>
      <c r="H608" s="44">
        <f t="shared" ca="1" si="66"/>
        <v>0.1783250514242628</v>
      </c>
      <c r="I608" s="10">
        <f t="shared" ca="1" si="67"/>
        <v>14194.403789090651</v>
      </c>
      <c r="J608" s="54">
        <f t="shared" ca="1" si="69"/>
        <v>658.57261828559774</v>
      </c>
      <c r="K608" s="10">
        <f t="shared" ca="1" si="68"/>
        <v>1149777.4716822209</v>
      </c>
      <c r="L608" s="28">
        <f t="shared" ca="1" si="70"/>
        <v>21.553285689346836</v>
      </c>
    </row>
    <row r="609" spans="7:12" x14ac:dyDescent="0.35">
      <c r="G609" s="43">
        <v>606</v>
      </c>
      <c r="H609" s="44">
        <f t="shared" ca="1" si="66"/>
        <v>0.27457993168900308</v>
      </c>
      <c r="I609" s="10">
        <f t="shared" ca="1" si="67"/>
        <v>14482.106424489153</v>
      </c>
      <c r="J609" s="54">
        <f t="shared" ca="1" si="69"/>
        <v>665.21335480802429</v>
      </c>
      <c r="K609" s="10">
        <f t="shared" ca="1" si="68"/>
        <v>1172937.1224229855</v>
      </c>
      <c r="L609" s="28">
        <f t="shared" ca="1" si="70"/>
        <v>21.770618884626245</v>
      </c>
    </row>
    <row r="610" spans="7:12" x14ac:dyDescent="0.35">
      <c r="G610" s="43">
        <v>607</v>
      </c>
      <c r="H610" s="44">
        <f t="shared" ca="1" si="66"/>
        <v>0.30820484698550143</v>
      </c>
      <c r="I610" s="10">
        <f t="shared" ca="1" si="67"/>
        <v>14570.235261317237</v>
      </c>
      <c r="J610" s="54">
        <f t="shared" ca="1" si="69"/>
        <v>667.23431640218666</v>
      </c>
      <c r="K610" s="10">
        <f t="shared" ca="1" si="68"/>
        <v>1180031.0821396662</v>
      </c>
      <c r="L610" s="28">
        <f t="shared" ca="1" si="70"/>
        <v>21.836759445889747</v>
      </c>
    </row>
    <row r="611" spans="7:12" x14ac:dyDescent="0.35">
      <c r="G611" s="43">
        <v>608</v>
      </c>
      <c r="H611" s="44">
        <f t="shared" ca="1" si="66"/>
        <v>0.61661335710608456</v>
      </c>
      <c r="I611" s="10">
        <f t="shared" ca="1" si="67"/>
        <v>15248.688165074156</v>
      </c>
      <c r="J611" s="54">
        <f t="shared" ca="1" si="69"/>
        <v>682.59221968702946</v>
      </c>
      <c r="K611" s="10">
        <f t="shared" ca="1" si="68"/>
        <v>1234639.0451511724</v>
      </c>
      <c r="L611" s="28">
        <f t="shared" ca="1" si="70"/>
        <v>22.339381735211873</v>
      </c>
    </row>
    <row r="612" spans="7:12" x14ac:dyDescent="0.35">
      <c r="G612" s="43">
        <v>609</v>
      </c>
      <c r="H612" s="44">
        <f t="shared" ca="1" si="66"/>
        <v>0.93769518690146669</v>
      </c>
      <c r="I612" s="10">
        <f t="shared" ca="1" si="67"/>
        <v>16293.998226072861</v>
      </c>
      <c r="J612" s="54">
        <f t="shared" ca="1" si="69"/>
        <v>705.60057257551387</v>
      </c>
      <c r="K612" s="10">
        <f t="shared" ca="1" si="68"/>
        <v>1318760.8304534599</v>
      </c>
      <c r="L612" s="28">
        <f t="shared" ca="1" si="70"/>
        <v>23.092382375198635</v>
      </c>
    </row>
    <row r="613" spans="7:12" x14ac:dyDescent="0.35">
      <c r="G613" s="43">
        <v>610</v>
      </c>
      <c r="H613" s="44">
        <f t="shared" ca="1" si="66"/>
        <v>0.85643986195917909</v>
      </c>
      <c r="I613" s="10">
        <f t="shared" ca="1" si="67"/>
        <v>15928.327893277721</v>
      </c>
      <c r="J613" s="54">
        <f t="shared" ca="1" si="69"/>
        <v>697.6380923158888</v>
      </c>
      <c r="K613" s="10">
        <f t="shared" ca="1" si="68"/>
        <v>1289335.2142562408</v>
      </c>
      <c r="L613" s="28">
        <f t="shared" ca="1" si="70"/>
        <v>22.831792112156361</v>
      </c>
    </row>
    <row r="614" spans="7:12" x14ac:dyDescent="0.35">
      <c r="G614" s="43">
        <v>611</v>
      </c>
      <c r="H614" s="44">
        <f t="shared" ca="1" si="66"/>
        <v>0.73503277461449779</v>
      </c>
      <c r="I614" s="10">
        <f t="shared" ca="1" si="67"/>
        <v>15544.068063718631</v>
      </c>
      <c r="J614" s="54">
        <f t="shared" ca="1" si="69"/>
        <v>689.17170232119338</v>
      </c>
      <c r="K614" s="10">
        <f t="shared" ca="1" si="68"/>
        <v>1258411.5538676283</v>
      </c>
      <c r="L614" s="28">
        <f t="shared" ca="1" si="70"/>
        <v>22.554710257784507</v>
      </c>
    </row>
    <row r="615" spans="7:12" x14ac:dyDescent="0.35">
      <c r="G615" s="43">
        <v>612</v>
      </c>
      <c r="H615" s="44">
        <f t="shared" ca="1" si="66"/>
        <v>0.76479525988392094</v>
      </c>
      <c r="I615" s="10">
        <f t="shared" ca="1" si="67"/>
        <v>15628.271921651878</v>
      </c>
      <c r="J615" s="54">
        <f t="shared" ca="1" si="69"/>
        <v>691.03583911354622</v>
      </c>
      <c r="K615" s="10">
        <f t="shared" ca="1" si="68"/>
        <v>1265188.1278570029</v>
      </c>
      <c r="L615" s="28">
        <f t="shared" ca="1" si="70"/>
        <v>22.615718370988787</v>
      </c>
    </row>
    <row r="616" spans="7:12" x14ac:dyDescent="0.35">
      <c r="G616" s="43">
        <v>613</v>
      </c>
      <c r="H616" s="44">
        <f t="shared" ca="1" si="66"/>
        <v>0.48392126263896929</v>
      </c>
      <c r="I616" s="10">
        <f t="shared" ca="1" si="67"/>
        <v>14967.579757242831</v>
      </c>
      <c r="J616" s="54">
        <f t="shared" ca="1" si="69"/>
        <v>676.27118436662829</v>
      </c>
      <c r="K616" s="10">
        <f t="shared" ca="1" si="68"/>
        <v>1212013.8381617456</v>
      </c>
      <c r="L616" s="28">
        <f t="shared" ca="1" si="70"/>
        <v>22.132511488362375</v>
      </c>
    </row>
    <row r="617" spans="7:12" x14ac:dyDescent="0.35">
      <c r="G617" s="43">
        <v>614</v>
      </c>
      <c r="H617" s="44">
        <f t="shared" ca="1" si="66"/>
        <v>0.51991486444802726</v>
      </c>
      <c r="I617" s="10">
        <f t="shared" ca="1" si="67"/>
        <v>15040.234431260775</v>
      </c>
      <c r="J617" s="54">
        <f t="shared" ca="1" si="69"/>
        <v>677.91055363740145</v>
      </c>
      <c r="K617" s="10">
        <f t="shared" ca="1" si="68"/>
        <v>1217861.6224594298</v>
      </c>
      <c r="L617" s="28">
        <f t="shared" ca="1" si="70"/>
        <v>22.186163573587681</v>
      </c>
    </row>
    <row r="618" spans="7:12" x14ac:dyDescent="0.35">
      <c r="G618" s="43">
        <v>615</v>
      </c>
      <c r="H618" s="44">
        <f t="shared" ca="1" si="66"/>
        <v>0.36834460745900033</v>
      </c>
      <c r="I618" s="10">
        <f t="shared" ca="1" si="67"/>
        <v>14716.612029455697</v>
      </c>
      <c r="J618" s="54">
        <f t="shared" ca="1" si="69"/>
        <v>670.57755439292089</v>
      </c>
      <c r="K618" s="10">
        <f t="shared" ca="1" si="68"/>
        <v>1191813.4375313427</v>
      </c>
      <c r="L618" s="28">
        <f t="shared" ca="1" si="70"/>
        <v>21.946174507404681</v>
      </c>
    </row>
    <row r="619" spans="7:12" x14ac:dyDescent="0.35">
      <c r="G619" s="43">
        <v>616</v>
      </c>
      <c r="H619" s="44">
        <f t="shared" ca="1" si="66"/>
        <v>0.56559584019661413</v>
      </c>
      <c r="I619" s="10">
        <f t="shared" ca="1" si="67"/>
        <v>15135.802242671909</v>
      </c>
      <c r="J619" s="54">
        <f t="shared" ca="1" si="69"/>
        <v>680.06091367160923</v>
      </c>
      <c r="K619" s="10">
        <f t="shared" ca="1" si="68"/>
        <v>1225553.4951490595</v>
      </c>
      <c r="L619" s="28">
        <f t="shared" ca="1" si="70"/>
        <v>22.256538992889027</v>
      </c>
    </row>
    <row r="620" spans="7:12" x14ac:dyDescent="0.35">
      <c r="G620" s="43">
        <v>617</v>
      </c>
      <c r="H620" s="44">
        <f t="shared" ca="1" si="66"/>
        <v>0.43056047847846002</v>
      </c>
      <c r="I620" s="10">
        <f t="shared" ca="1" si="67"/>
        <v>14855.932064443006</v>
      </c>
      <c r="J620" s="54">
        <f t="shared" ca="1" si="69"/>
        <v>673.74420778560125</v>
      </c>
      <c r="K620" s="10">
        <f t="shared" ca="1" si="68"/>
        <v>1203027.4400436094</v>
      </c>
      <c r="L620" s="28">
        <f t="shared" ca="1" si="70"/>
        <v>22.049810436619676</v>
      </c>
    </row>
    <row r="621" spans="7:12" x14ac:dyDescent="0.35">
      <c r="G621" s="43">
        <v>618</v>
      </c>
      <c r="H621" s="44">
        <f t="shared" ca="1" si="66"/>
        <v>0.81425294097733858</v>
      </c>
      <c r="I621" s="10">
        <f t="shared" ca="1" si="67"/>
        <v>15780.993653756761</v>
      </c>
      <c r="J621" s="54">
        <f t="shared" ca="1" si="69"/>
        <v>694.40408143186664</v>
      </c>
      <c r="K621" s="10">
        <f t="shared" ca="1" si="68"/>
        <v>1277478.6204594693</v>
      </c>
      <c r="L621" s="28">
        <f t="shared" ca="1" si="70"/>
        <v>22.725951755951993</v>
      </c>
    </row>
    <row r="622" spans="7:12" x14ac:dyDescent="0.35">
      <c r="G622" s="43">
        <v>619</v>
      </c>
      <c r="H622" s="44">
        <f t="shared" ca="1" si="66"/>
        <v>0.45339227200038623</v>
      </c>
      <c r="I622" s="10">
        <f t="shared" ca="1" si="67"/>
        <v>14904.504706217102</v>
      </c>
      <c r="J622" s="54">
        <f t="shared" ca="1" si="69"/>
        <v>674.84473886876822</v>
      </c>
      <c r="K622" s="10">
        <f t="shared" ca="1" si="68"/>
        <v>1206937.0228569335</v>
      </c>
      <c r="L622" s="28">
        <f t="shared" ca="1" si="70"/>
        <v>22.08582781752332</v>
      </c>
    </row>
    <row r="623" spans="7:12" x14ac:dyDescent="0.35">
      <c r="G623" s="43">
        <v>620</v>
      </c>
      <c r="H623" s="44">
        <f t="shared" ca="1" si="66"/>
        <v>6.8636762907621773E-2</v>
      </c>
      <c r="I623" s="10">
        <f t="shared" ca="1" si="67"/>
        <v>13741.008841553847</v>
      </c>
      <c r="J623" s="54">
        <f t="shared" ca="1" si="69"/>
        <v>647.9692577950583</v>
      </c>
      <c r="K623" s="10">
        <f t="shared" ca="1" si="68"/>
        <v>1113276.8432926808</v>
      </c>
      <c r="L623" s="28">
        <f t="shared" ca="1" si="70"/>
        <v>21.20626661874736</v>
      </c>
    </row>
    <row r="624" spans="7:12" x14ac:dyDescent="0.35">
      <c r="G624" s="43">
        <v>621</v>
      </c>
      <c r="H624" s="44">
        <f t="shared" ca="1" si="66"/>
        <v>0.57256501267684068</v>
      </c>
      <c r="I624" s="10">
        <f t="shared" ca="1" si="67"/>
        <v>15150.816423773649</v>
      </c>
      <c r="J624" s="54">
        <f t="shared" ca="1" si="69"/>
        <v>680.39812826656078</v>
      </c>
      <c r="K624" s="10">
        <f t="shared" ca="1" si="68"/>
        <v>1226761.9134724496</v>
      </c>
      <c r="L624" s="28">
        <f t="shared" ca="1" si="70"/>
        <v>22.267575106905625</v>
      </c>
    </row>
    <row r="625" spans="7:12" x14ac:dyDescent="0.35">
      <c r="G625" s="43">
        <v>622</v>
      </c>
      <c r="H625" s="44">
        <f t="shared" ca="1" si="66"/>
        <v>0.82149945678015868</v>
      </c>
      <c r="I625" s="10">
        <f t="shared" ca="1" si="67"/>
        <v>15805.008641973202</v>
      </c>
      <c r="J625" s="54">
        <f t="shared" ca="1" si="69"/>
        <v>694.93224102486988</v>
      </c>
      <c r="K625" s="10">
        <f t="shared" ca="1" si="68"/>
        <v>1279411.2277639934</v>
      </c>
      <c r="L625" s="28">
        <f t="shared" ca="1" si="70"/>
        <v>22.743236978995739</v>
      </c>
    </row>
    <row r="626" spans="7:12" x14ac:dyDescent="0.35">
      <c r="G626" s="43">
        <v>623</v>
      </c>
      <c r="H626" s="44">
        <f t="shared" ca="1" si="66"/>
        <v>0.69572062067638551</v>
      </c>
      <c r="I626" s="10">
        <f t="shared" ca="1" si="67"/>
        <v>15439.796476549</v>
      </c>
      <c r="J626" s="54">
        <f t="shared" ca="1" si="69"/>
        <v>686.85628701036433</v>
      </c>
      <c r="K626" s="10">
        <f t="shared" ca="1" si="68"/>
        <v>1250019.8139233438</v>
      </c>
      <c r="L626" s="28">
        <f t="shared" ca="1" si="70"/>
        <v>22.478933029430099</v>
      </c>
    </row>
    <row r="627" spans="7:12" x14ac:dyDescent="0.35">
      <c r="G627" s="43">
        <v>624</v>
      </c>
      <c r="H627" s="44">
        <f t="shared" ca="1" si="66"/>
        <v>0.46964901755483757</v>
      </c>
      <c r="I627" s="10">
        <f t="shared" ca="1" si="67"/>
        <v>14938.347786244434</v>
      </c>
      <c r="J627" s="54">
        <f t="shared" ca="1" si="69"/>
        <v>675.61047630332246</v>
      </c>
      <c r="K627" s="10">
        <f t="shared" ca="1" si="68"/>
        <v>1209661.0091877065</v>
      </c>
      <c r="L627" s="28">
        <f t="shared" ca="1" si="70"/>
        <v>22.110888315381459</v>
      </c>
    </row>
    <row r="628" spans="7:12" x14ac:dyDescent="0.35">
      <c r="G628" s="43">
        <v>625</v>
      </c>
      <c r="H628" s="44">
        <f t="shared" ca="1" si="66"/>
        <v>0.12851568408865355</v>
      </c>
      <c r="I628" s="10">
        <f t="shared" ca="1" si="67"/>
        <v>14013.96522263302</v>
      </c>
      <c r="J628" s="54">
        <f t="shared" ca="1" si="69"/>
        <v>654.37335895785577</v>
      </c>
      <c r="K628" s="10">
        <f t="shared" ca="1" si="68"/>
        <v>1135251.6823641311</v>
      </c>
      <c r="L628" s="28">
        <f t="shared" ca="1" si="70"/>
        <v>21.415855384075279</v>
      </c>
    </row>
    <row r="629" spans="7:12" x14ac:dyDescent="0.35">
      <c r="G629" s="43">
        <v>626</v>
      </c>
      <c r="H629" s="44">
        <f t="shared" ca="1" si="66"/>
        <v>0.2441396720513952</v>
      </c>
      <c r="I629" s="10">
        <f t="shared" ca="1" si="67"/>
        <v>14397.539758436647</v>
      </c>
      <c r="J629" s="54">
        <f t="shared" ca="1" si="69"/>
        <v>663.26829108003562</v>
      </c>
      <c r="K629" s="10">
        <f t="shared" ca="1" si="68"/>
        <v>1166129.7757622604</v>
      </c>
      <c r="L629" s="28">
        <f t="shared" ca="1" si="70"/>
        <v>21.706962253528442</v>
      </c>
    </row>
    <row r="630" spans="7:12" x14ac:dyDescent="0.35">
      <c r="G630" s="43">
        <v>627</v>
      </c>
      <c r="H630" s="44">
        <f t="shared" ca="1" si="66"/>
        <v>0.30252609551668286</v>
      </c>
      <c r="I630" s="10">
        <f t="shared" ca="1" si="67"/>
        <v>14555.702016497202</v>
      </c>
      <c r="J630" s="54">
        <f t="shared" ca="1" si="69"/>
        <v>666.90146319766939</v>
      </c>
      <c r="K630" s="10">
        <f t="shared" ca="1" si="68"/>
        <v>1178861.2329248458</v>
      </c>
      <c r="L630" s="28">
        <f t="shared" ca="1" si="70"/>
        <v>21.825866068287358</v>
      </c>
    </row>
    <row r="631" spans="7:12" x14ac:dyDescent="0.35">
      <c r="G631" s="43">
        <v>628</v>
      </c>
      <c r="H631" s="44">
        <f t="shared" ca="1" si="66"/>
        <v>1.5757566574731485E-2</v>
      </c>
      <c r="I631" s="10">
        <f t="shared" ca="1" si="67"/>
        <v>13355.050042385368</v>
      </c>
      <c r="J631" s="54">
        <f t="shared" ca="1" si="69"/>
        <v>638.80433116669678</v>
      </c>
      <c r="K631" s="10">
        <f t="shared" ca="1" si="68"/>
        <v>1082202.1769440302</v>
      </c>
      <c r="L631" s="28">
        <f t="shared" ca="1" si="70"/>
        <v>20.906323565455526</v>
      </c>
    </row>
    <row r="632" spans="7:12" x14ac:dyDescent="0.35">
      <c r="G632" s="43">
        <v>629</v>
      </c>
      <c r="H632" s="44">
        <f t="shared" ca="1" si="66"/>
        <v>0.51321025309992607</v>
      </c>
      <c r="I632" s="10">
        <f t="shared" ca="1" si="67"/>
        <v>15026.597361104279</v>
      </c>
      <c r="J632" s="54">
        <f t="shared" ca="1" si="69"/>
        <v>677.60315117197206</v>
      </c>
      <c r="K632" s="10">
        <f t="shared" ca="1" si="68"/>
        <v>1216764.0169536569</v>
      </c>
      <c r="L632" s="28">
        <f t="shared" ca="1" si="70"/>
        <v>22.176103129264536</v>
      </c>
    </row>
    <row r="633" spans="7:12" x14ac:dyDescent="0.35">
      <c r="G633" s="43">
        <v>630</v>
      </c>
      <c r="H633" s="44">
        <f t="shared" ca="1" si="66"/>
        <v>0.95344331453708253</v>
      </c>
      <c r="I633" s="10">
        <f t="shared" ca="1" si="67"/>
        <v>16389.71032803812</v>
      </c>
      <c r="J633" s="54">
        <f t="shared" ca="1" si="69"/>
        <v>707.66991208319109</v>
      </c>
      <c r="K633" s="10">
        <f t="shared" ca="1" si="68"/>
        <v>1326462.4963440464</v>
      </c>
      <c r="L633" s="28">
        <f t="shared" ca="1" si="70"/>
        <v>23.16010621363171</v>
      </c>
    </row>
    <row r="634" spans="7:12" x14ac:dyDescent="0.35">
      <c r="G634" s="43">
        <v>631</v>
      </c>
      <c r="H634" s="44">
        <f t="shared" ca="1" si="66"/>
        <v>0.80229314251728068</v>
      </c>
      <c r="I634" s="10">
        <f t="shared" ca="1" si="67"/>
        <v>15742.36139536759</v>
      </c>
      <c r="J634" s="54">
        <f t="shared" ca="1" si="69"/>
        <v>693.5536015275153</v>
      </c>
      <c r="K634" s="10">
        <f t="shared" ca="1" si="68"/>
        <v>1274369.6694224016</v>
      </c>
      <c r="L634" s="28">
        <f t="shared" ca="1" si="70"/>
        <v>22.698117868173227</v>
      </c>
    </row>
    <row r="635" spans="7:12" x14ac:dyDescent="0.35">
      <c r="G635" s="43">
        <v>632</v>
      </c>
      <c r="H635" s="44">
        <f t="shared" ca="1" si="66"/>
        <v>0.58640037805206957</v>
      </c>
      <c r="I635" s="10">
        <f t="shared" ca="1" si="67"/>
        <v>15180.990111191408</v>
      </c>
      <c r="J635" s="54">
        <f t="shared" ca="1" si="69"/>
        <v>681.07531648918871</v>
      </c>
      <c r="K635" s="10">
        <f t="shared" ca="1" si="68"/>
        <v>1229190.4357314792</v>
      </c>
      <c r="L635" s="28">
        <f t="shared" ca="1" si="70"/>
        <v>22.289737630555265</v>
      </c>
    </row>
    <row r="636" spans="7:12" x14ac:dyDescent="0.35">
      <c r="G636" s="43">
        <v>633</v>
      </c>
      <c r="H636" s="44">
        <f t="shared" ca="1" si="66"/>
        <v>0.63265593225456462</v>
      </c>
      <c r="I636" s="10">
        <f t="shared" ca="1" si="67"/>
        <v>15285.72098479755</v>
      </c>
      <c r="J636" s="54">
        <f t="shared" ca="1" si="69"/>
        <v>683.42058555307142</v>
      </c>
      <c r="K636" s="10">
        <f t="shared" ca="1" si="68"/>
        <v>1237619.5634317503</v>
      </c>
      <c r="L636" s="28">
        <f t="shared" ca="1" si="70"/>
        <v>22.366491890827788</v>
      </c>
    </row>
    <row r="637" spans="7:12" x14ac:dyDescent="0.35">
      <c r="G637" s="43">
        <v>634</v>
      </c>
      <c r="H637" s="44">
        <f t="shared" ca="1" si="66"/>
        <v>4.0996393800116993E-2</v>
      </c>
      <c r="I637" s="10">
        <f t="shared" ca="1" si="67"/>
        <v>13572.687655184687</v>
      </c>
      <c r="J637" s="54">
        <f t="shared" ca="1" si="69"/>
        <v>643.9883630052633</v>
      </c>
      <c r="K637" s="10">
        <f t="shared" ca="1" si="68"/>
        <v>1099725.1610556885</v>
      </c>
      <c r="L637" s="28">
        <f t="shared" ca="1" si="70"/>
        <v>21.075982789263161</v>
      </c>
    </row>
    <row r="638" spans="7:12" x14ac:dyDescent="0.35">
      <c r="G638" s="43">
        <v>635</v>
      </c>
      <c r="H638" s="44">
        <f t="shared" ca="1" si="66"/>
        <v>0.53996033443512814</v>
      </c>
      <c r="I638" s="10">
        <f t="shared" ca="1" si="67"/>
        <v>15081.584684037636</v>
      </c>
      <c r="J638" s="54">
        <f t="shared" ca="1" si="69"/>
        <v>678.84180681431792</v>
      </c>
      <c r="K638" s="10">
        <f t="shared" ca="1" si="68"/>
        <v>1221189.7577502001</v>
      </c>
      <c r="L638" s="28">
        <f t="shared" ca="1" si="70"/>
        <v>22.21664095028677</v>
      </c>
    </row>
    <row r="639" spans="7:12" x14ac:dyDescent="0.35">
      <c r="G639" s="43">
        <v>636</v>
      </c>
      <c r="H639" s="44">
        <f t="shared" ca="1" si="66"/>
        <v>0.77833463260448965</v>
      </c>
      <c r="I639" s="10">
        <f t="shared" ca="1" si="67"/>
        <v>15668.338279004731</v>
      </c>
      <c r="J639" s="54">
        <f t="shared" ca="1" si="69"/>
        <v>691.92107985475252</v>
      </c>
      <c r="K639" s="10">
        <f t="shared" ca="1" si="68"/>
        <v>1268412.557645241</v>
      </c>
      <c r="L639" s="28">
        <f t="shared" ca="1" si="70"/>
        <v>22.644689886155536</v>
      </c>
    </row>
    <row r="640" spans="7:12" x14ac:dyDescent="0.35">
      <c r="G640" s="43">
        <v>637</v>
      </c>
      <c r="H640" s="44">
        <f t="shared" ca="1" si="66"/>
        <v>0.86525381958907366</v>
      </c>
      <c r="I640" s="10">
        <f t="shared" ca="1" si="67"/>
        <v>15961.746927147618</v>
      </c>
      <c r="J640" s="54">
        <f t="shared" ca="1" si="69"/>
        <v>698.36956190556964</v>
      </c>
      <c r="K640" s="10">
        <f t="shared" ca="1" si="68"/>
        <v>1292024.5367089696</v>
      </c>
      <c r="L640" s="28">
        <f t="shared" ca="1" si="70"/>
        <v>22.855731116909549</v>
      </c>
    </row>
    <row r="641" spans="7:12" x14ac:dyDescent="0.35">
      <c r="G641" s="43">
        <v>638</v>
      </c>
      <c r="H641" s="44">
        <f t="shared" ca="1" si="66"/>
        <v>0.55517527621778484</v>
      </c>
      <c r="I641" s="10">
        <f t="shared" ca="1" si="67"/>
        <v>15113.575395024302</v>
      </c>
      <c r="J641" s="54">
        <f t="shared" ca="1" si="69"/>
        <v>679.56139724512207</v>
      </c>
      <c r="K641" s="10">
        <f t="shared" ca="1" si="68"/>
        <v>1223764.5577824386</v>
      </c>
      <c r="L641" s="28">
        <f t="shared" ca="1" si="70"/>
        <v>22.240191182567628</v>
      </c>
    </row>
    <row r="642" spans="7:12" x14ac:dyDescent="0.35">
      <c r="G642" s="43">
        <v>639</v>
      </c>
      <c r="H642" s="44">
        <f t="shared" ca="1" si="66"/>
        <v>0.36410212310090129</v>
      </c>
      <c r="I642" s="10">
        <f t="shared" ca="1" si="67"/>
        <v>14706.697684069211</v>
      </c>
      <c r="J642" s="54">
        <f t="shared" ca="1" si="69"/>
        <v>670.35163766812491</v>
      </c>
      <c r="K642" s="10">
        <f t="shared" ca="1" si="68"/>
        <v>1191015.4100991683</v>
      </c>
      <c r="L642" s="28">
        <f t="shared" ca="1" si="70"/>
        <v>21.938780869138633</v>
      </c>
    </row>
    <row r="643" spans="7:12" x14ac:dyDescent="0.35">
      <c r="G643" s="43">
        <v>640</v>
      </c>
      <c r="H643" s="44">
        <f t="shared" ca="1" si="66"/>
        <v>0.62766186624834241</v>
      </c>
      <c r="I643" s="10">
        <f t="shared" ca="1" si="67"/>
        <v>15274.107456991234</v>
      </c>
      <c r="J643" s="54">
        <f t="shared" ca="1" si="69"/>
        <v>683.16091732740472</v>
      </c>
      <c r="K643" s="10">
        <f t="shared" ca="1" si="68"/>
        <v>1236684.8723735707</v>
      </c>
      <c r="L643" s="28">
        <f t="shared" ca="1" si="70"/>
        <v>22.357993657987787</v>
      </c>
    </row>
    <row r="644" spans="7:12" x14ac:dyDescent="0.35">
      <c r="G644" s="43">
        <v>641</v>
      </c>
      <c r="H644" s="44">
        <f t="shared" ref="H644:H707" ca="1" si="71">RAND( )</f>
        <v>0.47985677737065591</v>
      </c>
      <c r="I644" s="10">
        <f t="shared" ref="I644:I707" ca="1" si="72">IF(H644&lt;=$E$12, $E$4+SQRT(H644*$E$13), $E$5-SQRT( (1-H644)*$E$14))</f>
        <v>14959.299420447331</v>
      </c>
      <c r="J644" s="54">
        <f t="shared" ca="1" si="69"/>
        <v>676.08409574080986</v>
      </c>
      <c r="K644" s="10">
        <f t="shared" ref="K644:K707" ca="1" si="73">$E$17*J644+$E$18*I644/J644+$E$16*I644</f>
        <v>1211347.3701037879</v>
      </c>
      <c r="L644" s="28">
        <f t="shared" ca="1" si="70"/>
        <v>22.126388587881046</v>
      </c>
    </row>
    <row r="645" spans="7:12" x14ac:dyDescent="0.35">
      <c r="G645" s="43">
        <v>642</v>
      </c>
      <c r="H645" s="44">
        <f t="shared" ca="1" si="71"/>
        <v>5.3842140573119979E-2</v>
      </c>
      <c r="I645" s="10">
        <f t="shared" ca="1" si="72"/>
        <v>13656.305663989699</v>
      </c>
      <c r="J645" s="54">
        <f t="shared" ref="J645:J708" ca="1" si="74">SQRT((2*I645*$E$18)/$E$17)</f>
        <v>645.96904445931875</v>
      </c>
      <c r="K645" s="10">
        <f t="shared" ca="1" si="73"/>
        <v>1106457.3844794973</v>
      </c>
      <c r="L645" s="28">
        <f t="shared" ref="L645:L708" ca="1" si="75">I645/J645</f>
        <v>21.140805091395883</v>
      </c>
    </row>
    <row r="646" spans="7:12" x14ac:dyDescent="0.35">
      <c r="G646" s="43">
        <v>643</v>
      </c>
      <c r="H646" s="44">
        <f t="shared" ca="1" si="71"/>
        <v>0.10143195473702848</v>
      </c>
      <c r="I646" s="10">
        <f t="shared" ca="1" si="72"/>
        <v>13900.808324726313</v>
      </c>
      <c r="J646" s="54">
        <f t="shared" ca="1" si="74"/>
        <v>651.72610890872249</v>
      </c>
      <c r="K646" s="10">
        <f t="shared" ca="1" si="73"/>
        <v>1126141.9499305335</v>
      </c>
      <c r="L646" s="28">
        <f t="shared" ca="1" si="75"/>
        <v>21.329218109740008</v>
      </c>
    </row>
    <row r="647" spans="7:12" x14ac:dyDescent="0.35">
      <c r="G647" s="43">
        <v>644</v>
      </c>
      <c r="H647" s="44">
        <f t="shared" ca="1" si="71"/>
        <v>0.87969948901266071</v>
      </c>
      <c r="I647" s="10">
        <f t="shared" ca="1" si="72"/>
        <v>16018.97803903342</v>
      </c>
      <c r="J647" s="54">
        <f t="shared" ca="1" si="74"/>
        <v>699.62044954025612</v>
      </c>
      <c r="K647" s="10">
        <f t="shared" ca="1" si="73"/>
        <v>1296630.0448327432</v>
      </c>
      <c r="L647" s="28">
        <f t="shared" ca="1" si="75"/>
        <v>22.896669257681108</v>
      </c>
    </row>
    <row r="648" spans="7:12" x14ac:dyDescent="0.35">
      <c r="G648" s="43">
        <v>645</v>
      </c>
      <c r="H648" s="44">
        <f t="shared" ca="1" si="71"/>
        <v>0.58052004003029034</v>
      </c>
      <c r="I648" s="10">
        <f t="shared" ca="1" si="72"/>
        <v>15168.104893898759</v>
      </c>
      <c r="J648" s="54">
        <f t="shared" ca="1" si="74"/>
        <v>680.78621589895431</v>
      </c>
      <c r="K648" s="10">
        <f t="shared" ca="1" si="73"/>
        <v>1228153.3737753183</v>
      </c>
      <c r="L648" s="28">
        <f t="shared" ca="1" si="75"/>
        <v>22.280276156693049</v>
      </c>
    </row>
    <row r="649" spans="7:12" x14ac:dyDescent="0.35">
      <c r="G649" s="43">
        <v>646</v>
      </c>
      <c r="H649" s="44">
        <f t="shared" ca="1" si="71"/>
        <v>0.3289966282216582</v>
      </c>
      <c r="I649" s="10">
        <f t="shared" ca="1" si="72"/>
        <v>14622.335669882552</v>
      </c>
      <c r="J649" s="54">
        <f t="shared" ca="1" si="74"/>
        <v>668.4262037899756</v>
      </c>
      <c r="K649" s="10">
        <f t="shared" ca="1" si="73"/>
        <v>1184224.8595924675</v>
      </c>
      <c r="L649" s="28">
        <f t="shared" ca="1" si="75"/>
        <v>21.875766669490108</v>
      </c>
    </row>
    <row r="650" spans="7:12" x14ac:dyDescent="0.35">
      <c r="G650" s="43">
        <v>647</v>
      </c>
      <c r="H650" s="44">
        <f t="shared" ca="1" si="71"/>
        <v>0.65808152207119419</v>
      </c>
      <c r="I650" s="10">
        <f t="shared" ca="1" si="72"/>
        <v>15346.111302587007</v>
      </c>
      <c r="J650" s="54">
        <f t="shared" ca="1" si="74"/>
        <v>684.76927243264674</v>
      </c>
      <c r="K650" s="10">
        <f t="shared" ca="1" si="73"/>
        <v>1242479.9204915056</v>
      </c>
      <c r="L650" s="28">
        <f t="shared" ca="1" si="75"/>
        <v>22.410630734159344</v>
      </c>
    </row>
    <row r="651" spans="7:12" x14ac:dyDescent="0.35">
      <c r="G651" s="43">
        <v>648</v>
      </c>
      <c r="H651" s="44">
        <f t="shared" ca="1" si="71"/>
        <v>0.13908603965389454</v>
      </c>
      <c r="I651" s="10">
        <f t="shared" ca="1" si="72"/>
        <v>14054.840422638019</v>
      </c>
      <c r="J651" s="54">
        <f t="shared" ca="1" si="74"/>
        <v>655.32698506805286</v>
      </c>
      <c r="K651" s="10">
        <f t="shared" ca="1" si="73"/>
        <v>1138542.2966885115</v>
      </c>
      <c r="L651" s="28">
        <f t="shared" ca="1" si="75"/>
        <v>21.447064965863543</v>
      </c>
    </row>
    <row r="652" spans="7:12" x14ac:dyDescent="0.35">
      <c r="G652" s="43">
        <v>649</v>
      </c>
      <c r="H652" s="44">
        <f t="shared" ca="1" si="71"/>
        <v>0.98658551238405601</v>
      </c>
      <c r="I652" s="10">
        <f t="shared" ca="1" si="72"/>
        <v>16672.408942540318</v>
      </c>
      <c r="J652" s="54">
        <f t="shared" ca="1" si="74"/>
        <v>713.7469563428848</v>
      </c>
      <c r="K652" s="10">
        <f t="shared" ca="1" si="73"/>
        <v>1349209.6496602318</v>
      </c>
      <c r="L652" s="28">
        <f t="shared" ca="1" si="75"/>
        <v>23.358991298494413</v>
      </c>
    </row>
    <row r="653" spans="7:12" x14ac:dyDescent="0.35">
      <c r="G653" s="43">
        <v>650</v>
      </c>
      <c r="H653" s="44">
        <f t="shared" ca="1" si="71"/>
        <v>0.26190398139019078</v>
      </c>
      <c r="I653" s="10">
        <f t="shared" ca="1" si="72"/>
        <v>14447.491572038169</v>
      </c>
      <c r="J653" s="54">
        <f t="shared" ca="1" si="74"/>
        <v>664.41788910882963</v>
      </c>
      <c r="K653" s="10">
        <f t="shared" ca="1" si="73"/>
        <v>1170150.7521678042</v>
      </c>
      <c r="L653" s="28">
        <f t="shared" ca="1" si="75"/>
        <v>21.744585461743512</v>
      </c>
    </row>
    <row r="654" spans="7:12" x14ac:dyDescent="0.35">
      <c r="G654" s="43">
        <v>651</v>
      </c>
      <c r="H654" s="44">
        <f t="shared" ca="1" si="71"/>
        <v>0.83378822477033032</v>
      </c>
      <c r="I654" s="10">
        <f t="shared" ca="1" si="72"/>
        <v>15846.876328472372</v>
      </c>
      <c r="J654" s="54">
        <f t="shared" ca="1" si="74"/>
        <v>695.85207482384919</v>
      </c>
      <c r="K654" s="10">
        <f t="shared" ca="1" si="73"/>
        <v>1282780.5110939848</v>
      </c>
      <c r="L654" s="28">
        <f t="shared" ca="1" si="75"/>
        <v>22.7733406305987</v>
      </c>
    </row>
    <row r="655" spans="7:12" x14ac:dyDescent="0.35">
      <c r="G655" s="43">
        <v>652</v>
      </c>
      <c r="H655" s="44">
        <f t="shared" ca="1" si="71"/>
        <v>0.50959747597222937</v>
      </c>
      <c r="I655" s="10">
        <f t="shared" ca="1" si="72"/>
        <v>15019.287958278093</v>
      </c>
      <c r="J655" s="54">
        <f t="shared" ca="1" si="74"/>
        <v>677.4383275354686</v>
      </c>
      <c r="K655" s="10">
        <f t="shared" ca="1" si="73"/>
        <v>1216175.7045370135</v>
      </c>
      <c r="L655" s="28">
        <f t="shared" ca="1" si="75"/>
        <v>22.17070890116079</v>
      </c>
    </row>
    <row r="656" spans="7:12" x14ac:dyDescent="0.35">
      <c r="G656" s="43">
        <v>653</v>
      </c>
      <c r="H656" s="44">
        <f t="shared" ca="1" si="71"/>
        <v>0.63909034722449853</v>
      </c>
      <c r="I656" s="10">
        <f t="shared" ca="1" si="72"/>
        <v>15300.801005707686</v>
      </c>
      <c r="J656" s="54">
        <f t="shared" ca="1" si="74"/>
        <v>683.75761434473372</v>
      </c>
      <c r="K656" s="10">
        <f t="shared" ca="1" si="73"/>
        <v>1238833.2449264613</v>
      </c>
      <c r="L656" s="28">
        <f t="shared" ca="1" si="75"/>
        <v>22.377521924009464</v>
      </c>
    </row>
    <row r="657" spans="7:12" x14ac:dyDescent="0.35">
      <c r="G657" s="43">
        <v>654</v>
      </c>
      <c r="H657" s="44">
        <f t="shared" ca="1" si="71"/>
        <v>0.99866701953294612</v>
      </c>
      <c r="I657" s="10">
        <f t="shared" ca="1" si="72"/>
        <v>16896.734111457699</v>
      </c>
      <c r="J657" s="54">
        <f t="shared" ca="1" si="74"/>
        <v>718.53260040870543</v>
      </c>
      <c r="K657" s="10">
        <f t="shared" ca="1" si="73"/>
        <v>1367259.033085444</v>
      </c>
      <c r="L657" s="28">
        <f t="shared" ca="1" si="75"/>
        <v>23.515612377012179</v>
      </c>
    </row>
    <row r="658" spans="7:12" x14ac:dyDescent="0.35">
      <c r="G658" s="43">
        <v>655</v>
      </c>
      <c r="H658" s="44">
        <f t="shared" ca="1" si="71"/>
        <v>0.9855387277060752</v>
      </c>
      <c r="I658" s="10">
        <f t="shared" ca="1" si="72"/>
        <v>16659.86741063021</v>
      </c>
      <c r="J658" s="54">
        <f t="shared" ca="1" si="74"/>
        <v>713.47845392394356</v>
      </c>
      <c r="K658" s="10">
        <f t="shared" ca="1" si="73"/>
        <v>1348200.5274551739</v>
      </c>
      <c r="L658" s="28">
        <f t="shared" ca="1" si="75"/>
        <v>23.350203946601788</v>
      </c>
    </row>
    <row r="659" spans="7:12" x14ac:dyDescent="0.35">
      <c r="G659" s="43">
        <v>656</v>
      </c>
      <c r="H659" s="44">
        <f t="shared" ca="1" si="71"/>
        <v>0.43719429252281328</v>
      </c>
      <c r="I659" s="10">
        <f t="shared" ca="1" si="72"/>
        <v>14870.17494908431</v>
      </c>
      <c r="J659" s="54">
        <f t="shared" ca="1" si="74"/>
        <v>674.06710109422806</v>
      </c>
      <c r="K659" s="10">
        <f t="shared" ca="1" si="73"/>
        <v>1204173.84531038</v>
      </c>
      <c r="L659" s="28">
        <f t="shared" ca="1" si="75"/>
        <v>22.060377853992911</v>
      </c>
    </row>
    <row r="660" spans="7:12" x14ac:dyDescent="0.35">
      <c r="G660" s="43">
        <v>657</v>
      </c>
      <c r="H660" s="44">
        <f t="shared" ca="1" si="71"/>
        <v>0.97222564440246617</v>
      </c>
      <c r="I660" s="10">
        <f t="shared" ca="1" si="72"/>
        <v>16528.624518265671</v>
      </c>
      <c r="J660" s="54">
        <f t="shared" ca="1" si="74"/>
        <v>710.6625814863088</v>
      </c>
      <c r="K660" s="10">
        <f t="shared" ca="1" si="73"/>
        <v>1337640.273221358</v>
      </c>
      <c r="L660" s="28">
        <f t="shared" ca="1" si="75"/>
        <v>23.258048121370102</v>
      </c>
    </row>
    <row r="661" spans="7:12" x14ac:dyDescent="0.35">
      <c r="G661" s="43">
        <v>658</v>
      </c>
      <c r="H661" s="44">
        <f t="shared" ca="1" si="71"/>
        <v>0.48123800643854475</v>
      </c>
      <c r="I661" s="10">
        <f t="shared" ca="1" si="72"/>
        <v>14962.117236942879</v>
      </c>
      <c r="J661" s="54">
        <f t="shared" ca="1" si="74"/>
        <v>676.14776821501346</v>
      </c>
      <c r="K661" s="10">
        <f t="shared" ca="1" si="73"/>
        <v>1211574.1707488745</v>
      </c>
      <c r="L661" s="28">
        <f t="shared" ca="1" si="75"/>
        <v>22.128472414309527</v>
      </c>
    </row>
    <row r="662" spans="7:12" x14ac:dyDescent="0.35">
      <c r="G662" s="43">
        <v>659</v>
      </c>
      <c r="H662" s="44">
        <f t="shared" ca="1" si="71"/>
        <v>0.64605561237558085</v>
      </c>
      <c r="I662" s="10">
        <f t="shared" ca="1" si="72"/>
        <v>15317.277473557999</v>
      </c>
      <c r="J662" s="54">
        <f t="shared" ca="1" si="74"/>
        <v>684.12566302044331</v>
      </c>
      <c r="K662" s="10">
        <f t="shared" ca="1" si="73"/>
        <v>1240159.3122058816</v>
      </c>
      <c r="L662" s="28">
        <f t="shared" ca="1" si="75"/>
        <v>22.389567153396321</v>
      </c>
    </row>
    <row r="663" spans="7:12" x14ac:dyDescent="0.35">
      <c r="G663" s="43">
        <v>660</v>
      </c>
      <c r="H663" s="44">
        <f t="shared" ca="1" si="71"/>
        <v>0.72998779456372276</v>
      </c>
      <c r="I663" s="10">
        <f t="shared" ca="1" si="72"/>
        <v>15530.27293571554</v>
      </c>
      <c r="J663" s="54">
        <f t="shared" ca="1" si="74"/>
        <v>688.86581964864331</v>
      </c>
      <c r="K663" s="10">
        <f t="shared" ca="1" si="73"/>
        <v>1257301.3365616538</v>
      </c>
      <c r="L663" s="28">
        <f t="shared" ca="1" si="75"/>
        <v>22.544699552137413</v>
      </c>
    </row>
    <row r="664" spans="7:12" x14ac:dyDescent="0.35">
      <c r="G664" s="43">
        <v>661</v>
      </c>
      <c r="H664" s="44">
        <f t="shared" ca="1" si="71"/>
        <v>0.63109535942266637</v>
      </c>
      <c r="I664" s="10">
        <f t="shared" ca="1" si="72"/>
        <v>15282.083493117705</v>
      </c>
      <c r="J664" s="54">
        <f t="shared" ca="1" si="74"/>
        <v>683.33926506428452</v>
      </c>
      <c r="K664" s="10">
        <f t="shared" ca="1" si="73"/>
        <v>1237326.8075748051</v>
      </c>
      <c r="L664" s="28">
        <f t="shared" ca="1" si="75"/>
        <v>22.363830493012951</v>
      </c>
    </row>
    <row r="665" spans="7:12" x14ac:dyDescent="0.35">
      <c r="G665" s="43">
        <v>662</v>
      </c>
      <c r="H665" s="44">
        <f t="shared" ca="1" si="71"/>
        <v>0.36971354532864875</v>
      </c>
      <c r="I665" s="10">
        <f t="shared" ca="1" si="72"/>
        <v>14719.798930872208</v>
      </c>
      <c r="J665" s="54">
        <f t="shared" ca="1" si="74"/>
        <v>670.65015768198623</v>
      </c>
      <c r="K665" s="10">
        <f t="shared" ca="1" si="73"/>
        <v>1192069.9578757077</v>
      </c>
      <c r="L665" s="28">
        <f t="shared" ca="1" si="75"/>
        <v>21.948550615046823</v>
      </c>
    </row>
    <row r="666" spans="7:12" x14ac:dyDescent="0.35">
      <c r="G666" s="43">
        <v>663</v>
      </c>
      <c r="H666" s="44">
        <f t="shared" ca="1" si="71"/>
        <v>0.54170157774688443</v>
      </c>
      <c r="I666" s="10">
        <f t="shared" ca="1" si="72"/>
        <v>15085.218712744214</v>
      </c>
      <c r="J666" s="54">
        <f t="shared" ca="1" si="74"/>
        <v>678.92358807524295</v>
      </c>
      <c r="K666" s="10">
        <f t="shared" ca="1" si="73"/>
        <v>1221482.2465219623</v>
      </c>
      <c r="L666" s="28">
        <f t="shared" ca="1" si="75"/>
        <v>22.219317427917037</v>
      </c>
    </row>
    <row r="667" spans="7:12" x14ac:dyDescent="0.35">
      <c r="G667" s="43">
        <v>664</v>
      </c>
      <c r="H667" s="44">
        <f t="shared" ca="1" si="71"/>
        <v>0.21356368986245111</v>
      </c>
      <c r="I667" s="10">
        <f t="shared" ca="1" si="72"/>
        <v>14307.099659130707</v>
      </c>
      <c r="J667" s="54">
        <f t="shared" ca="1" si="74"/>
        <v>661.18180440287244</v>
      </c>
      <c r="K667" s="10">
        <f t="shared" ca="1" si="73"/>
        <v>1158849.4997055586</v>
      </c>
      <c r="L667" s="28">
        <f t="shared" ca="1" si="75"/>
        <v>21.638677235003097</v>
      </c>
    </row>
    <row r="668" spans="7:12" x14ac:dyDescent="0.35">
      <c r="G668" s="43">
        <v>665</v>
      </c>
      <c r="H668" s="44">
        <f t="shared" ca="1" si="71"/>
        <v>0.98317341363602995</v>
      </c>
      <c r="I668" s="10">
        <f t="shared" ca="1" si="72"/>
        <v>16633.103978064955</v>
      </c>
      <c r="J668" s="54">
        <f t="shared" ca="1" si="74"/>
        <v>712.90513580917332</v>
      </c>
      <c r="K668" s="10">
        <f t="shared" ca="1" si="73"/>
        <v>1346047.0691786746</v>
      </c>
      <c r="L668" s="28">
        <f t="shared" ca="1" si="75"/>
        <v>23.331440808300218</v>
      </c>
    </row>
    <row r="669" spans="7:12" x14ac:dyDescent="0.35">
      <c r="G669" s="43">
        <v>666</v>
      </c>
      <c r="H669" s="44">
        <f t="shared" ca="1" si="71"/>
        <v>0.51241037240355503</v>
      </c>
      <c r="I669" s="10">
        <f t="shared" ca="1" si="72"/>
        <v>15024.976703739532</v>
      </c>
      <c r="J669" s="54">
        <f t="shared" ca="1" si="74"/>
        <v>677.56660956103883</v>
      </c>
      <c r="K669" s="10">
        <f t="shared" ca="1" si="73"/>
        <v>1216633.575065681</v>
      </c>
      <c r="L669" s="28">
        <f t="shared" ca="1" si="75"/>
        <v>22.174907221997636</v>
      </c>
    </row>
    <row r="670" spans="7:12" x14ac:dyDescent="0.35">
      <c r="G670" s="43">
        <v>667</v>
      </c>
      <c r="H670" s="44">
        <f t="shared" ca="1" si="71"/>
        <v>0.58099545057221902</v>
      </c>
      <c r="I670" s="10">
        <f t="shared" ca="1" si="72"/>
        <v>15169.143261906534</v>
      </c>
      <c r="J670" s="54">
        <f t="shared" ca="1" si="74"/>
        <v>680.80951790450638</v>
      </c>
      <c r="K670" s="10">
        <f t="shared" ca="1" si="73"/>
        <v>1228236.94653926</v>
      </c>
      <c r="L670" s="28">
        <f t="shared" ca="1" si="75"/>
        <v>22.281038767783841</v>
      </c>
    </row>
    <row r="671" spans="7:12" x14ac:dyDescent="0.35">
      <c r="G671" s="43">
        <v>668</v>
      </c>
      <c r="H671" s="44">
        <f t="shared" ca="1" si="71"/>
        <v>0.74546003472190148</v>
      </c>
      <c r="I671" s="10">
        <f t="shared" ca="1" si="72"/>
        <v>15573.003250800904</v>
      </c>
      <c r="J671" s="54">
        <f t="shared" ca="1" si="74"/>
        <v>689.81284852972578</v>
      </c>
      <c r="K671" s="10">
        <f t="shared" ca="1" si="73"/>
        <v>1260740.2175923146</v>
      </c>
      <c r="L671" s="28">
        <f t="shared" ca="1" si="75"/>
        <v>22.575693224609203</v>
      </c>
    </row>
    <row r="672" spans="7:12" x14ac:dyDescent="0.35">
      <c r="G672" s="43">
        <v>669</v>
      </c>
      <c r="H672" s="44">
        <f t="shared" ca="1" si="71"/>
        <v>0.61563396117388458</v>
      </c>
      <c r="I672" s="10">
        <f t="shared" ca="1" si="72"/>
        <v>15246.452649453422</v>
      </c>
      <c r="J672" s="54">
        <f t="shared" ca="1" si="74"/>
        <v>682.54218254663294</v>
      </c>
      <c r="K672" s="10">
        <f t="shared" ca="1" si="73"/>
        <v>1234459.123099281</v>
      </c>
      <c r="L672" s="28">
        <f t="shared" ca="1" si="75"/>
        <v>22.337744156071626</v>
      </c>
    </row>
    <row r="673" spans="7:12" x14ac:dyDescent="0.35">
      <c r="G673" s="43">
        <v>670</v>
      </c>
      <c r="H673" s="44">
        <f t="shared" ca="1" si="71"/>
        <v>5.9395326640278689E-2</v>
      </c>
      <c r="I673" s="10">
        <f t="shared" ca="1" si="72"/>
        <v>13689.320399467642</v>
      </c>
      <c r="J673" s="54">
        <f t="shared" ca="1" si="74"/>
        <v>646.74940277029521</v>
      </c>
      <c r="K673" s="10">
        <f t="shared" ca="1" si="73"/>
        <v>1109115.4190572498</v>
      </c>
      <c r="L673" s="28">
        <f t="shared" ca="1" si="75"/>
        <v>21.166344090664207</v>
      </c>
    </row>
    <row r="674" spans="7:12" x14ac:dyDescent="0.35">
      <c r="G674" s="43">
        <v>671</v>
      </c>
      <c r="H674" s="44">
        <f t="shared" ca="1" si="71"/>
        <v>0.18146386453136776</v>
      </c>
      <c r="I674" s="10">
        <f t="shared" ca="1" si="72"/>
        <v>14204.869667744582</v>
      </c>
      <c r="J674" s="54">
        <f t="shared" ca="1" si="74"/>
        <v>658.81536434132715</v>
      </c>
      <c r="K674" s="10">
        <f t="shared" ca="1" si="73"/>
        <v>1150619.9852893392</v>
      </c>
      <c r="L674" s="28">
        <f t="shared" ca="1" si="75"/>
        <v>21.561230105716159</v>
      </c>
    </row>
    <row r="675" spans="7:12" x14ac:dyDescent="0.35">
      <c r="G675" s="43">
        <v>672</v>
      </c>
      <c r="H675" s="44">
        <f t="shared" ca="1" si="71"/>
        <v>0.20500260230719936</v>
      </c>
      <c r="I675" s="10">
        <f t="shared" ca="1" si="72"/>
        <v>14280.632975702872</v>
      </c>
      <c r="J675" s="54">
        <f t="shared" ca="1" si="74"/>
        <v>660.56996166764031</v>
      </c>
      <c r="K675" s="10">
        <f t="shared" ca="1" si="73"/>
        <v>1156718.9492282509</v>
      </c>
      <c r="L675" s="28">
        <f t="shared" ca="1" si="75"/>
        <v>21.618653290940955</v>
      </c>
    </row>
    <row r="676" spans="7:12" x14ac:dyDescent="0.35">
      <c r="G676" s="43">
        <v>673</v>
      </c>
      <c r="H676" s="44">
        <f t="shared" ca="1" si="71"/>
        <v>0.29033876224562427</v>
      </c>
      <c r="I676" s="10">
        <f t="shared" ca="1" si="72"/>
        <v>14524.043994760319</v>
      </c>
      <c r="J676" s="54">
        <f t="shared" ca="1" si="74"/>
        <v>666.17582752095711</v>
      </c>
      <c r="K676" s="10">
        <f t="shared" ca="1" si="73"/>
        <v>1176312.9174552781</v>
      </c>
      <c r="L676" s="28">
        <f t="shared" ca="1" si="75"/>
        <v>21.802117991594958</v>
      </c>
    </row>
    <row r="677" spans="7:12" x14ac:dyDescent="0.35">
      <c r="G677" s="43">
        <v>674</v>
      </c>
      <c r="H677" s="44">
        <f t="shared" ca="1" si="71"/>
        <v>0.79584337290586715</v>
      </c>
      <c r="I677" s="10">
        <f t="shared" ca="1" si="72"/>
        <v>15722.012121828589</v>
      </c>
      <c r="J677" s="54">
        <f t="shared" ca="1" si="74"/>
        <v>693.10519752318362</v>
      </c>
      <c r="K677" s="10">
        <f t="shared" ca="1" si="73"/>
        <v>1272732.0420127879</v>
      </c>
      <c r="L677" s="28">
        <f t="shared" ca="1" si="75"/>
        <v>22.683442828031463</v>
      </c>
    </row>
    <row r="678" spans="7:12" x14ac:dyDescent="0.35">
      <c r="G678" s="43">
        <v>675</v>
      </c>
      <c r="H678" s="44">
        <f t="shared" ca="1" si="71"/>
        <v>0.88800851085777044</v>
      </c>
      <c r="I678" s="10">
        <f t="shared" ca="1" si="72"/>
        <v>16053.46320032561</v>
      </c>
      <c r="J678" s="54">
        <f t="shared" ca="1" si="74"/>
        <v>700.37310533501773</v>
      </c>
      <c r="K678" s="10">
        <f t="shared" ca="1" si="73"/>
        <v>1299405.115101285</v>
      </c>
      <c r="L678" s="28">
        <f t="shared" ca="1" si="75"/>
        <v>22.921301629146036</v>
      </c>
    </row>
    <row r="679" spans="7:12" x14ac:dyDescent="0.35">
      <c r="G679" s="43">
        <v>676</v>
      </c>
      <c r="H679" s="44">
        <f t="shared" ca="1" si="71"/>
        <v>6.9716123009490594E-2</v>
      </c>
      <c r="I679" s="10">
        <f t="shared" ca="1" si="72"/>
        <v>13746.812549490114</v>
      </c>
      <c r="J679" s="54">
        <f t="shared" ca="1" si="74"/>
        <v>648.10608280416068</v>
      </c>
      <c r="K679" s="10">
        <f t="shared" ca="1" si="73"/>
        <v>1113744.0953477791</v>
      </c>
      <c r="L679" s="28">
        <f t="shared" ca="1" si="75"/>
        <v>21.210744528136164</v>
      </c>
    </row>
    <row r="680" spans="7:12" x14ac:dyDescent="0.35">
      <c r="G680" s="43">
        <v>677</v>
      </c>
      <c r="H680" s="44">
        <f t="shared" ca="1" si="71"/>
        <v>0.72563235140189453</v>
      </c>
      <c r="I680" s="10">
        <f t="shared" ca="1" si="72"/>
        <v>15518.466608953802</v>
      </c>
      <c r="J680" s="54">
        <f t="shared" ca="1" si="74"/>
        <v>688.60392723750988</v>
      </c>
      <c r="K680" s="10">
        <f t="shared" ca="1" si="73"/>
        <v>1256351.1735446344</v>
      </c>
      <c r="L680" s="28">
        <f t="shared" ca="1" si="75"/>
        <v>22.536128527773048</v>
      </c>
    </row>
    <row r="681" spans="7:12" x14ac:dyDescent="0.35">
      <c r="G681" s="43">
        <v>678</v>
      </c>
      <c r="H681" s="44">
        <f t="shared" ca="1" si="71"/>
        <v>0.94695781521746969</v>
      </c>
      <c r="I681" s="10">
        <f t="shared" ca="1" si="72"/>
        <v>16348.588088641111</v>
      </c>
      <c r="J681" s="54">
        <f t="shared" ca="1" si="74"/>
        <v>706.78157276301943</v>
      </c>
      <c r="K681" s="10">
        <f t="shared" ca="1" si="73"/>
        <v>1323153.5290629701</v>
      </c>
      <c r="L681" s="28">
        <f t="shared" ca="1" si="75"/>
        <v>23.131033290426089</v>
      </c>
    </row>
    <row r="682" spans="7:12" x14ac:dyDescent="0.35">
      <c r="G682" s="43">
        <v>679</v>
      </c>
      <c r="H682" s="44">
        <f t="shared" ca="1" si="71"/>
        <v>0.41074485461784271</v>
      </c>
      <c r="I682" s="10">
        <f t="shared" ca="1" si="72"/>
        <v>14812.721389773602</v>
      </c>
      <c r="J682" s="54">
        <f t="shared" ca="1" si="74"/>
        <v>672.76365192702963</v>
      </c>
      <c r="K682" s="10">
        <f t="shared" ca="1" si="73"/>
        <v>1199549.406063512</v>
      </c>
      <c r="L682" s="28">
        <f t="shared" ca="1" si="75"/>
        <v>22.017719517611873</v>
      </c>
    </row>
    <row r="683" spans="7:12" x14ac:dyDescent="0.35">
      <c r="G683" s="43">
        <v>680</v>
      </c>
      <c r="H683" s="44">
        <f t="shared" ca="1" si="71"/>
        <v>0.8575676901965914</v>
      </c>
      <c r="I683" s="10">
        <f t="shared" ca="1" si="72"/>
        <v>15932.545795629963</v>
      </c>
      <c r="J683" s="54">
        <f t="shared" ca="1" si="74"/>
        <v>697.73045526177555</v>
      </c>
      <c r="K683" s="10">
        <f t="shared" ca="1" si="73"/>
        <v>1289674.6414840512</v>
      </c>
      <c r="L683" s="28">
        <f t="shared" ca="1" si="75"/>
        <v>22.834814899476285</v>
      </c>
    </row>
    <row r="684" spans="7:12" x14ac:dyDescent="0.35">
      <c r="G684" s="43">
        <v>681</v>
      </c>
      <c r="H684" s="44">
        <f t="shared" ca="1" si="71"/>
        <v>0.24536716459376917</v>
      </c>
      <c r="I684" s="10">
        <f t="shared" ca="1" si="72"/>
        <v>14401.048648959113</v>
      </c>
      <c r="J684" s="54">
        <f t="shared" ca="1" si="74"/>
        <v>663.34911023647908</v>
      </c>
      <c r="K684" s="10">
        <f t="shared" ca="1" si="73"/>
        <v>1166412.2326978371</v>
      </c>
      <c r="L684" s="28">
        <f t="shared" ca="1" si="75"/>
        <v>21.709607244102951</v>
      </c>
    </row>
    <row r="685" spans="7:12" x14ac:dyDescent="0.35">
      <c r="G685" s="43">
        <v>682</v>
      </c>
      <c r="H685" s="44">
        <f t="shared" ca="1" si="71"/>
        <v>0.37918338099014626</v>
      </c>
      <c r="I685" s="10">
        <f t="shared" ca="1" si="72"/>
        <v>14741.685117327805</v>
      </c>
      <c r="J685" s="54">
        <f t="shared" ca="1" si="74"/>
        <v>671.14855180132531</v>
      </c>
      <c r="K685" s="10">
        <f t="shared" ca="1" si="73"/>
        <v>1193831.6181051331</v>
      </c>
      <c r="L685" s="28">
        <f t="shared" ca="1" si="75"/>
        <v>21.964861695316102</v>
      </c>
    </row>
    <row r="686" spans="7:12" x14ac:dyDescent="0.35">
      <c r="G686" s="43">
        <v>683</v>
      </c>
      <c r="H686" s="44">
        <f t="shared" ca="1" si="71"/>
        <v>0.80449410178615588</v>
      </c>
      <c r="I686" s="10">
        <f t="shared" ca="1" si="72"/>
        <v>15749.381278842047</v>
      </c>
      <c r="J686" s="54">
        <f t="shared" ca="1" si="74"/>
        <v>693.70822009781955</v>
      </c>
      <c r="K686" s="10">
        <f t="shared" ca="1" si="73"/>
        <v>1274934.5998614766</v>
      </c>
      <c r="L686" s="28">
        <f t="shared" ca="1" si="75"/>
        <v>22.703178112292274</v>
      </c>
    </row>
    <row r="687" spans="7:12" x14ac:dyDescent="0.35">
      <c r="G687" s="43">
        <v>684</v>
      </c>
      <c r="H687" s="44">
        <f t="shared" ca="1" si="71"/>
        <v>0.97184608436275544</v>
      </c>
      <c r="I687" s="10">
        <f t="shared" ca="1" si="72"/>
        <v>16525.414575552561</v>
      </c>
      <c r="J687" s="54">
        <f t="shared" ca="1" si="74"/>
        <v>710.59357099672934</v>
      </c>
      <c r="K687" s="10">
        <f t="shared" ca="1" si="73"/>
        <v>1337381.9871777343</v>
      </c>
      <c r="L687" s="28">
        <f t="shared" ca="1" si="75"/>
        <v>23.255789596256594</v>
      </c>
    </row>
    <row r="688" spans="7:12" x14ac:dyDescent="0.35">
      <c r="G688" s="43">
        <v>685</v>
      </c>
      <c r="H688" s="44">
        <f t="shared" ca="1" si="71"/>
        <v>0.79079765380986156</v>
      </c>
      <c r="I688" s="10">
        <f t="shared" ca="1" si="72"/>
        <v>15706.315815385722</v>
      </c>
      <c r="J688" s="54">
        <f t="shared" ca="1" si="74"/>
        <v>692.75912514388392</v>
      </c>
      <c r="K688" s="10">
        <f t="shared" ca="1" si="73"/>
        <v>1271468.8623339657</v>
      </c>
      <c r="L688" s="28">
        <f t="shared" ca="1" si="75"/>
        <v>22.672116822890739</v>
      </c>
    </row>
    <row r="689" spans="7:12" x14ac:dyDescent="0.35">
      <c r="G689" s="43">
        <v>686</v>
      </c>
      <c r="H689" s="44">
        <f t="shared" ca="1" si="71"/>
        <v>0.89621495634671478</v>
      </c>
      <c r="I689" s="10">
        <f t="shared" ca="1" si="72"/>
        <v>16088.802793449035</v>
      </c>
      <c r="J689" s="54">
        <f t="shared" ca="1" si="74"/>
        <v>701.14357130163398</v>
      </c>
      <c r="K689" s="10">
        <f t="shared" ca="1" si="73"/>
        <v>1302248.9246160381</v>
      </c>
      <c r="L689" s="28">
        <f t="shared" ca="1" si="75"/>
        <v>22.946516878962562</v>
      </c>
    </row>
    <row r="690" spans="7:12" x14ac:dyDescent="0.35">
      <c r="G690" s="43">
        <v>687</v>
      </c>
      <c r="H690" s="44">
        <f t="shared" ca="1" si="71"/>
        <v>0.15915386915623009</v>
      </c>
      <c r="I690" s="10">
        <f t="shared" ca="1" si="72"/>
        <v>14128.37536008628</v>
      </c>
      <c r="J690" s="54">
        <f t="shared" ca="1" si="74"/>
        <v>657.03908424450572</v>
      </c>
      <c r="K690" s="10">
        <f t="shared" ca="1" si="73"/>
        <v>1144462.0730265838</v>
      </c>
      <c r="L690" s="28">
        <f t="shared" ca="1" si="75"/>
        <v>21.503097302547452</v>
      </c>
    </row>
    <row r="691" spans="7:12" x14ac:dyDescent="0.35">
      <c r="G691" s="43">
        <v>688</v>
      </c>
      <c r="H691" s="44">
        <f t="shared" ca="1" si="71"/>
        <v>0.23403904141757015</v>
      </c>
      <c r="I691" s="10">
        <f t="shared" ca="1" si="72"/>
        <v>14368.32464398642</v>
      </c>
      <c r="J691" s="54">
        <f t="shared" ca="1" si="74"/>
        <v>662.59500594223096</v>
      </c>
      <c r="K691" s="10">
        <f t="shared" ca="1" si="73"/>
        <v>1163778.0236472657</v>
      </c>
      <c r="L691" s="28">
        <f t="shared" ca="1" si="75"/>
        <v>21.684927467200286</v>
      </c>
    </row>
    <row r="692" spans="7:12" x14ac:dyDescent="0.35">
      <c r="G692" s="43">
        <v>689</v>
      </c>
      <c r="H692" s="44">
        <f t="shared" ca="1" si="71"/>
        <v>0.53040621116236519</v>
      </c>
      <c r="I692" s="10">
        <f t="shared" ca="1" si="72"/>
        <v>15061.766187813999</v>
      </c>
      <c r="J692" s="54">
        <f t="shared" ca="1" si="74"/>
        <v>678.39563199989641</v>
      </c>
      <c r="K692" s="10">
        <f t="shared" ca="1" si="73"/>
        <v>1219594.6406763177</v>
      </c>
      <c r="L692" s="28">
        <f t="shared" ca="1" si="75"/>
        <v>22.202038865451154</v>
      </c>
    </row>
    <row r="693" spans="7:12" x14ac:dyDescent="0.35">
      <c r="G693" s="43">
        <v>690</v>
      </c>
      <c r="H693" s="44">
        <f t="shared" ca="1" si="71"/>
        <v>0.95079166339853849</v>
      </c>
      <c r="I693" s="10">
        <f t="shared" ca="1" si="72"/>
        <v>16372.571364367475</v>
      </c>
      <c r="J693" s="54">
        <f t="shared" ca="1" si="74"/>
        <v>707.29980482906149</v>
      </c>
      <c r="K693" s="10">
        <f t="shared" ca="1" si="73"/>
        <v>1325083.3849337057</v>
      </c>
      <c r="L693" s="28">
        <f t="shared" ca="1" si="75"/>
        <v>23.147993612587463</v>
      </c>
    </row>
    <row r="694" spans="7:12" x14ac:dyDescent="0.35">
      <c r="G694" s="43">
        <v>691</v>
      </c>
      <c r="H694" s="44">
        <f t="shared" ca="1" si="71"/>
        <v>0.57332524130094997</v>
      </c>
      <c r="I694" s="10">
        <f t="shared" ca="1" si="72"/>
        <v>15152.461618912235</v>
      </c>
      <c r="J694" s="54">
        <f t="shared" ca="1" si="74"/>
        <v>680.43506876122728</v>
      </c>
      <c r="K694" s="10">
        <f t="shared" ca="1" si="73"/>
        <v>1226894.3269982212</v>
      </c>
      <c r="L694" s="28">
        <f t="shared" ca="1" si="75"/>
        <v>22.268784068549255</v>
      </c>
    </row>
    <row r="695" spans="7:12" x14ac:dyDescent="0.35">
      <c r="G695" s="43">
        <v>692</v>
      </c>
      <c r="H695" s="44">
        <f t="shared" ca="1" si="71"/>
        <v>0.38096468206778045</v>
      </c>
      <c r="I695" s="10">
        <f t="shared" ca="1" si="72"/>
        <v>14745.771307056639</v>
      </c>
      <c r="J695" s="54">
        <f t="shared" ca="1" si="74"/>
        <v>671.24156187045378</v>
      </c>
      <c r="K695" s="10">
        <f t="shared" ca="1" si="73"/>
        <v>1194160.5223009328</v>
      </c>
      <c r="L695" s="28">
        <f t="shared" ca="1" si="75"/>
        <v>21.96790566121485</v>
      </c>
    </row>
    <row r="696" spans="7:12" x14ac:dyDescent="0.35">
      <c r="G696" s="43">
        <v>693</v>
      </c>
      <c r="H696" s="44">
        <f t="shared" ca="1" si="71"/>
        <v>0.51998783909008572</v>
      </c>
      <c r="I696" s="10">
        <f t="shared" ca="1" si="72"/>
        <v>15040.383382577267</v>
      </c>
      <c r="J696" s="54">
        <f t="shared" ca="1" si="74"/>
        <v>677.91391048067032</v>
      </c>
      <c r="K696" s="10">
        <f t="shared" ca="1" si="73"/>
        <v>1217873.611072564</v>
      </c>
      <c r="L696" s="28">
        <f t="shared" ca="1" si="75"/>
        <v>22.186273433912845</v>
      </c>
    </row>
    <row r="697" spans="7:12" x14ac:dyDescent="0.35">
      <c r="G697" s="43">
        <v>694</v>
      </c>
      <c r="H697" s="44">
        <f t="shared" ca="1" si="71"/>
        <v>0.96384868492249998</v>
      </c>
      <c r="I697" s="10">
        <f t="shared" ca="1" si="72"/>
        <v>16462.217032047312</v>
      </c>
      <c r="J697" s="54">
        <f t="shared" ca="1" si="74"/>
        <v>709.23352084509838</v>
      </c>
      <c r="K697" s="10">
        <f t="shared" ca="1" si="73"/>
        <v>1332296.806614039</v>
      </c>
      <c r="L697" s="28">
        <f t="shared" ca="1" si="75"/>
        <v>23.211278864021399</v>
      </c>
    </row>
    <row r="698" spans="7:12" x14ac:dyDescent="0.35">
      <c r="G698" s="43">
        <v>695</v>
      </c>
      <c r="H698" s="44">
        <f t="shared" ca="1" si="71"/>
        <v>0.50408045945832236</v>
      </c>
      <c r="I698" s="10">
        <f t="shared" ca="1" si="72"/>
        <v>15008.177637354822</v>
      </c>
      <c r="J698" s="54">
        <f t="shared" ca="1" si="74"/>
        <v>677.1877181297973</v>
      </c>
      <c r="K698" s="10">
        <f t="shared" ca="1" si="73"/>
        <v>1215281.4656999893</v>
      </c>
      <c r="L698" s="28">
        <f t="shared" ca="1" si="75"/>
        <v>22.162507138793366</v>
      </c>
    </row>
    <row r="699" spans="7:12" x14ac:dyDescent="0.35">
      <c r="G699" s="43">
        <v>696</v>
      </c>
      <c r="H699" s="44">
        <f t="shared" ca="1" si="71"/>
        <v>0.41470212265156181</v>
      </c>
      <c r="I699" s="10">
        <f t="shared" ca="1" si="72"/>
        <v>14821.432672709176</v>
      </c>
      <c r="J699" s="54">
        <f t="shared" ca="1" si="74"/>
        <v>672.96144721959479</v>
      </c>
      <c r="K699" s="10">
        <f t="shared" ca="1" si="73"/>
        <v>1200250.5810766772</v>
      </c>
      <c r="L699" s="28">
        <f t="shared" ca="1" si="75"/>
        <v>22.02419281809583</v>
      </c>
    </row>
    <row r="700" spans="7:12" x14ac:dyDescent="0.35">
      <c r="G700" s="43">
        <v>697</v>
      </c>
      <c r="H700" s="44">
        <f t="shared" ca="1" si="71"/>
        <v>0.63207668900802283</v>
      </c>
      <c r="I700" s="10">
        <f t="shared" ca="1" si="72"/>
        <v>15284.369944324879</v>
      </c>
      <c r="J700" s="54">
        <f t="shared" ca="1" si="74"/>
        <v>683.39038255266837</v>
      </c>
      <c r="K700" s="10">
        <f t="shared" ca="1" si="73"/>
        <v>1237510.827809128</v>
      </c>
      <c r="L700" s="28">
        <f t="shared" ca="1" si="75"/>
        <v>22.365503428996419</v>
      </c>
    </row>
    <row r="701" spans="7:12" x14ac:dyDescent="0.35">
      <c r="G701" s="43">
        <v>698</v>
      </c>
      <c r="H701" s="44">
        <f t="shared" ca="1" si="71"/>
        <v>0.69472698846977687</v>
      </c>
      <c r="I701" s="10">
        <f t="shared" ca="1" si="72"/>
        <v>15437.251110305375</v>
      </c>
      <c r="J701" s="54">
        <f t="shared" ca="1" si="74"/>
        <v>686.79966797167106</v>
      </c>
      <c r="K701" s="10">
        <f t="shared" ca="1" si="73"/>
        <v>1249814.9616526181</v>
      </c>
      <c r="L701" s="28">
        <f t="shared" ca="1" si="75"/>
        <v>22.477080042709233</v>
      </c>
    </row>
    <row r="702" spans="7:12" x14ac:dyDescent="0.35">
      <c r="G702" s="43">
        <v>699</v>
      </c>
      <c r="H702" s="44">
        <f t="shared" ca="1" si="71"/>
        <v>0.5146677624473508</v>
      </c>
      <c r="I702" s="10">
        <f t="shared" ca="1" si="72"/>
        <v>15029.553882893219</v>
      </c>
      <c r="J702" s="54">
        <f t="shared" ca="1" si="74"/>
        <v>677.66980797727706</v>
      </c>
      <c r="K702" s="10">
        <f t="shared" ca="1" si="73"/>
        <v>1217001.9784837668</v>
      </c>
      <c r="L702" s="28">
        <f t="shared" ca="1" si="75"/>
        <v>22.17828462471088</v>
      </c>
    </row>
    <row r="703" spans="7:12" x14ac:dyDescent="0.35">
      <c r="G703" s="43">
        <v>700</v>
      </c>
      <c r="H703" s="44">
        <f t="shared" ca="1" si="71"/>
        <v>0.94393903358291931</v>
      </c>
      <c r="I703" s="10">
        <f t="shared" ca="1" si="72"/>
        <v>16330.307733853342</v>
      </c>
      <c r="J703" s="54">
        <f t="shared" ca="1" si="74"/>
        <v>706.3863144208517</v>
      </c>
      <c r="K703" s="10">
        <f t="shared" ca="1" si="73"/>
        <v>1321682.5630997578</v>
      </c>
      <c r="L703" s="28">
        <f t="shared" ca="1" si="75"/>
        <v>23.118097562864236</v>
      </c>
    </row>
    <row r="704" spans="7:12" x14ac:dyDescent="0.35">
      <c r="G704" s="43">
        <v>701</v>
      </c>
      <c r="H704" s="44">
        <f t="shared" ca="1" si="71"/>
        <v>0.43951421819733072</v>
      </c>
      <c r="I704" s="10">
        <f t="shared" ca="1" si="72"/>
        <v>14875.130327624895</v>
      </c>
      <c r="J704" s="54">
        <f t="shared" ca="1" si="74"/>
        <v>674.17940573846647</v>
      </c>
      <c r="K704" s="10">
        <f t="shared" ca="1" si="73"/>
        <v>1204572.7013739424</v>
      </c>
      <c r="L704" s="28">
        <f t="shared" ca="1" si="75"/>
        <v>22.064053278713448</v>
      </c>
    </row>
    <row r="705" spans="7:12" x14ac:dyDescent="0.35">
      <c r="G705" s="43">
        <v>702</v>
      </c>
      <c r="H705" s="44">
        <f t="shared" ca="1" si="71"/>
        <v>0.8435420203318964</v>
      </c>
      <c r="I705" s="10">
        <f t="shared" ca="1" si="72"/>
        <v>15881.222168013315</v>
      </c>
      <c r="J705" s="54">
        <f t="shared" ca="1" si="74"/>
        <v>696.60574663496095</v>
      </c>
      <c r="K705" s="10">
        <f t="shared" ca="1" si="73"/>
        <v>1285544.4575683803</v>
      </c>
      <c r="L705" s="28">
        <f t="shared" ca="1" si="75"/>
        <v>22.798006253507808</v>
      </c>
    </row>
    <row r="706" spans="7:12" x14ac:dyDescent="0.35">
      <c r="G706" s="43">
        <v>703</v>
      </c>
      <c r="H706" s="44">
        <f t="shared" ca="1" si="71"/>
        <v>0.85684417082711983</v>
      </c>
      <c r="I706" s="10">
        <f t="shared" ca="1" si="72"/>
        <v>15929.838034042023</v>
      </c>
      <c r="J706" s="54">
        <f t="shared" ca="1" si="74"/>
        <v>697.67116254018481</v>
      </c>
      <c r="K706" s="10">
        <f t="shared" ca="1" si="73"/>
        <v>1289456.7398342299</v>
      </c>
      <c r="L706" s="28">
        <f t="shared" ca="1" si="75"/>
        <v>22.832874410406045</v>
      </c>
    </row>
    <row r="707" spans="7:12" x14ac:dyDescent="0.35">
      <c r="G707" s="43">
        <v>704</v>
      </c>
      <c r="H707" s="44">
        <f t="shared" ca="1" si="71"/>
        <v>0.11201422638765945</v>
      </c>
      <c r="I707" s="10">
        <f t="shared" ca="1" si="72"/>
        <v>13946.632880847308</v>
      </c>
      <c r="J707" s="54">
        <f t="shared" ca="1" si="74"/>
        <v>652.79944531507363</v>
      </c>
      <c r="K707" s="10">
        <f t="shared" ca="1" si="73"/>
        <v>1129831.0984865902</v>
      </c>
      <c r="L707" s="28">
        <f t="shared" ca="1" si="75"/>
        <v>21.364345483038772</v>
      </c>
    </row>
    <row r="708" spans="7:12" x14ac:dyDescent="0.35">
      <c r="G708" s="43">
        <v>705</v>
      </c>
      <c r="H708" s="44">
        <f t="shared" ref="H708:H771" ca="1" si="76">RAND( )</f>
        <v>0.41084552360338933</v>
      </c>
      <c r="I708" s="10">
        <f t="shared" ref="I708:I771" ca="1" si="77">IF(H708&lt;=$E$12, $E$4+SQRT(H708*$E$13), $E$5-SQRT( (1-H708)*$E$14))</f>
        <v>14812.943515068</v>
      </c>
      <c r="J708" s="54">
        <f t="shared" ca="1" si="74"/>
        <v>672.76869614746988</v>
      </c>
      <c r="K708" s="10">
        <f t="shared" ref="K708:K771" ca="1" si="78">$E$17*J708+$E$18*I708/J708+$E$16*I708</f>
        <v>1199567.2850422254</v>
      </c>
      <c r="L708" s="28">
        <f t="shared" ca="1" si="75"/>
        <v>22.017884601189923</v>
      </c>
    </row>
    <row r="709" spans="7:12" x14ac:dyDescent="0.35">
      <c r="G709" s="43">
        <v>706</v>
      </c>
      <c r="H709" s="44">
        <f t="shared" ca="1" si="76"/>
        <v>0.39009555057013645</v>
      </c>
      <c r="I709" s="10">
        <f t="shared" ca="1" si="77"/>
        <v>14766.568539446203</v>
      </c>
      <c r="J709" s="54">
        <f t="shared" ref="J709:J772" ca="1" si="79">SQRT((2*I709*$E$18)/$E$17)</f>
        <v>671.71475000327882</v>
      </c>
      <c r="K709" s="10">
        <f t="shared" ca="1" si="78"/>
        <v>1195834.5217557671</v>
      </c>
      <c r="L709" s="28">
        <f t="shared" ref="L709:L772" ca="1" si="80">I709/J709</f>
        <v>21.983391818289125</v>
      </c>
    </row>
    <row r="710" spans="7:12" x14ac:dyDescent="0.35">
      <c r="G710" s="43">
        <v>707</v>
      </c>
      <c r="H710" s="44">
        <f t="shared" ca="1" si="76"/>
        <v>0.11405995005780067</v>
      </c>
      <c r="I710" s="10">
        <f t="shared" ca="1" si="77"/>
        <v>13955.237981061477</v>
      </c>
      <c r="J710" s="54">
        <f t="shared" ca="1" si="79"/>
        <v>653.00080353803776</v>
      </c>
      <c r="K710" s="10">
        <f t="shared" ca="1" si="78"/>
        <v>1130523.8558413398</v>
      </c>
      <c r="L710" s="28">
        <f t="shared" ca="1" si="80"/>
        <v>21.370935388517594</v>
      </c>
    </row>
    <row r="711" spans="7:12" x14ac:dyDescent="0.35">
      <c r="G711" s="43">
        <v>708</v>
      </c>
      <c r="H711" s="44">
        <f t="shared" ca="1" si="76"/>
        <v>0.81228053094096397</v>
      </c>
      <c r="I711" s="10">
        <f t="shared" ca="1" si="77"/>
        <v>15774.53855528936</v>
      </c>
      <c r="J711" s="54">
        <f t="shared" ca="1" si="79"/>
        <v>694.26204648489693</v>
      </c>
      <c r="K711" s="10">
        <f t="shared" ca="1" si="78"/>
        <v>1276959.1446272226</v>
      </c>
      <c r="L711" s="28">
        <f t="shared" ca="1" si="80"/>
        <v>22.721303339505713</v>
      </c>
    </row>
    <row r="712" spans="7:12" x14ac:dyDescent="0.35">
      <c r="G712" s="43">
        <v>709</v>
      </c>
      <c r="H712" s="44">
        <f t="shared" ca="1" si="76"/>
        <v>0.78978759886892957</v>
      </c>
      <c r="I712" s="10">
        <f t="shared" ca="1" si="77"/>
        <v>15703.196541858188</v>
      </c>
      <c r="J712" s="54">
        <f t="shared" ca="1" si="79"/>
        <v>692.69033076444464</v>
      </c>
      <c r="K712" s="10">
        <f t="shared" ca="1" si="78"/>
        <v>1271217.834493167</v>
      </c>
      <c r="L712" s="28">
        <f t="shared" ca="1" si="80"/>
        <v>22.669865370472735</v>
      </c>
    </row>
    <row r="713" spans="7:12" x14ac:dyDescent="0.35">
      <c r="G713" s="43">
        <v>710</v>
      </c>
      <c r="H713" s="44">
        <f t="shared" ca="1" si="76"/>
        <v>0.60302916190950673</v>
      </c>
      <c r="I713" s="10">
        <f t="shared" ca="1" si="77"/>
        <v>15217.931902332588</v>
      </c>
      <c r="J713" s="54">
        <f t="shared" ca="1" si="79"/>
        <v>681.90348560656639</v>
      </c>
      <c r="K713" s="10">
        <f t="shared" ca="1" si="78"/>
        <v>1232163.6674757088</v>
      </c>
      <c r="L713" s="28">
        <f t="shared" ca="1" si="80"/>
        <v>22.316841347123987</v>
      </c>
    </row>
    <row r="714" spans="7:12" x14ac:dyDescent="0.35">
      <c r="G714" s="43">
        <v>711</v>
      </c>
      <c r="H714" s="44">
        <f t="shared" ca="1" si="76"/>
        <v>0.16473637011100972</v>
      </c>
      <c r="I714" s="10">
        <f t="shared" ca="1" si="77"/>
        <v>14147.994320930238</v>
      </c>
      <c r="J714" s="54">
        <f t="shared" ca="1" si="79"/>
        <v>657.49511517034739</v>
      </c>
      <c r="K714" s="10">
        <f t="shared" ca="1" si="78"/>
        <v>1146041.4401620985</v>
      </c>
      <c r="L714" s="28">
        <f t="shared" ca="1" si="80"/>
        <v>21.518021951029553</v>
      </c>
    </row>
    <row r="715" spans="7:12" x14ac:dyDescent="0.35">
      <c r="G715" s="43">
        <v>712</v>
      </c>
      <c r="H715" s="44">
        <f t="shared" ca="1" si="76"/>
        <v>0.64770276368267088</v>
      </c>
      <c r="I715" s="10">
        <f t="shared" ca="1" si="77"/>
        <v>15321.197483162885</v>
      </c>
      <c r="J715" s="54">
        <f t="shared" ca="1" si="79"/>
        <v>684.2131984070619</v>
      </c>
      <c r="K715" s="10">
        <f t="shared" ca="1" si="78"/>
        <v>1240474.8037386234</v>
      </c>
      <c r="L715" s="28">
        <f t="shared" ca="1" si="80"/>
        <v>22.392431947867482</v>
      </c>
    </row>
    <row r="716" spans="7:12" x14ac:dyDescent="0.35">
      <c r="G716" s="43">
        <v>713</v>
      </c>
      <c r="H716" s="44">
        <f t="shared" ca="1" si="76"/>
        <v>0.4503329372947118</v>
      </c>
      <c r="I716" s="10">
        <f t="shared" ca="1" si="77"/>
        <v>14898.068359769399</v>
      </c>
      <c r="J716" s="54">
        <f t="shared" ca="1" si="79"/>
        <v>674.69901099482752</v>
      </c>
      <c r="K716" s="10">
        <f t="shared" ca="1" si="78"/>
        <v>1206418.9674190402</v>
      </c>
      <c r="L716" s="28">
        <f t="shared" ca="1" si="80"/>
        <v>22.081058541648897</v>
      </c>
    </row>
    <row r="717" spans="7:12" x14ac:dyDescent="0.35">
      <c r="G717" s="43">
        <v>714</v>
      </c>
      <c r="H717" s="44">
        <f t="shared" ca="1" si="76"/>
        <v>0.58142811938531391</v>
      </c>
      <c r="I717" s="10">
        <f t="shared" ca="1" si="77"/>
        <v>15170.088787695564</v>
      </c>
      <c r="J717" s="54">
        <f t="shared" ca="1" si="79"/>
        <v>680.83073574504726</v>
      </c>
      <c r="K717" s="10">
        <f t="shared" ca="1" si="78"/>
        <v>1228313.0469077381</v>
      </c>
      <c r="L717" s="28">
        <f t="shared" ca="1" si="80"/>
        <v>22.281733169837903</v>
      </c>
    </row>
    <row r="718" spans="7:12" x14ac:dyDescent="0.35">
      <c r="G718" s="43">
        <v>715</v>
      </c>
      <c r="H718" s="44">
        <f t="shared" ca="1" si="76"/>
        <v>0.64111084163894427</v>
      </c>
      <c r="I718" s="10">
        <f t="shared" ca="1" si="77"/>
        <v>15305.564026913838</v>
      </c>
      <c r="J718" s="54">
        <f t="shared" ca="1" si="79"/>
        <v>683.86403029657765</v>
      </c>
      <c r="K718" s="10">
        <f t="shared" ca="1" si="78"/>
        <v>1239216.5852075131</v>
      </c>
      <c r="L718" s="28">
        <f t="shared" ca="1" si="80"/>
        <v>22.381004627887993</v>
      </c>
    </row>
    <row r="719" spans="7:12" x14ac:dyDescent="0.35">
      <c r="G719" s="43">
        <v>716</v>
      </c>
      <c r="H719" s="44">
        <f t="shared" ca="1" si="76"/>
        <v>0.67210580122981245</v>
      </c>
      <c r="I719" s="10">
        <f t="shared" ca="1" si="77"/>
        <v>15380.384740081305</v>
      </c>
      <c r="J719" s="54">
        <f t="shared" ca="1" si="79"/>
        <v>685.53351514814597</v>
      </c>
      <c r="K719" s="10">
        <f t="shared" ca="1" si="78"/>
        <v>1245238.3031337042</v>
      </c>
      <c r="L719" s="28">
        <f t="shared" ca="1" si="80"/>
        <v>22.435642313939319</v>
      </c>
    </row>
    <row r="720" spans="7:12" x14ac:dyDescent="0.35">
      <c r="G720" s="43">
        <v>717</v>
      </c>
      <c r="H720" s="44">
        <f t="shared" ca="1" si="76"/>
        <v>0.94908418293531993</v>
      </c>
      <c r="I720" s="10">
        <f t="shared" ca="1" si="77"/>
        <v>16361.778614807181</v>
      </c>
      <c r="J720" s="54">
        <f t="shared" ca="1" si="79"/>
        <v>707.06664145074876</v>
      </c>
      <c r="K720" s="10">
        <f t="shared" ca="1" si="78"/>
        <v>1324214.9286399106</v>
      </c>
      <c r="L720" s="28">
        <f t="shared" ca="1" si="80"/>
        <v>23.140362811115409</v>
      </c>
    </row>
    <row r="721" spans="7:12" x14ac:dyDescent="0.35">
      <c r="G721" s="43">
        <v>718</v>
      </c>
      <c r="H721" s="44">
        <f t="shared" ca="1" si="76"/>
        <v>0.81735658291338253</v>
      </c>
      <c r="I721" s="10">
        <f t="shared" ca="1" si="77"/>
        <v>15791.220724576675</v>
      </c>
      <c r="J721" s="54">
        <f t="shared" ca="1" si="79"/>
        <v>694.62905362491347</v>
      </c>
      <c r="K721" s="10">
        <f t="shared" ca="1" si="78"/>
        <v>1278301.645524432</v>
      </c>
      <c r="L721" s="28">
        <f t="shared" ca="1" si="80"/>
        <v>22.733314482269893</v>
      </c>
    </row>
    <row r="722" spans="7:12" x14ac:dyDescent="0.35">
      <c r="G722" s="43">
        <v>719</v>
      </c>
      <c r="H722" s="44">
        <f t="shared" ca="1" si="76"/>
        <v>0.70387804926873931</v>
      </c>
      <c r="I722" s="10">
        <f t="shared" ca="1" si="77"/>
        <v>15460.852311878394</v>
      </c>
      <c r="J722" s="54">
        <f t="shared" ca="1" si="79"/>
        <v>687.32447341255045</v>
      </c>
      <c r="K722" s="10">
        <f t="shared" ca="1" si="78"/>
        <v>1251714.3935759827</v>
      </c>
      <c r="L722" s="28">
        <f t="shared" ca="1" si="80"/>
        <v>22.494255493501655</v>
      </c>
    </row>
    <row r="723" spans="7:12" x14ac:dyDescent="0.35">
      <c r="G723" s="43">
        <v>720</v>
      </c>
      <c r="H723" s="44">
        <f t="shared" ca="1" si="76"/>
        <v>0.12910952398201991</v>
      </c>
      <c r="I723" s="10">
        <f t="shared" ca="1" si="77"/>
        <v>14016.305166697563</v>
      </c>
      <c r="J723" s="54">
        <f t="shared" ca="1" si="79"/>
        <v>654.42798779135956</v>
      </c>
      <c r="K723" s="10">
        <f t="shared" ca="1" si="78"/>
        <v>1135440.0578720984</v>
      </c>
      <c r="L723" s="28">
        <f t="shared" ca="1" si="80"/>
        <v>21.417643236808125</v>
      </c>
    </row>
    <row r="724" spans="7:12" x14ac:dyDescent="0.35">
      <c r="G724" s="43">
        <v>721</v>
      </c>
      <c r="H724" s="44">
        <f t="shared" ca="1" si="76"/>
        <v>0.60241865085390423</v>
      </c>
      <c r="I724" s="10">
        <f t="shared" ca="1" si="77"/>
        <v>15216.562085978667</v>
      </c>
      <c r="J724" s="54">
        <f t="shared" ca="1" si="79"/>
        <v>681.87279472250657</v>
      </c>
      <c r="K724" s="10">
        <f t="shared" ca="1" si="78"/>
        <v>1232053.4192442994</v>
      </c>
      <c r="L724" s="28">
        <f t="shared" ca="1" si="80"/>
        <v>22.31583691819112</v>
      </c>
    </row>
    <row r="725" spans="7:12" x14ac:dyDescent="0.35">
      <c r="G725" s="43">
        <v>722</v>
      </c>
      <c r="H725" s="44">
        <f t="shared" ca="1" si="76"/>
        <v>0.53028522988434434</v>
      </c>
      <c r="I725" s="10">
        <f t="shared" ca="1" si="77"/>
        <v>15061.516530654635</v>
      </c>
      <c r="J725" s="54">
        <f t="shared" ca="1" si="79"/>
        <v>678.39000958396798</v>
      </c>
      <c r="K725" s="10">
        <f t="shared" ca="1" si="78"/>
        <v>1219574.5466593844</v>
      </c>
      <c r="L725" s="28">
        <f t="shared" ca="1" si="80"/>
        <v>22.201854859111673</v>
      </c>
    </row>
    <row r="726" spans="7:12" x14ac:dyDescent="0.35">
      <c r="G726" s="43">
        <v>723</v>
      </c>
      <c r="H726" s="44">
        <f t="shared" ca="1" si="76"/>
        <v>0.44319982677701386</v>
      </c>
      <c r="I726" s="10">
        <f t="shared" ca="1" si="77"/>
        <v>14882.975999373362</v>
      </c>
      <c r="J726" s="54">
        <f t="shared" ca="1" si="79"/>
        <v>674.35717537581877</v>
      </c>
      <c r="K726" s="10">
        <f t="shared" ca="1" si="78"/>
        <v>1205204.1949379868</v>
      </c>
      <c r="L726" s="28">
        <f t="shared" ca="1" si="80"/>
        <v>22.069871194117702</v>
      </c>
    </row>
    <row r="727" spans="7:12" x14ac:dyDescent="0.35">
      <c r="G727" s="43">
        <v>724</v>
      </c>
      <c r="H727" s="44">
        <f t="shared" ca="1" si="76"/>
        <v>0.79396050064070411</v>
      </c>
      <c r="I727" s="10">
        <f t="shared" ca="1" si="77"/>
        <v>15716.132407576868</v>
      </c>
      <c r="J727" s="54">
        <f t="shared" ca="1" si="79"/>
        <v>692.97558174742505</v>
      </c>
      <c r="K727" s="10">
        <f t="shared" ca="1" si="78"/>
        <v>1272258.8651718937</v>
      </c>
      <c r="L727" s="28">
        <f t="shared" ca="1" si="80"/>
        <v>22.679200857188452</v>
      </c>
    </row>
    <row r="728" spans="7:12" x14ac:dyDescent="0.35">
      <c r="G728" s="43">
        <v>725</v>
      </c>
      <c r="H728" s="44">
        <f t="shared" ca="1" si="76"/>
        <v>0.57758454595738518</v>
      </c>
      <c r="I728" s="10">
        <f t="shared" ca="1" si="77"/>
        <v>15161.706325871484</v>
      </c>
      <c r="J728" s="54">
        <f t="shared" ca="1" si="79"/>
        <v>680.64260809707196</v>
      </c>
      <c r="K728" s="10">
        <f t="shared" ca="1" si="78"/>
        <v>1227638.3864046156</v>
      </c>
      <c r="L728" s="28">
        <f t="shared" ca="1" si="80"/>
        <v>22.275576264995081</v>
      </c>
    </row>
    <row r="729" spans="7:12" x14ac:dyDescent="0.35">
      <c r="G729" s="43">
        <v>726</v>
      </c>
      <c r="H729" s="44">
        <f t="shared" ca="1" si="76"/>
        <v>0.65678468720642458</v>
      </c>
      <c r="I729" s="10">
        <f t="shared" ca="1" si="77"/>
        <v>15342.977820803655</v>
      </c>
      <c r="J729" s="54">
        <f t="shared" ca="1" si="79"/>
        <v>684.69935825238133</v>
      </c>
      <c r="K729" s="10">
        <f t="shared" ca="1" si="78"/>
        <v>1242227.7318025439</v>
      </c>
      <c r="L729" s="28">
        <f t="shared" ca="1" si="80"/>
        <v>22.408342633714295</v>
      </c>
    </row>
    <row r="730" spans="7:12" x14ac:dyDescent="0.35">
      <c r="G730" s="43">
        <v>727</v>
      </c>
      <c r="H730" s="44">
        <f t="shared" ca="1" si="76"/>
        <v>0.36194717032972812</v>
      </c>
      <c r="I730" s="10">
        <f t="shared" ca="1" si="77"/>
        <v>14701.639610093109</v>
      </c>
      <c r="J730" s="54">
        <f t="shared" ca="1" si="79"/>
        <v>670.23635074797016</v>
      </c>
      <c r="K730" s="10">
        <f t="shared" ca="1" si="78"/>
        <v>1190608.273983605</v>
      </c>
      <c r="L730" s="28">
        <f t="shared" ca="1" si="80"/>
        <v>21.935007842660841</v>
      </c>
    </row>
    <row r="731" spans="7:12" x14ac:dyDescent="0.35">
      <c r="G731" s="43">
        <v>728</v>
      </c>
      <c r="H731" s="44">
        <f t="shared" ca="1" si="76"/>
        <v>0.4241989312130644</v>
      </c>
      <c r="I731" s="10">
        <f t="shared" ca="1" si="77"/>
        <v>14842.170309636032</v>
      </c>
      <c r="J731" s="54">
        <f t="shared" ca="1" si="79"/>
        <v>673.43207486806045</v>
      </c>
      <c r="K731" s="10">
        <f t="shared" ca="1" si="78"/>
        <v>1201919.7575880326</v>
      </c>
      <c r="L731" s="28">
        <f t="shared" ca="1" si="80"/>
        <v>22.039595177500161</v>
      </c>
    </row>
    <row r="732" spans="7:12" x14ac:dyDescent="0.35">
      <c r="G732" s="43">
        <v>729</v>
      </c>
      <c r="H732" s="44">
        <f t="shared" ca="1" si="76"/>
        <v>0.68199941250301699</v>
      </c>
      <c r="I732" s="10">
        <f t="shared" ca="1" si="77"/>
        <v>15405.006363656625</v>
      </c>
      <c r="J732" s="54">
        <f t="shared" ca="1" si="79"/>
        <v>686.08201242883263</v>
      </c>
      <c r="K732" s="10">
        <f t="shared" ca="1" si="78"/>
        <v>1247219.8805609928</v>
      </c>
      <c r="L732" s="28">
        <f t="shared" ca="1" si="80"/>
        <v>22.453593134034524</v>
      </c>
    </row>
    <row r="733" spans="7:12" x14ac:dyDescent="0.35">
      <c r="G733" s="43">
        <v>730</v>
      </c>
      <c r="H733" s="44">
        <f t="shared" ca="1" si="76"/>
        <v>0.11724024262391786</v>
      </c>
      <c r="I733" s="10">
        <f t="shared" ca="1" si="77"/>
        <v>13968.463701431985</v>
      </c>
      <c r="J733" s="54">
        <f t="shared" ca="1" si="79"/>
        <v>653.31016267533005</v>
      </c>
      <c r="K733" s="10">
        <f t="shared" ca="1" si="78"/>
        <v>1131588.5956283461</v>
      </c>
      <c r="L733" s="28">
        <f t="shared" ca="1" si="80"/>
        <v>21.38105986937444</v>
      </c>
    </row>
    <row r="734" spans="7:12" x14ac:dyDescent="0.35">
      <c r="G734" s="43">
        <v>731</v>
      </c>
      <c r="H734" s="44">
        <f t="shared" ca="1" si="76"/>
        <v>7.3458910546265188E-2</v>
      </c>
      <c r="I734" s="10">
        <f t="shared" ca="1" si="77"/>
        <v>13766.597211298164</v>
      </c>
      <c r="J734" s="54">
        <f t="shared" ca="1" si="79"/>
        <v>648.57229812934293</v>
      </c>
      <c r="K734" s="10">
        <f t="shared" ca="1" si="78"/>
        <v>1115336.9385434468</v>
      </c>
      <c r="L734" s="28">
        <f t="shared" ca="1" si="80"/>
        <v>21.226002484233039</v>
      </c>
    </row>
    <row r="735" spans="7:12" x14ac:dyDescent="0.35">
      <c r="G735" s="43">
        <v>732</v>
      </c>
      <c r="H735" s="44">
        <f t="shared" ca="1" si="76"/>
        <v>0.52040674755972371</v>
      </c>
      <c r="I735" s="10">
        <f t="shared" ca="1" si="77"/>
        <v>15041.238651718333</v>
      </c>
      <c r="J735" s="54">
        <f t="shared" ca="1" si="79"/>
        <v>677.93318494299206</v>
      </c>
      <c r="K735" s="10">
        <f t="shared" ca="1" si="78"/>
        <v>1217942.4489322354</v>
      </c>
      <c r="L735" s="28">
        <f t="shared" ca="1" si="80"/>
        <v>22.18690423449792</v>
      </c>
    </row>
    <row r="736" spans="7:12" x14ac:dyDescent="0.35">
      <c r="G736" s="43">
        <v>733</v>
      </c>
      <c r="H736" s="44">
        <f t="shared" ca="1" si="76"/>
        <v>0.22764692465236147</v>
      </c>
      <c r="I736" s="10">
        <f t="shared" ca="1" si="77"/>
        <v>14349.509317203439</v>
      </c>
      <c r="J736" s="54">
        <f t="shared" ca="1" si="79"/>
        <v>662.16102961196066</v>
      </c>
      <c r="K736" s="10">
        <f t="shared" ca="1" si="78"/>
        <v>1162263.4236158936</v>
      </c>
      <c r="L736" s="28">
        <f t="shared" ca="1" si="80"/>
        <v>21.670724605482345</v>
      </c>
    </row>
    <row r="737" spans="7:12" x14ac:dyDescent="0.35">
      <c r="G737" s="43">
        <v>734</v>
      </c>
      <c r="H737" s="44">
        <f t="shared" ca="1" si="76"/>
        <v>0.45429356329119663</v>
      </c>
      <c r="I737" s="10">
        <f t="shared" ca="1" si="77"/>
        <v>14906.396733717715</v>
      </c>
      <c r="J737" s="54">
        <f t="shared" ca="1" si="79"/>
        <v>674.88757102962234</v>
      </c>
      <c r="K737" s="10">
        <f t="shared" ca="1" si="78"/>
        <v>1207089.310231657</v>
      </c>
      <c r="L737" s="28">
        <f t="shared" ca="1" si="80"/>
        <v>22.087229597333092</v>
      </c>
    </row>
    <row r="738" spans="7:12" x14ac:dyDescent="0.35">
      <c r="G738" s="43">
        <v>735</v>
      </c>
      <c r="H738" s="44">
        <f t="shared" ca="1" si="76"/>
        <v>0.74023780657049421</v>
      </c>
      <c r="I738" s="10">
        <f t="shared" ca="1" si="77"/>
        <v>15558.439197454354</v>
      </c>
      <c r="J738" s="54">
        <f t="shared" ca="1" si="79"/>
        <v>689.49021258865582</v>
      </c>
      <c r="K738" s="10">
        <f t="shared" ca="1" si="78"/>
        <v>1259568.1243882633</v>
      </c>
      <c r="L738" s="28">
        <f t="shared" ca="1" si="80"/>
        <v>22.565134230174188</v>
      </c>
    </row>
    <row r="739" spans="7:12" x14ac:dyDescent="0.35">
      <c r="G739" s="43">
        <v>736</v>
      </c>
      <c r="H739" s="44">
        <f t="shared" ca="1" si="76"/>
        <v>0.56888715593814232</v>
      </c>
      <c r="I739" s="10">
        <f t="shared" ca="1" si="77"/>
        <v>15142.877830487487</v>
      </c>
      <c r="J739" s="54">
        <f t="shared" ca="1" si="79"/>
        <v>680.21985035755245</v>
      </c>
      <c r="K739" s="10">
        <f t="shared" ca="1" si="78"/>
        <v>1226122.975206722</v>
      </c>
      <c r="L739" s="28">
        <f t="shared" ca="1" si="80"/>
        <v>22.261740557156259</v>
      </c>
    </row>
    <row r="740" spans="7:12" x14ac:dyDescent="0.35">
      <c r="G740" s="43">
        <v>737</v>
      </c>
      <c r="H740" s="44">
        <f t="shared" ca="1" si="76"/>
        <v>0.65865019195803665</v>
      </c>
      <c r="I740" s="10">
        <f t="shared" ca="1" si="77"/>
        <v>15347.487227179256</v>
      </c>
      <c r="J740" s="54">
        <f t="shared" ca="1" si="79"/>
        <v>684.79996977822304</v>
      </c>
      <c r="K740" s="10">
        <f t="shared" ca="1" si="78"/>
        <v>1242590.6575215501</v>
      </c>
      <c r="L740" s="28">
        <f t="shared" ca="1" si="80"/>
        <v>22.411635374560021</v>
      </c>
    </row>
    <row r="741" spans="7:12" x14ac:dyDescent="0.35">
      <c r="G741" s="43">
        <v>738</v>
      </c>
      <c r="H741" s="44">
        <f t="shared" ca="1" si="76"/>
        <v>0.7182342762319105</v>
      </c>
      <c r="I741" s="10">
        <f t="shared" ca="1" si="77"/>
        <v>15498.625366490856</v>
      </c>
      <c r="J741" s="54">
        <f t="shared" ca="1" si="79"/>
        <v>688.16357679010741</v>
      </c>
      <c r="K741" s="10">
        <f t="shared" ca="1" si="78"/>
        <v>1254754.3625779347</v>
      </c>
      <c r="L741" s="28">
        <f t="shared" ca="1" si="80"/>
        <v>22.521717058585327</v>
      </c>
    </row>
    <row r="742" spans="7:12" x14ac:dyDescent="0.35">
      <c r="G742" s="43">
        <v>739</v>
      </c>
      <c r="H742" s="44">
        <f t="shared" ca="1" si="76"/>
        <v>0.19714991593939413</v>
      </c>
      <c r="I742" s="10">
        <f t="shared" ca="1" si="77"/>
        <v>14255.86596717769</v>
      </c>
      <c r="J742" s="54">
        <f t="shared" ca="1" si="79"/>
        <v>659.99689738107986</v>
      </c>
      <c r="K742" s="10">
        <f t="shared" ca="1" si="78"/>
        <v>1154725.2103576465</v>
      </c>
      <c r="L742" s="28">
        <f t="shared" ca="1" si="80"/>
        <v>21.599898459744431</v>
      </c>
    </row>
    <row r="743" spans="7:12" x14ac:dyDescent="0.35">
      <c r="G743" s="43">
        <v>740</v>
      </c>
      <c r="H743" s="44">
        <f t="shared" ca="1" si="76"/>
        <v>0.11014247256906029</v>
      </c>
      <c r="I743" s="10">
        <f t="shared" ca="1" si="77"/>
        <v>13938.690460456737</v>
      </c>
      <c r="J743" s="54">
        <f t="shared" ca="1" si="79"/>
        <v>652.61353857867368</v>
      </c>
      <c r="K743" s="10">
        <f t="shared" ca="1" si="78"/>
        <v>1129191.6892698382</v>
      </c>
      <c r="L743" s="28">
        <f t="shared" ca="1" si="80"/>
        <v>21.358261262574779</v>
      </c>
    </row>
    <row r="744" spans="7:12" x14ac:dyDescent="0.35">
      <c r="G744" s="43">
        <v>741</v>
      </c>
      <c r="H744" s="44">
        <f t="shared" ca="1" si="76"/>
        <v>0.67064448310857094</v>
      </c>
      <c r="I744" s="10">
        <f t="shared" ca="1" si="77"/>
        <v>15376.779702218017</v>
      </c>
      <c r="J744" s="54">
        <f t="shared" ca="1" si="79"/>
        <v>685.4531686823409</v>
      </c>
      <c r="K744" s="10">
        <f t="shared" ca="1" si="78"/>
        <v>1244948.1646209799</v>
      </c>
      <c r="L744" s="28">
        <f t="shared" ca="1" si="80"/>
        <v>22.433012793240245</v>
      </c>
    </row>
    <row r="745" spans="7:12" x14ac:dyDescent="0.35">
      <c r="G745" s="43">
        <v>742</v>
      </c>
      <c r="H745" s="44">
        <f t="shared" ca="1" si="76"/>
        <v>0.25111707644442183</v>
      </c>
      <c r="I745" s="10">
        <f t="shared" ca="1" si="77"/>
        <v>14417.369610071903</v>
      </c>
      <c r="J745" s="54">
        <f t="shared" ca="1" si="79"/>
        <v>663.72489638820275</v>
      </c>
      <c r="K745" s="10">
        <f t="shared" ca="1" si="78"/>
        <v>1167726.0265677376</v>
      </c>
      <c r="L745" s="28">
        <f t="shared" ca="1" si="80"/>
        <v>21.721905699977537</v>
      </c>
    </row>
    <row r="746" spans="7:12" x14ac:dyDescent="0.35">
      <c r="G746" s="43">
        <v>743</v>
      </c>
      <c r="H746" s="44">
        <f t="shared" ca="1" si="76"/>
        <v>0.73596399679122892</v>
      </c>
      <c r="I746" s="10">
        <f t="shared" ca="1" si="77"/>
        <v>15546.62873784082</v>
      </c>
      <c r="J746" s="54">
        <f t="shared" ca="1" si="79"/>
        <v>689.22846582297495</v>
      </c>
      <c r="K746" s="10">
        <f t="shared" ca="1" si="78"/>
        <v>1258617.6338890418</v>
      </c>
      <c r="L746" s="28">
        <f t="shared" ca="1" si="80"/>
        <v>22.556567972388269</v>
      </c>
    </row>
    <row r="747" spans="7:12" x14ac:dyDescent="0.35">
      <c r="G747" s="43">
        <v>744</v>
      </c>
      <c r="H747" s="44">
        <f t="shared" ca="1" si="76"/>
        <v>0.46131869652790025</v>
      </c>
      <c r="I747" s="10">
        <f t="shared" ca="1" si="77"/>
        <v>14921.080313839899</v>
      </c>
      <c r="J747" s="54">
        <f t="shared" ca="1" si="79"/>
        <v>675.21988898316772</v>
      </c>
      <c r="K747" s="10">
        <f t="shared" ca="1" si="78"/>
        <v>1208271.1747092281</v>
      </c>
      <c r="L747" s="28">
        <f t="shared" ca="1" si="80"/>
        <v>22.098105457630943</v>
      </c>
    </row>
    <row r="748" spans="7:12" x14ac:dyDescent="0.35">
      <c r="G748" s="43">
        <v>745</v>
      </c>
      <c r="H748" s="44">
        <f t="shared" ca="1" si="76"/>
        <v>0.18679948963644255</v>
      </c>
      <c r="I748" s="10">
        <f t="shared" ca="1" si="77"/>
        <v>14222.454873233175</v>
      </c>
      <c r="J748" s="54">
        <f t="shared" ca="1" si="79"/>
        <v>659.22303510682798</v>
      </c>
      <c r="K748" s="10">
        <f t="shared" ca="1" si="78"/>
        <v>1152035.6074169616</v>
      </c>
      <c r="L748" s="28">
        <f t="shared" ca="1" si="80"/>
        <v>21.574572058041642</v>
      </c>
    </row>
    <row r="749" spans="7:12" x14ac:dyDescent="0.35">
      <c r="G749" s="43">
        <v>746</v>
      </c>
      <c r="H749" s="44">
        <f t="shared" ca="1" si="76"/>
        <v>0.12441764268299738</v>
      </c>
      <c r="I749" s="10">
        <f t="shared" ca="1" si="77"/>
        <v>13997.667851273147</v>
      </c>
      <c r="J749" s="54">
        <f t="shared" ca="1" si="79"/>
        <v>653.99275047800847</v>
      </c>
      <c r="K749" s="10">
        <f t="shared" ca="1" si="78"/>
        <v>1133939.6715121767</v>
      </c>
      <c r="L749" s="28">
        <f t="shared" ca="1" si="80"/>
        <v>21.403399106553003</v>
      </c>
    </row>
    <row r="750" spans="7:12" x14ac:dyDescent="0.35">
      <c r="G750" s="43">
        <v>747</v>
      </c>
      <c r="H750" s="44">
        <f t="shared" ca="1" si="76"/>
        <v>0.22661430171024377</v>
      </c>
      <c r="I750" s="10">
        <f t="shared" ca="1" si="77"/>
        <v>14346.445102364723</v>
      </c>
      <c r="J750" s="54">
        <f t="shared" ca="1" si="79"/>
        <v>662.09032642837587</v>
      </c>
      <c r="K750" s="10">
        <f t="shared" ca="1" si="78"/>
        <v>1162016.7592400308</v>
      </c>
      <c r="L750" s="28">
        <f t="shared" ca="1" si="80"/>
        <v>21.668410683110476</v>
      </c>
    </row>
    <row r="751" spans="7:12" x14ac:dyDescent="0.35">
      <c r="G751" s="43">
        <v>748</v>
      </c>
      <c r="H751" s="44">
        <f t="shared" ca="1" si="76"/>
        <v>0.21009731092518591</v>
      </c>
      <c r="I751" s="10">
        <f t="shared" ca="1" si="77"/>
        <v>14296.448412934926</v>
      </c>
      <c r="J751" s="54">
        <f t="shared" ca="1" si="79"/>
        <v>660.93564265257112</v>
      </c>
      <c r="K751" s="10">
        <f t="shared" ca="1" si="78"/>
        <v>1157992.0829160896</v>
      </c>
      <c r="L751" s="28">
        <f t="shared" ca="1" si="80"/>
        <v>21.630621032265964</v>
      </c>
    </row>
    <row r="752" spans="7:12" x14ac:dyDescent="0.35">
      <c r="G752" s="43">
        <v>749</v>
      </c>
      <c r="H752" s="44">
        <f t="shared" ca="1" si="76"/>
        <v>4.0627902641380831E-2</v>
      </c>
      <c r="I752" s="10">
        <f t="shared" ca="1" si="77"/>
        <v>13570.108078464993</v>
      </c>
      <c r="J752" s="54">
        <f t="shared" ca="1" si="79"/>
        <v>643.92716302888664</v>
      </c>
      <c r="K752" s="10">
        <f t="shared" ca="1" si="78"/>
        <v>1099517.4729986235</v>
      </c>
      <c r="L752" s="28">
        <f t="shared" ca="1" si="80"/>
        <v>21.07397988094538</v>
      </c>
    </row>
    <row r="753" spans="7:12" x14ac:dyDescent="0.35">
      <c r="G753" s="43">
        <v>750</v>
      </c>
      <c r="H753" s="44">
        <f t="shared" ca="1" si="76"/>
        <v>0.21316587607046988</v>
      </c>
      <c r="I753" s="10">
        <f t="shared" ca="1" si="77"/>
        <v>14305.88169776736</v>
      </c>
      <c r="J753" s="54">
        <f t="shared" ca="1" si="79"/>
        <v>661.15366064730824</v>
      </c>
      <c r="K753" s="10">
        <f t="shared" ca="1" si="78"/>
        <v>1158751.4548913706</v>
      </c>
      <c r="L753" s="28">
        <f t="shared" ca="1" si="80"/>
        <v>21.637756166639178</v>
      </c>
    </row>
    <row r="754" spans="7:12" x14ac:dyDescent="0.35">
      <c r="G754" s="43">
        <v>751</v>
      </c>
      <c r="H754" s="44">
        <f t="shared" ca="1" si="76"/>
        <v>0.52402231632297713</v>
      </c>
      <c r="I754" s="10">
        <f t="shared" ca="1" si="77"/>
        <v>15048.635997714373</v>
      </c>
      <c r="J754" s="54">
        <f t="shared" ca="1" si="79"/>
        <v>678.09986968255259</v>
      </c>
      <c r="K754" s="10">
        <f t="shared" ca="1" si="78"/>
        <v>1218537.837002293</v>
      </c>
      <c r="L754" s="28">
        <f t="shared" ca="1" si="80"/>
        <v>22.192359371428989</v>
      </c>
    </row>
    <row r="755" spans="7:12" x14ac:dyDescent="0.35">
      <c r="G755" s="43">
        <v>752</v>
      </c>
      <c r="H755" s="44">
        <f t="shared" ca="1" si="76"/>
        <v>0.55236605376928971</v>
      </c>
      <c r="I755" s="10">
        <f t="shared" ca="1" si="77"/>
        <v>15107.628057213466</v>
      </c>
      <c r="J755" s="54">
        <f t="shared" ca="1" si="79"/>
        <v>679.42767710394014</v>
      </c>
      <c r="K755" s="10">
        <f t="shared" ca="1" si="78"/>
        <v>1223285.8824025223</v>
      </c>
      <c r="L755" s="28">
        <f t="shared" ca="1" si="80"/>
        <v>22.235814887038039</v>
      </c>
    </row>
    <row r="756" spans="7:12" x14ac:dyDescent="0.35">
      <c r="G756" s="43">
        <v>753</v>
      </c>
      <c r="H756" s="44">
        <f t="shared" ca="1" si="76"/>
        <v>0.59165702032254819</v>
      </c>
      <c r="I756" s="10">
        <f t="shared" ca="1" si="77"/>
        <v>15192.58642325017</v>
      </c>
      <c r="J756" s="54">
        <f t="shared" ca="1" si="79"/>
        <v>681.33539353845379</v>
      </c>
      <c r="K756" s="10">
        <f t="shared" ca="1" si="78"/>
        <v>1230123.7583604443</v>
      </c>
      <c r="L756" s="28">
        <f t="shared" ca="1" si="80"/>
        <v>22.298249243076668</v>
      </c>
    </row>
    <row r="757" spans="7:12" x14ac:dyDescent="0.35">
      <c r="G757" s="43">
        <v>754</v>
      </c>
      <c r="H757" s="44">
        <f t="shared" ca="1" si="76"/>
        <v>0.82766347993091294</v>
      </c>
      <c r="I757" s="10">
        <f t="shared" ca="1" si="77"/>
        <v>15825.822772937281</v>
      </c>
      <c r="J757" s="54">
        <f t="shared" ca="1" si="79"/>
        <v>695.38967992835603</v>
      </c>
      <c r="K757" s="10">
        <f t="shared" ca="1" si="78"/>
        <v>1281086.2389214349</v>
      </c>
      <c r="L757" s="28">
        <f t="shared" ca="1" si="80"/>
        <v>22.758207706746195</v>
      </c>
    </row>
    <row r="758" spans="7:12" x14ac:dyDescent="0.35">
      <c r="G758" s="43">
        <v>755</v>
      </c>
      <c r="H758" s="44">
        <f t="shared" ca="1" si="76"/>
        <v>0.64443331058417974</v>
      </c>
      <c r="I758" s="10">
        <f t="shared" ca="1" si="77"/>
        <v>15313.425508515393</v>
      </c>
      <c r="J758" s="54">
        <f t="shared" ca="1" si="79"/>
        <v>684.03963618441276</v>
      </c>
      <c r="K758" s="10">
        <f t="shared" ca="1" si="78"/>
        <v>1239849.2968228145</v>
      </c>
      <c r="L758" s="28">
        <f t="shared" ca="1" si="80"/>
        <v>22.386751729671687</v>
      </c>
    </row>
    <row r="759" spans="7:12" x14ac:dyDescent="0.35">
      <c r="G759" s="43">
        <v>756</v>
      </c>
      <c r="H759" s="44">
        <f t="shared" ca="1" si="76"/>
        <v>0.69121467390797675</v>
      </c>
      <c r="I759" s="10">
        <f t="shared" ca="1" si="77"/>
        <v>15428.286728205114</v>
      </c>
      <c r="J759" s="54">
        <f t="shared" ca="1" si="79"/>
        <v>686.60022738906218</v>
      </c>
      <c r="K759" s="10">
        <f t="shared" ca="1" si="78"/>
        <v>1249093.5031680127</v>
      </c>
      <c r="L759" s="28">
        <f t="shared" ca="1" si="80"/>
        <v>22.470552896369306</v>
      </c>
    </row>
    <row r="760" spans="7:12" x14ac:dyDescent="0.35">
      <c r="G760" s="43">
        <v>757</v>
      </c>
      <c r="H760" s="44">
        <f t="shared" ca="1" si="76"/>
        <v>0.2047190435868812</v>
      </c>
      <c r="I760" s="10">
        <f t="shared" ca="1" si="77"/>
        <v>14279.746986202761</v>
      </c>
      <c r="J760" s="54">
        <f t="shared" ca="1" si="79"/>
        <v>660.54947002945619</v>
      </c>
      <c r="K760" s="10">
        <f t="shared" ca="1" si="78"/>
        <v>1156647.6274488573</v>
      </c>
      <c r="L760" s="28">
        <f t="shared" ca="1" si="80"/>
        <v>21.617982655509476</v>
      </c>
    </row>
    <row r="761" spans="7:12" x14ac:dyDescent="0.35">
      <c r="G761" s="43">
        <v>758</v>
      </c>
      <c r="H761" s="44">
        <f t="shared" ca="1" si="76"/>
        <v>0.32861102564413969</v>
      </c>
      <c r="I761" s="10">
        <f t="shared" ca="1" si="77"/>
        <v>14621.384656752714</v>
      </c>
      <c r="J761" s="54">
        <f t="shared" ca="1" si="79"/>
        <v>668.4044667553884</v>
      </c>
      <c r="K761" s="10">
        <f t="shared" ca="1" si="78"/>
        <v>1184148.3090221337</v>
      </c>
      <c r="L761" s="28">
        <f t="shared" ca="1" si="80"/>
        <v>21.875055275630896</v>
      </c>
    </row>
    <row r="762" spans="7:12" x14ac:dyDescent="0.35">
      <c r="G762" s="43">
        <v>759</v>
      </c>
      <c r="H762" s="44">
        <f t="shared" ca="1" si="76"/>
        <v>0.50003824116209339</v>
      </c>
      <c r="I762" s="10">
        <f t="shared" ca="1" si="77"/>
        <v>15000.07648378663</v>
      </c>
      <c r="J762" s="54">
        <f t="shared" ca="1" si="79"/>
        <v>677.00492637640752</v>
      </c>
      <c r="K762" s="10">
        <f t="shared" ca="1" si="78"/>
        <v>1214629.4251126607</v>
      </c>
      <c r="L762" s="28">
        <f t="shared" ca="1" si="80"/>
        <v>22.156524863227876</v>
      </c>
    </row>
    <row r="763" spans="7:12" x14ac:dyDescent="0.35">
      <c r="G763" s="43">
        <v>760</v>
      </c>
      <c r="H763" s="44">
        <f t="shared" ca="1" si="76"/>
        <v>0.42009909024644287</v>
      </c>
      <c r="I763" s="10">
        <f t="shared" ca="1" si="77"/>
        <v>14833.246497875161</v>
      </c>
      <c r="J763" s="54">
        <f t="shared" ca="1" si="79"/>
        <v>673.22959488949562</v>
      </c>
      <c r="K763" s="10">
        <f t="shared" ca="1" si="78"/>
        <v>1201201.479079626</v>
      </c>
      <c r="L763" s="28">
        <f t="shared" ca="1" si="80"/>
        <v>22.032968560019857</v>
      </c>
    </row>
    <row r="764" spans="7:12" x14ac:dyDescent="0.35">
      <c r="G764" s="43">
        <v>761</v>
      </c>
      <c r="H764" s="44">
        <f t="shared" ca="1" si="76"/>
        <v>0.80366340159301775</v>
      </c>
      <c r="I764" s="10">
        <f t="shared" ca="1" si="77"/>
        <v>15746.727169665017</v>
      </c>
      <c r="J764" s="54">
        <f t="shared" ca="1" si="79"/>
        <v>693.6497652640528</v>
      </c>
      <c r="K764" s="10">
        <f t="shared" ca="1" si="78"/>
        <v>1274721.0085029048</v>
      </c>
      <c r="L764" s="28">
        <f t="shared" ca="1" si="80"/>
        <v>22.701265045005364</v>
      </c>
    </row>
    <row r="765" spans="7:12" x14ac:dyDescent="0.35">
      <c r="G765" s="43">
        <v>762</v>
      </c>
      <c r="H765" s="44">
        <f t="shared" ca="1" si="76"/>
        <v>0.10902689874261795</v>
      </c>
      <c r="I765" s="10">
        <f t="shared" ca="1" si="77"/>
        <v>13933.924616840644</v>
      </c>
      <c r="J765" s="54">
        <f t="shared" ca="1" si="79"/>
        <v>652.50195994862531</v>
      </c>
      <c r="K765" s="10">
        <f t="shared" ca="1" si="78"/>
        <v>1128808.0116821418</v>
      </c>
      <c r="L765" s="28">
        <f t="shared" ca="1" si="80"/>
        <v>21.35460959831865</v>
      </c>
    </row>
    <row r="766" spans="7:12" x14ac:dyDescent="0.35">
      <c r="G766" s="43">
        <v>763</v>
      </c>
      <c r="H766" s="44">
        <f t="shared" ca="1" si="76"/>
        <v>0.96235875609296873</v>
      </c>
      <c r="I766" s="10">
        <f t="shared" ca="1" si="77"/>
        <v>16451.246912303675</v>
      </c>
      <c r="J766" s="54">
        <f t="shared" ca="1" si="79"/>
        <v>708.99717135335368</v>
      </c>
      <c r="K766" s="10">
        <f t="shared" ca="1" si="78"/>
        <v>1331414.0918855264</v>
      </c>
      <c r="L766" s="28">
        <f t="shared" ca="1" si="80"/>
        <v>23.203543789746121</v>
      </c>
    </row>
    <row r="767" spans="7:12" x14ac:dyDescent="0.35">
      <c r="G767" s="43">
        <v>764</v>
      </c>
      <c r="H767" s="44">
        <f t="shared" ca="1" si="76"/>
        <v>0.60793660017518214</v>
      </c>
      <c r="I767" s="10">
        <f t="shared" ca="1" si="77"/>
        <v>15228.981310488638</v>
      </c>
      <c r="J767" s="54">
        <f t="shared" ca="1" si="79"/>
        <v>682.15099830400663</v>
      </c>
      <c r="K767" s="10">
        <f t="shared" ca="1" si="78"/>
        <v>1233052.9664024576</v>
      </c>
      <c r="L767" s="28">
        <f t="shared" ca="1" si="80"/>
        <v>22.32494176267658</v>
      </c>
    </row>
    <row r="768" spans="7:12" x14ac:dyDescent="0.35">
      <c r="G768" s="43">
        <v>765</v>
      </c>
      <c r="H768" s="44">
        <f t="shared" ca="1" si="76"/>
        <v>0.1171990599965802</v>
      </c>
      <c r="I768" s="10">
        <f t="shared" ca="1" si="77"/>
        <v>13968.293591826694</v>
      </c>
      <c r="J768" s="54">
        <f t="shared" ca="1" si="79"/>
        <v>653.30618461895131</v>
      </c>
      <c r="K768" s="10">
        <f t="shared" ca="1" si="78"/>
        <v>1131574.9009339048</v>
      </c>
      <c r="L768" s="28">
        <f t="shared" ca="1" si="80"/>
        <v>21.380929678438402</v>
      </c>
    </row>
    <row r="769" spans="7:12" x14ac:dyDescent="0.35">
      <c r="G769" s="43">
        <v>766</v>
      </c>
      <c r="H769" s="44">
        <f t="shared" ca="1" si="76"/>
        <v>0.78693796846656916</v>
      </c>
      <c r="I769" s="10">
        <f t="shared" ca="1" si="77"/>
        <v>15694.436423506137</v>
      </c>
      <c r="J769" s="54">
        <f t="shared" ca="1" si="79"/>
        <v>692.49709317193276</v>
      </c>
      <c r="K769" s="10">
        <f t="shared" ca="1" si="78"/>
        <v>1270512.8510930047</v>
      </c>
      <c r="L769" s="28">
        <f t="shared" ca="1" si="80"/>
        <v>22.663541231081428</v>
      </c>
    </row>
    <row r="770" spans="7:12" x14ac:dyDescent="0.35">
      <c r="G770" s="43">
        <v>767</v>
      </c>
      <c r="H770" s="44">
        <f t="shared" ca="1" si="76"/>
        <v>0.63379032699426352</v>
      </c>
      <c r="I770" s="10">
        <f t="shared" ca="1" si="77"/>
        <v>15288.369962858244</v>
      </c>
      <c r="J770" s="54">
        <f t="shared" ca="1" si="79"/>
        <v>683.47980054570883</v>
      </c>
      <c r="K770" s="10">
        <f t="shared" ca="1" si="78"/>
        <v>1237832.7607204467</v>
      </c>
      <c r="L770" s="28">
        <f t="shared" ca="1" si="80"/>
        <v>22.368429836041379</v>
      </c>
    </row>
    <row r="771" spans="7:12" x14ac:dyDescent="0.35">
      <c r="G771" s="43">
        <v>768</v>
      </c>
      <c r="H771" s="44">
        <f t="shared" ca="1" si="76"/>
        <v>0.50206197144398945</v>
      </c>
      <c r="I771" s="10">
        <f t="shared" ca="1" si="77"/>
        <v>15004.128203403814</v>
      </c>
      <c r="J771" s="54">
        <f t="shared" ca="1" si="79"/>
        <v>677.09635420801317</v>
      </c>
      <c r="K771" s="10">
        <f t="shared" ca="1" si="78"/>
        <v>1214955.5375231982</v>
      </c>
      <c r="L771" s="28">
        <f t="shared" ca="1" si="80"/>
        <v>22.159517046807704</v>
      </c>
    </row>
    <row r="772" spans="7:12" x14ac:dyDescent="0.35">
      <c r="G772" s="43">
        <v>769</v>
      </c>
      <c r="H772" s="44">
        <f t="shared" ref="H772:H835" ca="1" si="81">RAND( )</f>
        <v>0.39769008854566612</v>
      </c>
      <c r="I772" s="10">
        <f t="shared" ref="I772:I835" ca="1" si="82">IF(H772&lt;=$E$12, $E$4+SQRT(H772*$E$13), $E$5-SQRT( (1-H772)*$E$14))</f>
        <v>14783.681784502305</v>
      </c>
      <c r="J772" s="54">
        <f t="shared" ca="1" si="79"/>
        <v>672.1038685218341</v>
      </c>
      <c r="K772" s="10">
        <f t="shared" ref="K772:K835" ca="1" si="83">$E$17*J772+$E$18*I772/J772+$E$16*I772</f>
        <v>1197211.986320256</v>
      </c>
      <c r="L772" s="28">
        <f t="shared" ca="1" si="80"/>
        <v>21.996126606169117</v>
      </c>
    </row>
    <row r="773" spans="7:12" x14ac:dyDescent="0.35">
      <c r="G773" s="43">
        <v>770</v>
      </c>
      <c r="H773" s="44">
        <f t="shared" ca="1" si="81"/>
        <v>0.7979967456183692</v>
      </c>
      <c r="I773" s="10">
        <f t="shared" ca="1" si="82"/>
        <v>15728.769873290817</v>
      </c>
      <c r="J773" s="54">
        <f t="shared" ref="J773:J836" ca="1" si="84">SQRT((2*I773*$E$18)/$E$17)</f>
        <v>693.25413931969149</v>
      </c>
      <c r="K773" s="10">
        <f t="shared" ca="1" si="83"/>
        <v>1273275.8792725708</v>
      </c>
      <c r="L773" s="28">
        <f t="shared" ref="L773:L836" ca="1" si="85">I773/J773</f>
        <v>22.688317286826262</v>
      </c>
    </row>
    <row r="774" spans="7:12" x14ac:dyDescent="0.35">
      <c r="G774" s="43">
        <v>771</v>
      </c>
      <c r="H774" s="44">
        <f t="shared" ca="1" si="81"/>
        <v>4.6815628572114076E-2</v>
      </c>
      <c r="I774" s="10">
        <f t="shared" ca="1" si="82"/>
        <v>13611.984500275059</v>
      </c>
      <c r="J774" s="54">
        <f t="shared" ca="1" si="84"/>
        <v>644.91995520336923</v>
      </c>
      <c r="K774" s="10">
        <f t="shared" ca="1" si="83"/>
        <v>1102889.0310543973</v>
      </c>
      <c r="L774" s="28">
        <f t="shared" ca="1" si="85"/>
        <v>21.106471261201172</v>
      </c>
    </row>
    <row r="775" spans="7:12" x14ac:dyDescent="0.35">
      <c r="G775" s="43">
        <v>772</v>
      </c>
      <c r="H775" s="44">
        <f t="shared" ca="1" si="81"/>
        <v>0.67937188075645449</v>
      </c>
      <c r="I775" s="10">
        <f t="shared" ca="1" si="82"/>
        <v>15398.430471709591</v>
      </c>
      <c r="J775" s="54">
        <f t="shared" ca="1" si="84"/>
        <v>685.93556384450721</v>
      </c>
      <c r="K775" s="10">
        <f t="shared" ca="1" si="83"/>
        <v>1246690.6459158086</v>
      </c>
      <c r="L775" s="28">
        <f t="shared" ca="1" si="85"/>
        <v>22.448800271274777</v>
      </c>
    </row>
    <row r="776" spans="7:12" x14ac:dyDescent="0.35">
      <c r="G776" s="43">
        <v>773</v>
      </c>
      <c r="H776" s="44">
        <f t="shared" ca="1" si="81"/>
        <v>0.91585035710235319</v>
      </c>
      <c r="I776" s="10">
        <f t="shared" ca="1" si="82"/>
        <v>16179.514081058564</v>
      </c>
      <c r="J776" s="54">
        <f t="shared" ca="1" si="84"/>
        <v>703.11737381868079</v>
      </c>
      <c r="K776" s="10">
        <f t="shared" ca="1" si="83"/>
        <v>1309548.4617591687</v>
      </c>
      <c r="L776" s="28">
        <f t="shared" ca="1" si="85"/>
        <v>23.011114052247727</v>
      </c>
    </row>
    <row r="777" spans="7:12" x14ac:dyDescent="0.35">
      <c r="G777" s="43">
        <v>774</v>
      </c>
      <c r="H777" s="44">
        <f t="shared" ca="1" si="81"/>
        <v>0.98860780412716842</v>
      </c>
      <c r="I777" s="10">
        <f t="shared" ca="1" si="82"/>
        <v>16698.110008475516</v>
      </c>
      <c r="J777" s="54">
        <f t="shared" ca="1" si="84"/>
        <v>714.29687668136421</v>
      </c>
      <c r="K777" s="10">
        <f t="shared" ca="1" si="83"/>
        <v>1351277.6132143587</v>
      </c>
      <c r="L777" s="28">
        <f t="shared" ca="1" si="85"/>
        <v>23.376988691390096</v>
      </c>
    </row>
    <row r="778" spans="7:12" x14ac:dyDescent="0.35">
      <c r="G778" s="43">
        <v>775</v>
      </c>
      <c r="H778" s="44">
        <f t="shared" ca="1" si="81"/>
        <v>0.57005359264959354</v>
      </c>
      <c r="I778" s="10">
        <f t="shared" ca="1" si="82"/>
        <v>15145.391885382993</v>
      </c>
      <c r="J778" s="54">
        <f t="shared" ca="1" si="84"/>
        <v>680.27631383466553</v>
      </c>
      <c r="K778" s="10">
        <f t="shared" ca="1" si="83"/>
        <v>1226325.3192094683</v>
      </c>
      <c r="L778" s="28">
        <f t="shared" ca="1" si="85"/>
        <v>22.263588452770872</v>
      </c>
    </row>
    <row r="779" spans="7:12" x14ac:dyDescent="0.35">
      <c r="G779" s="43">
        <v>776</v>
      </c>
      <c r="H779" s="44">
        <f t="shared" ca="1" si="81"/>
        <v>0.8925344299189546</v>
      </c>
      <c r="I779" s="10">
        <f t="shared" ca="1" si="82"/>
        <v>16072.786669288904</v>
      </c>
      <c r="J779" s="54">
        <f t="shared" ca="1" si="84"/>
        <v>700.79449627265899</v>
      </c>
      <c r="K779" s="10">
        <f t="shared" ca="1" si="83"/>
        <v>1300960.0946626018</v>
      </c>
      <c r="L779" s="28">
        <f t="shared" ca="1" si="85"/>
        <v>22.935092605287021</v>
      </c>
    </row>
    <row r="780" spans="7:12" x14ac:dyDescent="0.35">
      <c r="G780" s="43">
        <v>777</v>
      </c>
      <c r="H780" s="44">
        <f t="shared" ca="1" si="81"/>
        <v>0.44931839121327455</v>
      </c>
      <c r="I780" s="10">
        <f t="shared" ca="1" si="82"/>
        <v>14895.929094060797</v>
      </c>
      <c r="J780" s="54">
        <f t="shared" ca="1" si="84"/>
        <v>674.65056806111943</v>
      </c>
      <c r="K780" s="10">
        <f t="shared" ca="1" si="83"/>
        <v>1206246.7797949838</v>
      </c>
      <c r="L780" s="28">
        <f t="shared" ca="1" si="85"/>
        <v>22.079473136545722</v>
      </c>
    </row>
    <row r="781" spans="7:12" x14ac:dyDescent="0.35">
      <c r="G781" s="43">
        <v>778</v>
      </c>
      <c r="H781" s="44">
        <f t="shared" ca="1" si="81"/>
        <v>0.23648711402207301</v>
      </c>
      <c r="I781" s="10">
        <f t="shared" ca="1" si="82"/>
        <v>14375.462435756275</v>
      </c>
      <c r="J781" s="54">
        <f t="shared" ca="1" si="84"/>
        <v>662.7595650705864</v>
      </c>
      <c r="K781" s="10">
        <f t="shared" ca="1" si="83"/>
        <v>1164352.6014660266</v>
      </c>
      <c r="L781" s="28">
        <f t="shared" ca="1" si="85"/>
        <v>21.690313038673736</v>
      </c>
    </row>
    <row r="782" spans="7:12" x14ac:dyDescent="0.35">
      <c r="G782" s="43">
        <v>779</v>
      </c>
      <c r="H782" s="44">
        <f t="shared" ca="1" si="81"/>
        <v>0.78639182131033125</v>
      </c>
      <c r="I782" s="10">
        <f t="shared" ca="1" si="82"/>
        <v>15692.764202786142</v>
      </c>
      <c r="J782" s="54">
        <f t="shared" ca="1" si="84"/>
        <v>692.46019988044475</v>
      </c>
      <c r="K782" s="10">
        <f t="shared" ca="1" si="83"/>
        <v>1270378.276540309</v>
      </c>
      <c r="L782" s="28">
        <f t="shared" ca="1" si="85"/>
        <v>22.6623338142691</v>
      </c>
    </row>
    <row r="783" spans="7:12" x14ac:dyDescent="0.35">
      <c r="G783" s="43">
        <v>780</v>
      </c>
      <c r="H783" s="44">
        <f t="shared" ca="1" si="81"/>
        <v>0.22299027414737915</v>
      </c>
      <c r="I783" s="10">
        <f t="shared" ca="1" si="82"/>
        <v>14335.635501616753</v>
      </c>
      <c r="J783" s="54">
        <f t="shared" ca="1" si="84"/>
        <v>661.84084717841745</v>
      </c>
      <c r="K783" s="10">
        <f t="shared" ca="1" si="83"/>
        <v>1161146.6024283941</v>
      </c>
      <c r="L783" s="28">
        <f t="shared" ca="1" si="85"/>
        <v>21.660245907657295</v>
      </c>
    </row>
    <row r="784" spans="7:12" x14ac:dyDescent="0.35">
      <c r="G784" s="43">
        <v>781</v>
      </c>
      <c r="H784" s="44">
        <f t="shared" ca="1" si="81"/>
        <v>0.24764427157422275</v>
      </c>
      <c r="I784" s="10">
        <f t="shared" ca="1" si="82"/>
        <v>14407.53478557149</v>
      </c>
      <c r="J784" s="54">
        <f t="shared" ca="1" si="84"/>
        <v>663.49847743542625</v>
      </c>
      <c r="K784" s="10">
        <f t="shared" ca="1" si="83"/>
        <v>1166934.3499583246</v>
      </c>
      <c r="L784" s="28">
        <f t="shared" ca="1" si="85"/>
        <v>21.714495625159405</v>
      </c>
    </row>
    <row r="785" spans="7:12" x14ac:dyDescent="0.35">
      <c r="G785" s="43">
        <v>782</v>
      </c>
      <c r="H785" s="44">
        <f t="shared" ca="1" si="81"/>
        <v>0.87646601004536751</v>
      </c>
      <c r="I785" s="10">
        <f t="shared" ca="1" si="82"/>
        <v>16005.881335233535</v>
      </c>
      <c r="J785" s="54">
        <f t="shared" ca="1" si="84"/>
        <v>699.33439523189338</v>
      </c>
      <c r="K785" s="10">
        <f t="shared" ca="1" si="83"/>
        <v>1295576.1297556919</v>
      </c>
      <c r="L785" s="28">
        <f t="shared" ca="1" si="85"/>
        <v>22.887307480316508</v>
      </c>
    </row>
    <row r="786" spans="7:12" x14ac:dyDescent="0.35">
      <c r="G786" s="43">
        <v>783</v>
      </c>
      <c r="H786" s="44">
        <f t="shared" ca="1" si="81"/>
        <v>0.24703032264669278</v>
      </c>
      <c r="I786" s="10">
        <f t="shared" ca="1" si="82"/>
        <v>14405.788953283365</v>
      </c>
      <c r="J786" s="54">
        <f t="shared" ca="1" si="84"/>
        <v>663.45827652058006</v>
      </c>
      <c r="K786" s="10">
        <f t="shared" ca="1" si="83"/>
        <v>1166793.8150355138</v>
      </c>
      <c r="L786" s="28">
        <f t="shared" ca="1" si="85"/>
        <v>21.713179958855342</v>
      </c>
    </row>
    <row r="787" spans="7:12" x14ac:dyDescent="0.35">
      <c r="G787" s="43">
        <v>784</v>
      </c>
      <c r="H787" s="44">
        <f t="shared" ca="1" si="81"/>
        <v>0.62095028769851313</v>
      </c>
      <c r="I787" s="10">
        <f t="shared" ca="1" si="82"/>
        <v>15258.621896769144</v>
      </c>
      <c r="J787" s="54">
        <f t="shared" ca="1" si="84"/>
        <v>682.81452025271562</v>
      </c>
      <c r="K787" s="10">
        <f t="shared" ca="1" si="83"/>
        <v>1235438.5453789902</v>
      </c>
      <c r="L787" s="28">
        <f t="shared" ca="1" si="85"/>
        <v>22.346657026452505</v>
      </c>
    </row>
    <row r="788" spans="7:12" x14ac:dyDescent="0.35">
      <c r="G788" s="43">
        <v>785</v>
      </c>
      <c r="H788" s="44">
        <f t="shared" ca="1" si="81"/>
        <v>0.82477971851584519</v>
      </c>
      <c r="I788" s="10">
        <f t="shared" ca="1" si="82"/>
        <v>15816.039590242461</v>
      </c>
      <c r="J788" s="54">
        <f t="shared" ca="1" si="84"/>
        <v>695.17470924115162</v>
      </c>
      <c r="K788" s="10">
        <f t="shared" ca="1" si="83"/>
        <v>1280298.9409390057</v>
      </c>
      <c r="L788" s="28">
        <f t="shared" ca="1" si="85"/>
        <v>22.751172302437688</v>
      </c>
    </row>
    <row r="789" spans="7:12" x14ac:dyDescent="0.35">
      <c r="G789" s="43">
        <v>786</v>
      </c>
      <c r="H789" s="44">
        <f t="shared" ca="1" si="81"/>
        <v>0.63561851576812933</v>
      </c>
      <c r="I789" s="10">
        <f t="shared" ca="1" si="82"/>
        <v>15292.647700720509</v>
      </c>
      <c r="J789" s="54">
        <f t="shared" ca="1" si="84"/>
        <v>683.57541384320166</v>
      </c>
      <c r="K789" s="10">
        <f t="shared" ca="1" si="83"/>
        <v>1238177.0449966537</v>
      </c>
      <c r="L789" s="28">
        <f t="shared" ca="1" si="85"/>
        <v>22.371558998504781</v>
      </c>
    </row>
    <row r="790" spans="7:12" x14ac:dyDescent="0.35">
      <c r="G790" s="43">
        <v>787</v>
      </c>
      <c r="H790" s="44">
        <f t="shared" ca="1" si="81"/>
        <v>0.41694324038381558</v>
      </c>
      <c r="I790" s="10">
        <f t="shared" ca="1" si="82"/>
        <v>14826.347700486007</v>
      </c>
      <c r="J790" s="54">
        <f t="shared" ca="1" si="84"/>
        <v>673.0730204429409</v>
      </c>
      <c r="K790" s="10">
        <f t="shared" ca="1" si="83"/>
        <v>1200646.193280448</v>
      </c>
      <c r="L790" s="28">
        <f t="shared" ca="1" si="85"/>
        <v>22.027844305405338</v>
      </c>
    </row>
    <row r="791" spans="7:12" x14ac:dyDescent="0.35">
      <c r="G791" s="43">
        <v>788</v>
      </c>
      <c r="H791" s="44">
        <f t="shared" ca="1" si="81"/>
        <v>7.7385723343086688E-2</v>
      </c>
      <c r="I791" s="10">
        <f t="shared" ca="1" si="82"/>
        <v>13786.820047243773</v>
      </c>
      <c r="J791" s="54">
        <f t="shared" ca="1" si="84"/>
        <v>649.04849270913815</v>
      </c>
      <c r="K791" s="10">
        <f t="shared" ca="1" si="83"/>
        <v>1116965.0512220191</v>
      </c>
      <c r="L791" s="28">
        <f t="shared" ca="1" si="85"/>
        <v>21.241587034117249</v>
      </c>
    </row>
    <row r="792" spans="7:12" x14ac:dyDescent="0.35">
      <c r="G792" s="43">
        <v>789</v>
      </c>
      <c r="H792" s="44">
        <f t="shared" ca="1" si="81"/>
        <v>0.22741116892123692</v>
      </c>
      <c r="I792" s="10">
        <f t="shared" ca="1" si="82"/>
        <v>14348.810346701825</v>
      </c>
      <c r="J792" s="54">
        <f t="shared" ca="1" si="84"/>
        <v>662.14490234749826</v>
      </c>
      <c r="K792" s="10">
        <f t="shared" ca="1" si="83"/>
        <v>1162207.1576268519</v>
      </c>
      <c r="L792" s="28">
        <f t="shared" ca="1" si="85"/>
        <v>21.670196804099941</v>
      </c>
    </row>
    <row r="793" spans="7:12" x14ac:dyDescent="0.35">
      <c r="G793" s="43">
        <v>790</v>
      </c>
      <c r="H793" s="44">
        <f t="shared" ca="1" si="81"/>
        <v>0.462798785674714</v>
      </c>
      <c r="I793" s="10">
        <f t="shared" ca="1" si="82"/>
        <v>14924.159630955215</v>
      </c>
      <c r="J793" s="54">
        <f t="shared" ca="1" si="84"/>
        <v>675.28955916971768</v>
      </c>
      <c r="K793" s="10">
        <f t="shared" ca="1" si="83"/>
        <v>1208519.0249544831</v>
      </c>
      <c r="L793" s="28">
        <f t="shared" ca="1" si="85"/>
        <v>22.100385572827122</v>
      </c>
    </row>
    <row r="794" spans="7:12" x14ac:dyDescent="0.35">
      <c r="G794" s="43">
        <v>791</v>
      </c>
      <c r="H794" s="44">
        <f t="shared" ca="1" si="81"/>
        <v>0.70406958605737846</v>
      </c>
      <c r="I794" s="10">
        <f t="shared" ca="1" si="82"/>
        <v>15461.350166041353</v>
      </c>
      <c r="J794" s="54">
        <f t="shared" ca="1" si="84"/>
        <v>687.3355395746496</v>
      </c>
      <c r="K794" s="10">
        <f t="shared" ca="1" si="83"/>
        <v>1251754.4609381205</v>
      </c>
      <c r="L794" s="28">
        <f t="shared" ca="1" si="85"/>
        <v>22.494617658806714</v>
      </c>
    </row>
    <row r="795" spans="7:12" x14ac:dyDescent="0.35">
      <c r="G795" s="43">
        <v>792</v>
      </c>
      <c r="H795" s="44">
        <f t="shared" ca="1" si="81"/>
        <v>0.28376961482716856</v>
      </c>
      <c r="I795" s="10">
        <f t="shared" ca="1" si="82"/>
        <v>14506.703991704193</v>
      </c>
      <c r="J795" s="54">
        <f t="shared" ca="1" si="84"/>
        <v>665.77804090140808</v>
      </c>
      <c r="K795" s="10">
        <f t="shared" ca="1" si="83"/>
        <v>1174917.1250198057</v>
      </c>
      <c r="L795" s="28">
        <f t="shared" ca="1" si="85"/>
        <v>21.789099520409717</v>
      </c>
    </row>
    <row r="796" spans="7:12" x14ac:dyDescent="0.35">
      <c r="G796" s="43">
        <v>793</v>
      </c>
      <c r="H796" s="44">
        <f t="shared" ca="1" si="81"/>
        <v>0.55813284310871969</v>
      </c>
      <c r="I796" s="10">
        <f t="shared" ca="1" si="82"/>
        <v>15119.857118426835</v>
      </c>
      <c r="J796" s="54">
        <f t="shared" ca="1" si="84"/>
        <v>679.70260715562461</v>
      </c>
      <c r="K796" s="10">
        <f t="shared" ca="1" si="83"/>
        <v>1224270.1457887082</v>
      </c>
      <c r="L796" s="28">
        <f t="shared" ca="1" si="85"/>
        <v>22.244812597820438</v>
      </c>
    </row>
    <row r="797" spans="7:12" x14ac:dyDescent="0.35">
      <c r="G797" s="43">
        <v>794</v>
      </c>
      <c r="H797" s="44">
        <f t="shared" ca="1" si="81"/>
        <v>0.91624271233766685</v>
      </c>
      <c r="I797" s="10">
        <f t="shared" ca="1" si="82"/>
        <v>16181.429110401143</v>
      </c>
      <c r="J797" s="54">
        <f t="shared" ca="1" si="84"/>
        <v>703.15898355289903</v>
      </c>
      <c r="K797" s="10">
        <f t="shared" ca="1" si="83"/>
        <v>1309702.5628768338</v>
      </c>
      <c r="L797" s="28">
        <f t="shared" ca="1" si="85"/>
        <v>23.012475825367599</v>
      </c>
    </row>
    <row r="798" spans="7:12" x14ac:dyDescent="0.35">
      <c r="G798" s="43">
        <v>795</v>
      </c>
      <c r="H798" s="44">
        <f t="shared" ca="1" si="81"/>
        <v>0.23173481064790691</v>
      </c>
      <c r="I798" s="10">
        <f t="shared" ca="1" si="82"/>
        <v>14361.572063896456</v>
      </c>
      <c r="J798" s="54">
        <f t="shared" ca="1" si="84"/>
        <v>662.4392900964607</v>
      </c>
      <c r="K798" s="10">
        <f t="shared" ca="1" si="83"/>
        <v>1163234.4537778001</v>
      </c>
      <c r="L798" s="28">
        <f t="shared" ca="1" si="85"/>
        <v>21.679831312247806</v>
      </c>
    </row>
    <row r="799" spans="7:12" x14ac:dyDescent="0.35">
      <c r="G799" s="43">
        <v>796</v>
      </c>
      <c r="H799" s="44">
        <f t="shared" ca="1" si="81"/>
        <v>0.92531429535003074</v>
      </c>
      <c r="I799" s="10">
        <f t="shared" ca="1" si="82"/>
        <v>16227.028048891971</v>
      </c>
      <c r="J799" s="54">
        <f t="shared" ca="1" si="84"/>
        <v>704.14903042571677</v>
      </c>
      <c r="K799" s="10">
        <f t="shared" ca="1" si="83"/>
        <v>1313371.8629685531</v>
      </c>
      <c r="L799" s="28">
        <f t="shared" ca="1" si="85"/>
        <v>23.04487735938709</v>
      </c>
    </row>
    <row r="800" spans="7:12" x14ac:dyDescent="0.35">
      <c r="G800" s="43">
        <v>797</v>
      </c>
      <c r="H800" s="44">
        <f t="shared" ca="1" si="81"/>
        <v>0.10254546685762134</v>
      </c>
      <c r="I800" s="10">
        <f t="shared" ca="1" si="82"/>
        <v>13905.739330525605</v>
      </c>
      <c r="J800" s="54">
        <f t="shared" ca="1" si="84"/>
        <v>651.84169140593417</v>
      </c>
      <c r="K800" s="10">
        <f t="shared" ca="1" si="83"/>
        <v>1126538.9269764165</v>
      </c>
      <c r="L800" s="28">
        <f t="shared" ca="1" si="85"/>
        <v>21.333000809648752</v>
      </c>
    </row>
    <row r="801" spans="7:12" x14ac:dyDescent="0.35">
      <c r="G801" s="43">
        <v>798</v>
      </c>
      <c r="H801" s="44">
        <f t="shared" ca="1" si="81"/>
        <v>0.74355315559020496</v>
      </c>
      <c r="I801" s="10">
        <f t="shared" ca="1" si="82"/>
        <v>15567.668070844484</v>
      </c>
      <c r="J801" s="54">
        <f t="shared" ca="1" si="84"/>
        <v>689.69467636711329</v>
      </c>
      <c r="K801" s="10">
        <f t="shared" ca="1" si="83"/>
        <v>1260310.8506770884</v>
      </c>
      <c r="L801" s="28">
        <f t="shared" ca="1" si="85"/>
        <v>22.571825772014609</v>
      </c>
    </row>
    <row r="802" spans="7:12" x14ac:dyDescent="0.35">
      <c r="G802" s="43">
        <v>799</v>
      </c>
      <c r="H802" s="44">
        <f t="shared" ca="1" si="81"/>
        <v>0.47689775803976586</v>
      </c>
      <c r="I802" s="10">
        <f t="shared" ca="1" si="82"/>
        <v>14953.249104522545</v>
      </c>
      <c r="J802" s="54">
        <f t="shared" ca="1" si="84"/>
        <v>675.94736019108768</v>
      </c>
      <c r="K802" s="10">
        <f t="shared" ca="1" si="83"/>
        <v>1210860.391341931</v>
      </c>
      <c r="L802" s="28">
        <f t="shared" ca="1" si="85"/>
        <v>22.121913606253777</v>
      </c>
    </row>
    <row r="803" spans="7:12" x14ac:dyDescent="0.35">
      <c r="G803" s="43">
        <v>800</v>
      </c>
      <c r="H803" s="44">
        <f t="shared" ca="1" si="81"/>
        <v>0.87657005995808746</v>
      </c>
      <c r="I803" s="10">
        <f t="shared" ca="1" si="82"/>
        <v>16006.300085370185</v>
      </c>
      <c r="J803" s="54">
        <f t="shared" ca="1" si="84"/>
        <v>699.34354325854929</v>
      </c>
      <c r="K803" s="10">
        <f t="shared" ca="1" si="83"/>
        <v>1295609.8273639993</v>
      </c>
      <c r="L803" s="28">
        <f t="shared" ca="1" si="85"/>
        <v>22.887606870279793</v>
      </c>
    </row>
    <row r="804" spans="7:12" x14ac:dyDescent="0.35">
      <c r="G804" s="43">
        <v>801</v>
      </c>
      <c r="H804" s="44">
        <f t="shared" ca="1" si="81"/>
        <v>0.3561185237307849</v>
      </c>
      <c r="I804" s="10">
        <f t="shared" ca="1" si="82"/>
        <v>14687.882753583992</v>
      </c>
      <c r="J804" s="54">
        <f t="shared" ca="1" si="84"/>
        <v>669.92269514521001</v>
      </c>
      <c r="K804" s="10">
        <f t="shared" ca="1" si="83"/>
        <v>1189500.9505018559</v>
      </c>
      <c r="L804" s="28">
        <f t="shared" ca="1" si="85"/>
        <v>21.924742750206871</v>
      </c>
    </row>
    <row r="805" spans="7:12" x14ac:dyDescent="0.35">
      <c r="G805" s="43">
        <v>802</v>
      </c>
      <c r="H805" s="44">
        <f t="shared" ca="1" si="81"/>
        <v>0.51717871661415649</v>
      </c>
      <c r="I805" s="10">
        <f t="shared" ca="1" si="82"/>
        <v>15034.657722663365</v>
      </c>
      <c r="J805" s="54">
        <f t="shared" ca="1" si="84"/>
        <v>677.78486210862138</v>
      </c>
      <c r="K805" s="10">
        <f t="shared" ca="1" si="83"/>
        <v>1217412.7708346155</v>
      </c>
      <c r="L805" s="28">
        <f t="shared" ca="1" si="85"/>
        <v>22.182050032645787</v>
      </c>
    </row>
    <row r="806" spans="7:12" x14ac:dyDescent="0.35">
      <c r="G806" s="43">
        <v>803</v>
      </c>
      <c r="H806" s="44">
        <f t="shared" ca="1" si="81"/>
        <v>0.98474576972484262</v>
      </c>
      <c r="I806" s="10">
        <f t="shared" ca="1" si="82"/>
        <v>16650.666574457497</v>
      </c>
      <c r="J806" s="54">
        <f t="shared" ca="1" si="84"/>
        <v>713.28140838863033</v>
      </c>
      <c r="K806" s="10">
        <f t="shared" ca="1" si="83"/>
        <v>1347460.2043777942</v>
      </c>
      <c r="L806" s="28">
        <f t="shared" ca="1" si="85"/>
        <v>23.343755183627898</v>
      </c>
    </row>
    <row r="807" spans="7:12" x14ac:dyDescent="0.35">
      <c r="G807" s="43">
        <v>804</v>
      </c>
      <c r="H807" s="44">
        <f t="shared" ca="1" si="81"/>
        <v>0.92873599355379921</v>
      </c>
      <c r="I807" s="10">
        <f t="shared" ca="1" si="82"/>
        <v>16244.942352154747</v>
      </c>
      <c r="J807" s="54">
        <f t="shared" ca="1" si="84"/>
        <v>704.53760619150898</v>
      </c>
      <c r="K807" s="10">
        <f t="shared" ca="1" si="83"/>
        <v>1314813.4004661164</v>
      </c>
      <c r="L807" s="28">
        <f t="shared" ca="1" si="85"/>
        <v>23.057594384449381</v>
      </c>
    </row>
    <row r="808" spans="7:12" x14ac:dyDescent="0.35">
      <c r="G808" s="43">
        <v>805</v>
      </c>
      <c r="H808" s="44">
        <f t="shared" ca="1" si="81"/>
        <v>8.905480357531137E-3</v>
      </c>
      <c r="I808" s="10">
        <f t="shared" ca="1" si="82"/>
        <v>13266.915422672144</v>
      </c>
      <c r="J808" s="54">
        <f t="shared" ca="1" si="84"/>
        <v>636.69299607292328</v>
      </c>
      <c r="K808" s="10">
        <f t="shared" ca="1" si="83"/>
        <v>1075105.8025289467</v>
      </c>
      <c r="L808" s="28">
        <f t="shared" ca="1" si="85"/>
        <v>20.837225326022946</v>
      </c>
    </row>
    <row r="809" spans="7:12" x14ac:dyDescent="0.35">
      <c r="G809" s="43">
        <v>806</v>
      </c>
      <c r="H809" s="44">
        <f t="shared" ca="1" si="81"/>
        <v>0.4824496356069603</v>
      </c>
      <c r="I809" s="10">
        <f t="shared" ca="1" si="82"/>
        <v>14964.585728558488</v>
      </c>
      <c r="J809" s="54">
        <f t="shared" ca="1" si="84"/>
        <v>676.20354228208737</v>
      </c>
      <c r="K809" s="10">
        <f t="shared" ca="1" si="83"/>
        <v>1211772.8547979721</v>
      </c>
      <c r="L809" s="28">
        <f t="shared" ca="1" si="85"/>
        <v>22.130297747413767</v>
      </c>
    </row>
    <row r="810" spans="7:12" x14ac:dyDescent="0.35">
      <c r="G810" s="43">
        <v>807</v>
      </c>
      <c r="H810" s="44">
        <f t="shared" ca="1" si="81"/>
        <v>0.99699887565576961</v>
      </c>
      <c r="I810" s="10">
        <f t="shared" ca="1" si="82"/>
        <v>16845.051638428013</v>
      </c>
      <c r="J810" s="54">
        <f t="shared" ca="1" si="84"/>
        <v>717.43286178860615</v>
      </c>
      <c r="K810" s="10">
        <f t="shared" ca="1" si="83"/>
        <v>1363100.6808888747</v>
      </c>
      <c r="L810" s="28">
        <f t="shared" ca="1" si="85"/>
        <v>23.479620931263476</v>
      </c>
    </row>
    <row r="811" spans="7:12" x14ac:dyDescent="0.35">
      <c r="G811" s="43">
        <v>808</v>
      </c>
      <c r="H811" s="44">
        <f t="shared" ca="1" si="81"/>
        <v>0.21786109599607484</v>
      </c>
      <c r="I811" s="10">
        <f t="shared" ca="1" si="82"/>
        <v>14320.185126400309</v>
      </c>
      <c r="J811" s="54">
        <f t="shared" ca="1" si="84"/>
        <v>661.48409821821497</v>
      </c>
      <c r="K811" s="10">
        <f t="shared" ca="1" si="83"/>
        <v>1159902.8666335382</v>
      </c>
      <c r="L811" s="28">
        <f t="shared" ca="1" si="85"/>
        <v>21.648570487141576</v>
      </c>
    </row>
    <row r="812" spans="7:12" x14ac:dyDescent="0.35">
      <c r="G812" s="43">
        <v>809</v>
      </c>
      <c r="H812" s="44">
        <f t="shared" ca="1" si="81"/>
        <v>0.79231519918569138</v>
      </c>
      <c r="I812" s="10">
        <f t="shared" ca="1" si="82"/>
        <v>15711.016522016489</v>
      </c>
      <c r="J812" s="54">
        <f t="shared" ca="1" si="84"/>
        <v>692.86278451994099</v>
      </c>
      <c r="K812" s="10">
        <f t="shared" ca="1" si="83"/>
        <v>1271847.15790695</v>
      </c>
      <c r="L812" s="28">
        <f t="shared" ca="1" si="85"/>
        <v>22.675509311561701</v>
      </c>
    </row>
    <row r="813" spans="7:12" x14ac:dyDescent="0.35">
      <c r="G813" s="43">
        <v>810</v>
      </c>
      <c r="H813" s="44">
        <f t="shared" ca="1" si="81"/>
        <v>0.40803913238900724</v>
      </c>
      <c r="I813" s="10">
        <f t="shared" ca="1" si="82"/>
        <v>14806.741004989941</v>
      </c>
      <c r="J813" s="54">
        <f t="shared" ca="1" si="84"/>
        <v>672.62782976523704</v>
      </c>
      <c r="K813" s="10">
        <f t="shared" ca="1" si="83"/>
        <v>1199068.0415221245</v>
      </c>
      <c r="L813" s="28">
        <f t="shared" ca="1" si="85"/>
        <v>22.013274428680482</v>
      </c>
    </row>
    <row r="814" spans="7:12" x14ac:dyDescent="0.35">
      <c r="G814" s="43">
        <v>811</v>
      </c>
      <c r="H814" s="44">
        <f t="shared" ca="1" si="81"/>
        <v>0.28015382359442165</v>
      </c>
      <c r="I814" s="10">
        <f t="shared" ca="1" si="82"/>
        <v>14497.074009110896</v>
      </c>
      <c r="J814" s="54">
        <f t="shared" ca="1" si="84"/>
        <v>665.55702255959147</v>
      </c>
      <c r="K814" s="10">
        <f t="shared" ca="1" si="83"/>
        <v>1174141.9524161587</v>
      </c>
      <c r="L814" s="28">
        <f t="shared" ca="1" si="85"/>
        <v>21.781866192859354</v>
      </c>
    </row>
    <row r="815" spans="7:12" x14ac:dyDescent="0.35">
      <c r="G815" s="43">
        <v>812</v>
      </c>
      <c r="H815" s="44">
        <f t="shared" ca="1" si="81"/>
        <v>0.32911881476844274</v>
      </c>
      <c r="I815" s="10">
        <f t="shared" ca="1" si="82"/>
        <v>14622.636902744278</v>
      </c>
      <c r="J815" s="54">
        <f t="shared" ca="1" si="84"/>
        <v>668.43308883576344</v>
      </c>
      <c r="K815" s="10">
        <f t="shared" ca="1" si="83"/>
        <v>1184249.1069383947</v>
      </c>
      <c r="L815" s="28">
        <f t="shared" ca="1" si="85"/>
        <v>21.875991998261348</v>
      </c>
    </row>
    <row r="816" spans="7:12" x14ac:dyDescent="0.35">
      <c r="G816" s="43">
        <v>813</v>
      </c>
      <c r="H816" s="44">
        <f t="shared" ca="1" si="81"/>
        <v>0.96023901140055079</v>
      </c>
      <c r="I816" s="10">
        <f t="shared" ca="1" si="82"/>
        <v>16436.007173099166</v>
      </c>
      <c r="J816" s="54">
        <f t="shared" ca="1" si="84"/>
        <v>708.66870277241765</v>
      </c>
      <c r="K816" s="10">
        <f t="shared" ca="1" si="83"/>
        <v>1330187.8178278175</v>
      </c>
      <c r="L816" s="28">
        <f t="shared" ca="1" si="85"/>
        <v>23.192793908915483</v>
      </c>
    </row>
    <row r="817" spans="7:12" x14ac:dyDescent="0.35">
      <c r="G817" s="43">
        <v>814</v>
      </c>
      <c r="H817" s="44">
        <f t="shared" ca="1" si="81"/>
        <v>5.5062171480113054E-2</v>
      </c>
      <c r="I817" s="10">
        <f t="shared" ca="1" si="82"/>
        <v>13663.699760314033</v>
      </c>
      <c r="J817" s="54">
        <f t="shared" ca="1" si="84"/>
        <v>646.14389815327252</v>
      </c>
      <c r="K817" s="10">
        <f t="shared" ca="1" si="83"/>
        <v>1107052.6890252333</v>
      </c>
      <c r="L817" s="28">
        <f t="shared" ca="1" si="85"/>
        <v>21.14652757592528</v>
      </c>
    </row>
    <row r="818" spans="7:12" x14ac:dyDescent="0.35">
      <c r="G818" s="43">
        <v>815</v>
      </c>
      <c r="H818" s="44">
        <f t="shared" ca="1" si="81"/>
        <v>0.59769759060830119</v>
      </c>
      <c r="I818" s="10">
        <f t="shared" ca="1" si="82"/>
        <v>15206.004661340061</v>
      </c>
      <c r="J818" s="54">
        <f t="shared" ca="1" si="84"/>
        <v>681.63620811075828</v>
      </c>
      <c r="K818" s="10">
        <f t="shared" ca="1" si="83"/>
        <v>1231203.7150023971</v>
      </c>
      <c r="L818" s="28">
        <f t="shared" ca="1" si="85"/>
        <v>22.308094083624816</v>
      </c>
    </row>
    <row r="819" spans="7:12" x14ac:dyDescent="0.35">
      <c r="G819" s="43">
        <v>816</v>
      </c>
      <c r="H819" s="44">
        <f t="shared" ca="1" si="81"/>
        <v>0.54656905295130886</v>
      </c>
      <c r="I819" s="10">
        <f t="shared" ca="1" si="82"/>
        <v>15095.414066945383</v>
      </c>
      <c r="J819" s="54">
        <f t="shared" ca="1" si="84"/>
        <v>679.15297478304876</v>
      </c>
      <c r="K819" s="10">
        <f t="shared" ca="1" si="83"/>
        <v>1222302.8296109445</v>
      </c>
      <c r="L819" s="28">
        <f t="shared" ca="1" si="85"/>
        <v>22.226824629263415</v>
      </c>
    </row>
    <row r="820" spans="7:12" x14ac:dyDescent="0.35">
      <c r="G820" s="43">
        <v>817</v>
      </c>
      <c r="H820" s="44">
        <f t="shared" ca="1" si="81"/>
        <v>0.81256851836847599</v>
      </c>
      <c r="I820" s="10">
        <f t="shared" ca="1" si="82"/>
        <v>15775.478929110572</v>
      </c>
      <c r="J820" s="54">
        <f t="shared" ca="1" si="84"/>
        <v>694.28273983582085</v>
      </c>
      <c r="K820" s="10">
        <f t="shared" ca="1" si="83"/>
        <v>1277034.8215092996</v>
      </c>
      <c r="L820" s="28">
        <f t="shared" ca="1" si="85"/>
        <v>22.721980576445048</v>
      </c>
    </row>
    <row r="821" spans="7:12" x14ac:dyDescent="0.35">
      <c r="G821" s="43">
        <v>818</v>
      </c>
      <c r="H821" s="44">
        <f t="shared" ca="1" si="81"/>
        <v>0.29985313756587428</v>
      </c>
      <c r="I821" s="10">
        <f t="shared" ca="1" si="82"/>
        <v>14548.814094889052</v>
      </c>
      <c r="J821" s="54">
        <f t="shared" ca="1" si="84"/>
        <v>666.74365189616333</v>
      </c>
      <c r="K821" s="10">
        <f t="shared" ca="1" si="83"/>
        <v>1178306.7904720814</v>
      </c>
      <c r="L821" s="28">
        <f t="shared" ca="1" si="85"/>
        <v>21.820701334783525</v>
      </c>
    </row>
    <row r="822" spans="7:12" x14ac:dyDescent="0.35">
      <c r="G822" s="43">
        <v>819</v>
      </c>
      <c r="H822" s="44">
        <f t="shared" ca="1" si="81"/>
        <v>0.80444388630188657</v>
      </c>
      <c r="I822" s="10">
        <f t="shared" ca="1" si="82"/>
        <v>15749.220679102462</v>
      </c>
      <c r="J822" s="54">
        <f t="shared" ca="1" si="84"/>
        <v>693.70468314479444</v>
      </c>
      <c r="K822" s="10">
        <f t="shared" ca="1" si="83"/>
        <v>1274921.6754841246</v>
      </c>
      <c r="L822" s="28">
        <f t="shared" ca="1" si="85"/>
        <v>22.703062357465999</v>
      </c>
    </row>
    <row r="823" spans="7:12" x14ac:dyDescent="0.35">
      <c r="G823" s="43">
        <v>820</v>
      </c>
      <c r="H823" s="44">
        <f t="shared" ca="1" si="81"/>
        <v>0.31266741656768637</v>
      </c>
      <c r="I823" s="10">
        <f t="shared" ca="1" si="82"/>
        <v>14581.562307511624</v>
      </c>
      <c r="J823" s="54">
        <f t="shared" ca="1" si="84"/>
        <v>667.49362332082717</v>
      </c>
      <c r="K823" s="10">
        <f t="shared" ca="1" si="83"/>
        <v>1180942.8468646598</v>
      </c>
      <c r="L823" s="28">
        <f t="shared" ca="1" si="85"/>
        <v>21.845245854136159</v>
      </c>
    </row>
    <row r="824" spans="7:12" x14ac:dyDescent="0.35">
      <c r="G824" s="43">
        <v>821</v>
      </c>
      <c r="H824" s="44">
        <f t="shared" ca="1" si="81"/>
        <v>0.6847891041114057</v>
      </c>
      <c r="I824" s="10">
        <f t="shared" ca="1" si="82"/>
        <v>15412.017894587992</v>
      </c>
      <c r="J824" s="54">
        <f t="shared" ca="1" si="84"/>
        <v>686.2381284957138</v>
      </c>
      <c r="K824" s="10">
        <f t="shared" ca="1" si="83"/>
        <v>1247784.1751425467</v>
      </c>
      <c r="L824" s="28">
        <f t="shared" ca="1" si="85"/>
        <v>22.458702387132451</v>
      </c>
    </row>
    <row r="825" spans="7:12" x14ac:dyDescent="0.35">
      <c r="G825" s="43">
        <v>822</v>
      </c>
      <c r="H825" s="44">
        <f t="shared" ca="1" si="81"/>
        <v>0.88682999385813466</v>
      </c>
      <c r="I825" s="10">
        <f t="shared" ca="1" si="82"/>
        <v>16048.49590167203</v>
      </c>
      <c r="J825" s="54">
        <f t="shared" ca="1" si="84"/>
        <v>700.26474144186739</v>
      </c>
      <c r="K825" s="10">
        <f t="shared" ca="1" si="83"/>
        <v>1299005.3905489068</v>
      </c>
      <c r="L825" s="28">
        <f t="shared" ca="1" si="85"/>
        <v>22.917755174461114</v>
      </c>
    </row>
    <row r="826" spans="7:12" x14ac:dyDescent="0.35">
      <c r="G826" s="43">
        <v>823</v>
      </c>
      <c r="H826" s="44">
        <f t="shared" ca="1" si="81"/>
        <v>0.91385825980119373</v>
      </c>
      <c r="I826" s="10">
        <f t="shared" ca="1" si="82"/>
        <v>16169.859095339561</v>
      </c>
      <c r="J826" s="54">
        <f t="shared" ca="1" si="84"/>
        <v>702.9075528923795</v>
      </c>
      <c r="K826" s="10">
        <f t="shared" ca="1" si="83"/>
        <v>1308771.5307696403</v>
      </c>
      <c r="L826" s="28">
        <f t="shared" ca="1" si="85"/>
        <v>23.004247185568783</v>
      </c>
    </row>
    <row r="827" spans="7:12" x14ac:dyDescent="0.35">
      <c r="G827" s="43">
        <v>824</v>
      </c>
      <c r="H827" s="44">
        <f t="shared" ca="1" si="81"/>
        <v>0.78503666202611755</v>
      </c>
      <c r="I827" s="10">
        <f t="shared" ca="1" si="82"/>
        <v>15688.624118038211</v>
      </c>
      <c r="J827" s="54">
        <f t="shared" ca="1" si="84"/>
        <v>692.36885099558413</v>
      </c>
      <c r="K827" s="10">
        <f t="shared" ca="1" si="83"/>
        <v>1270045.0966245616</v>
      </c>
      <c r="L827" s="28">
        <f t="shared" ca="1" si="85"/>
        <v>22.659344214400935</v>
      </c>
    </row>
    <row r="828" spans="7:12" x14ac:dyDescent="0.35">
      <c r="G828" s="43">
        <v>825</v>
      </c>
      <c r="H828" s="44">
        <f t="shared" ca="1" si="81"/>
        <v>0.77690451193750854</v>
      </c>
      <c r="I828" s="10">
        <f t="shared" ca="1" si="82"/>
        <v>15664.049437853357</v>
      </c>
      <c r="J828" s="54">
        <f t="shared" ca="1" si="84"/>
        <v>691.82637476703439</v>
      </c>
      <c r="K828" s="10">
        <f t="shared" ca="1" si="83"/>
        <v>1268067.4047232363</v>
      </c>
      <c r="L828" s="28">
        <f t="shared" ca="1" si="85"/>
        <v>22.641590446921121</v>
      </c>
    </row>
    <row r="829" spans="7:12" x14ac:dyDescent="0.35">
      <c r="G829" s="43">
        <v>826</v>
      </c>
      <c r="H829" s="44">
        <f t="shared" ca="1" si="81"/>
        <v>0.46073260925272519</v>
      </c>
      <c r="I829" s="10">
        <f t="shared" ca="1" si="82"/>
        <v>14919.859597476285</v>
      </c>
      <c r="J829" s="54">
        <f t="shared" ca="1" si="84"/>
        <v>675.19226803316951</v>
      </c>
      <c r="K829" s="10">
        <f t="shared" ca="1" si="83"/>
        <v>1208172.9207876192</v>
      </c>
      <c r="L829" s="28">
        <f t="shared" ca="1" si="85"/>
        <v>22.097201499267364</v>
      </c>
    </row>
    <row r="830" spans="7:12" x14ac:dyDescent="0.35">
      <c r="G830" s="43">
        <v>827</v>
      </c>
      <c r="H830" s="44">
        <f t="shared" ca="1" si="81"/>
        <v>0.68594535227658271</v>
      </c>
      <c r="I830" s="10">
        <f t="shared" ca="1" si="82"/>
        <v>15414.933067095481</v>
      </c>
      <c r="J830" s="54">
        <f t="shared" ca="1" si="84"/>
        <v>686.30302616031531</v>
      </c>
      <c r="K830" s="10">
        <f t="shared" ca="1" si="83"/>
        <v>1248018.7907327013</v>
      </c>
      <c r="L830" s="28">
        <f t="shared" ca="1" si="85"/>
        <v>22.460826310701226</v>
      </c>
    </row>
    <row r="831" spans="7:12" x14ac:dyDescent="0.35">
      <c r="G831" s="43">
        <v>828</v>
      </c>
      <c r="H831" s="44">
        <f t="shared" ca="1" si="81"/>
        <v>0.14155714812628761</v>
      </c>
      <c r="I831" s="10">
        <f t="shared" ca="1" si="82"/>
        <v>14064.169716262542</v>
      </c>
      <c r="J831" s="54">
        <f t="shared" ca="1" si="84"/>
        <v>655.54444479990991</v>
      </c>
      <c r="K831" s="10">
        <f t="shared" ca="1" si="83"/>
        <v>1139293.3373086816</v>
      </c>
      <c r="L831" s="28">
        <f t="shared" ca="1" si="85"/>
        <v>21.454181829815234</v>
      </c>
    </row>
    <row r="832" spans="7:12" x14ac:dyDescent="0.35">
      <c r="G832" s="43">
        <v>829</v>
      </c>
      <c r="H832" s="44">
        <f t="shared" ca="1" si="81"/>
        <v>0.81823227988886293</v>
      </c>
      <c r="I832" s="10">
        <f t="shared" ca="1" si="82"/>
        <v>15794.12199585153</v>
      </c>
      <c r="J832" s="54">
        <f t="shared" ca="1" si="84"/>
        <v>694.69286169894065</v>
      </c>
      <c r="K832" s="10">
        <f t="shared" ca="1" si="83"/>
        <v>1278535.1254808197</v>
      </c>
      <c r="L832" s="28">
        <f t="shared" ca="1" si="85"/>
        <v>22.735402746510783</v>
      </c>
    </row>
    <row r="833" spans="7:12" x14ac:dyDescent="0.35">
      <c r="G833" s="43">
        <v>830</v>
      </c>
      <c r="H833" s="44">
        <f t="shared" ca="1" si="81"/>
        <v>0.70411977520283242</v>
      </c>
      <c r="I833" s="10">
        <f t="shared" ca="1" si="82"/>
        <v>15461.480647382899</v>
      </c>
      <c r="J833" s="54">
        <f t="shared" ca="1" si="84"/>
        <v>687.33843984768907</v>
      </c>
      <c r="K833" s="10">
        <f t="shared" ca="1" si="83"/>
        <v>1251764.9620913421</v>
      </c>
      <c r="L833" s="28">
        <f t="shared" ca="1" si="85"/>
        <v>22.494712576833461</v>
      </c>
    </row>
    <row r="834" spans="7:12" x14ac:dyDescent="0.35">
      <c r="G834" s="43">
        <v>831</v>
      </c>
      <c r="H834" s="44">
        <f t="shared" ca="1" si="81"/>
        <v>0.82110536498073072</v>
      </c>
      <c r="I834" s="10">
        <f t="shared" ca="1" si="82"/>
        <v>15803.690223999589</v>
      </c>
      <c r="J834" s="54">
        <f t="shared" ca="1" si="84"/>
        <v>694.90325558469624</v>
      </c>
      <c r="K834" s="10">
        <f t="shared" ca="1" si="83"/>
        <v>1279305.1282405965</v>
      </c>
      <c r="L834" s="28">
        <f t="shared" ca="1" si="85"/>
        <v>22.74228836459006</v>
      </c>
    </row>
    <row r="835" spans="7:12" x14ac:dyDescent="0.35">
      <c r="G835" s="43">
        <v>832</v>
      </c>
      <c r="H835" s="44">
        <f t="shared" ca="1" si="81"/>
        <v>0.95036337936499415</v>
      </c>
      <c r="I835" s="10">
        <f t="shared" ca="1" si="82"/>
        <v>16369.846871720812</v>
      </c>
      <c r="J835" s="54">
        <f t="shared" ca="1" si="84"/>
        <v>707.24095294659139</v>
      </c>
      <c r="K835" s="10">
        <f t="shared" ca="1" si="83"/>
        <v>1324864.1543213115</v>
      </c>
      <c r="L835" s="28">
        <f t="shared" ca="1" si="85"/>
        <v>23.14606755097935</v>
      </c>
    </row>
    <row r="836" spans="7:12" x14ac:dyDescent="0.35">
      <c r="G836" s="43">
        <v>833</v>
      </c>
      <c r="H836" s="44">
        <f t="shared" ref="H836:H899" ca="1" si="86">RAND( )</f>
        <v>0.58924188052571502</v>
      </c>
      <c r="I836" s="10">
        <f t="shared" ref="I836:I899" ca="1" si="87">IF(H836&lt;=$E$12, $E$4+SQRT(H836*$E$13), $E$5-SQRT( (1-H836)*$E$14))</f>
        <v>15187.24933987206</v>
      </c>
      <c r="J836" s="54">
        <f t="shared" ca="1" si="84"/>
        <v>681.21570808410991</v>
      </c>
      <c r="K836" s="10">
        <f t="shared" ref="K836:K899" ca="1" si="88">$E$17*J836+$E$18*I836/J836+$E$16*I836</f>
        <v>1229694.2064843816</v>
      </c>
      <c r="L836" s="28">
        <f t="shared" ca="1" si="85"/>
        <v>22.294332264570865</v>
      </c>
    </row>
    <row r="837" spans="7:12" x14ac:dyDescent="0.35">
      <c r="G837" s="43">
        <v>834</v>
      </c>
      <c r="H837" s="44">
        <f t="shared" ca="1" si="86"/>
        <v>0.88896544598956972</v>
      </c>
      <c r="I837" s="10">
        <f t="shared" ca="1" si="87"/>
        <v>16057.51581865612</v>
      </c>
      <c r="J837" s="54">
        <f t="shared" ref="J837:J900" ca="1" si="89">SQRT((2*I837*$E$18)/$E$17)</f>
        <v>700.46150264033724</v>
      </c>
      <c r="K837" s="10">
        <f t="shared" ca="1" si="88"/>
        <v>1299731.2339495209</v>
      </c>
      <c r="L837" s="28">
        <f t="shared" ref="L837:L900" ca="1" si="90">I837/J837</f>
        <v>22.924194631865586</v>
      </c>
    </row>
    <row r="838" spans="7:12" x14ac:dyDescent="0.35">
      <c r="G838" s="43">
        <v>835</v>
      </c>
      <c r="H838" s="44">
        <f t="shared" ca="1" si="86"/>
        <v>3.4770314704818173E-2</v>
      </c>
      <c r="I838" s="10">
        <f t="shared" ca="1" si="87"/>
        <v>13527.411146676428</v>
      </c>
      <c r="J838" s="54">
        <f t="shared" ca="1" si="89"/>
        <v>642.91334005067358</v>
      </c>
      <c r="K838" s="10">
        <f t="shared" ca="1" si="88"/>
        <v>1096079.8198792087</v>
      </c>
      <c r="L838" s="28">
        <f t="shared" ca="1" si="90"/>
        <v>21.040800219840229</v>
      </c>
    </row>
    <row r="839" spans="7:12" x14ac:dyDescent="0.35">
      <c r="G839" s="43">
        <v>836</v>
      </c>
      <c r="H839" s="44">
        <f t="shared" ca="1" si="86"/>
        <v>0.54505579183174147</v>
      </c>
      <c r="I839" s="10">
        <f t="shared" ca="1" si="87"/>
        <v>15092.238572214526</v>
      </c>
      <c r="J839" s="54">
        <f t="shared" ca="1" si="89"/>
        <v>679.08153718901792</v>
      </c>
      <c r="K839" s="10">
        <f t="shared" ca="1" si="88"/>
        <v>1222047.246980445</v>
      </c>
      <c r="L839" s="28">
        <f t="shared" ca="1" si="90"/>
        <v>22.22448667164058</v>
      </c>
    </row>
    <row r="840" spans="7:12" x14ac:dyDescent="0.35">
      <c r="G840" s="43">
        <v>837</v>
      </c>
      <c r="H840" s="44">
        <f t="shared" ca="1" si="86"/>
        <v>0.97891445344586114</v>
      </c>
      <c r="I840" s="10">
        <f t="shared" ca="1" si="87"/>
        <v>16589.287968969606</v>
      </c>
      <c r="J840" s="54">
        <f t="shared" ca="1" si="89"/>
        <v>711.96552596523964</v>
      </c>
      <c r="K840" s="10">
        <f t="shared" ca="1" si="88"/>
        <v>1342521.4928784177</v>
      </c>
      <c r="L840" s="28">
        <f t="shared" ca="1" si="90"/>
        <v>23.300689940680563</v>
      </c>
    </row>
    <row r="841" spans="7:12" x14ac:dyDescent="0.35">
      <c r="G841" s="43">
        <v>838</v>
      </c>
      <c r="H841" s="44">
        <f t="shared" ca="1" si="86"/>
        <v>0.21206841726363335</v>
      </c>
      <c r="I841" s="10">
        <f t="shared" ca="1" si="87"/>
        <v>14302.515772691089</v>
      </c>
      <c r="J841" s="54">
        <f t="shared" ca="1" si="89"/>
        <v>661.07587709480993</v>
      </c>
      <c r="K841" s="10">
        <f t="shared" ca="1" si="88"/>
        <v>1158480.500760535</v>
      </c>
      <c r="L841" s="28">
        <f t="shared" ca="1" si="90"/>
        <v>21.635210523102867</v>
      </c>
    </row>
    <row r="842" spans="7:12" x14ac:dyDescent="0.35">
      <c r="G842" s="43">
        <v>839</v>
      </c>
      <c r="H842" s="44">
        <f t="shared" ca="1" si="86"/>
        <v>0.93958702614629952</v>
      </c>
      <c r="I842" s="10">
        <f t="shared" ca="1" si="87"/>
        <v>16304.799459990425</v>
      </c>
      <c r="J842" s="54">
        <f t="shared" ca="1" si="89"/>
        <v>705.83440389508485</v>
      </c>
      <c r="K842" s="10">
        <f t="shared" ca="1" si="88"/>
        <v>1319629.979923368</v>
      </c>
      <c r="L842" s="28">
        <f t="shared" ca="1" si="90"/>
        <v>23.100035036566407</v>
      </c>
    </row>
    <row r="843" spans="7:12" x14ac:dyDescent="0.35">
      <c r="G843" s="43">
        <v>840</v>
      </c>
      <c r="H843" s="44">
        <f t="shared" ca="1" si="86"/>
        <v>4.9120143250820369E-2</v>
      </c>
      <c r="I843" s="10">
        <f t="shared" ca="1" si="87"/>
        <v>13626.866130849772</v>
      </c>
      <c r="J843" s="54">
        <f t="shared" ca="1" si="89"/>
        <v>645.27239605402201</v>
      </c>
      <c r="K843" s="10">
        <f t="shared" ca="1" si="88"/>
        <v>1104087.1742227485</v>
      </c>
      <c r="L843" s="28">
        <f t="shared" ca="1" si="90"/>
        <v>21.118005689040718</v>
      </c>
    </row>
    <row r="844" spans="7:12" x14ac:dyDescent="0.35">
      <c r="G844" s="43">
        <v>841</v>
      </c>
      <c r="H844" s="44">
        <f t="shared" ca="1" si="86"/>
        <v>6.8136148086778148E-3</v>
      </c>
      <c r="I844" s="10">
        <f t="shared" ca="1" si="87"/>
        <v>13233.471451080046</v>
      </c>
      <c r="J844" s="54">
        <f t="shared" ca="1" si="89"/>
        <v>635.88998428685352</v>
      </c>
      <c r="K844" s="10">
        <f t="shared" ca="1" si="88"/>
        <v>1072412.9397469996</v>
      </c>
      <c r="L844" s="28">
        <f t="shared" ca="1" si="90"/>
        <v>20.81094494029702</v>
      </c>
    </row>
    <row r="845" spans="7:12" x14ac:dyDescent="0.35">
      <c r="G845" s="43">
        <v>842</v>
      </c>
      <c r="H845" s="44">
        <f t="shared" ca="1" si="86"/>
        <v>0.87469257976719039</v>
      </c>
      <c r="I845" s="10">
        <f t="shared" ca="1" si="87"/>
        <v>15998.771074198075</v>
      </c>
      <c r="J845" s="54">
        <f t="shared" ca="1" si="89"/>
        <v>699.17904600915676</v>
      </c>
      <c r="K845" s="10">
        <f t="shared" ca="1" si="88"/>
        <v>1295003.9533296439</v>
      </c>
      <c r="L845" s="28">
        <f t="shared" ca="1" si="90"/>
        <v>22.882223323936039</v>
      </c>
    </row>
    <row r="846" spans="7:12" x14ac:dyDescent="0.35">
      <c r="G846" s="43">
        <v>843</v>
      </c>
      <c r="H846" s="44">
        <f t="shared" ca="1" si="86"/>
        <v>0.53701183249915352</v>
      </c>
      <c r="I846" s="10">
        <f t="shared" ca="1" si="87"/>
        <v>15075.446716765999</v>
      </c>
      <c r="J846" s="54">
        <f t="shared" ca="1" si="89"/>
        <v>678.70365379815155</v>
      </c>
      <c r="K846" s="10">
        <f t="shared" ca="1" si="88"/>
        <v>1220695.7362633198</v>
      </c>
      <c r="L846" s="28">
        <f t="shared" ca="1" si="90"/>
        <v>22.212119578848593</v>
      </c>
    </row>
    <row r="847" spans="7:12" x14ac:dyDescent="0.35">
      <c r="G847" s="43">
        <v>844</v>
      </c>
      <c r="H847" s="44">
        <f t="shared" ca="1" si="86"/>
        <v>0.27932171934264793</v>
      </c>
      <c r="I847" s="10">
        <f t="shared" ca="1" si="87"/>
        <v>14494.849074234982</v>
      </c>
      <c r="J847" s="54">
        <f t="shared" ca="1" si="89"/>
        <v>665.50594749947959</v>
      </c>
      <c r="K847" s="10">
        <f t="shared" ca="1" si="88"/>
        <v>1173962.8544047873</v>
      </c>
      <c r="L847" s="28">
        <f t="shared" ca="1" si="90"/>
        <v>21.780194645437511</v>
      </c>
    </row>
    <row r="848" spans="7:12" x14ac:dyDescent="0.35">
      <c r="G848" s="43">
        <v>845</v>
      </c>
      <c r="H848" s="44">
        <f t="shared" ca="1" si="86"/>
        <v>1.738465753632934E-2</v>
      </c>
      <c r="I848" s="10">
        <f t="shared" ca="1" si="87"/>
        <v>13372.930637371932</v>
      </c>
      <c r="J848" s="54">
        <f t="shared" ca="1" si="89"/>
        <v>639.23182416929853</v>
      </c>
      <c r="K848" s="10">
        <f t="shared" ca="1" si="88"/>
        <v>1083641.8583918114</v>
      </c>
      <c r="L848" s="28">
        <f t="shared" ca="1" si="90"/>
        <v>20.920314245540681</v>
      </c>
    </row>
    <row r="849" spans="7:12" x14ac:dyDescent="0.35">
      <c r="G849" s="43">
        <v>846</v>
      </c>
      <c r="H849" s="44">
        <f t="shared" ca="1" si="86"/>
        <v>9.5193506650685489E-2</v>
      </c>
      <c r="I849" s="10">
        <f t="shared" ca="1" si="87"/>
        <v>13872.667206445552</v>
      </c>
      <c r="J849" s="54">
        <f t="shared" ca="1" si="89"/>
        <v>651.06608998647812</v>
      </c>
      <c r="K849" s="10">
        <f t="shared" ca="1" si="88"/>
        <v>1123876.4040593521</v>
      </c>
      <c r="L849" s="28">
        <f t="shared" ca="1" si="90"/>
        <v>21.307617490466555</v>
      </c>
    </row>
    <row r="850" spans="7:12" x14ac:dyDescent="0.35">
      <c r="G850" s="43">
        <v>847</v>
      </c>
      <c r="H850" s="44">
        <f t="shared" ca="1" si="86"/>
        <v>0.97275708961451191</v>
      </c>
      <c r="I850" s="10">
        <f t="shared" ca="1" si="87"/>
        <v>16533.1560398978</v>
      </c>
      <c r="J850" s="54">
        <f t="shared" ca="1" si="89"/>
        <v>710.75999316630509</v>
      </c>
      <c r="K850" s="10">
        <f t="shared" ca="1" si="88"/>
        <v>1338004.8990442161</v>
      </c>
      <c r="L850" s="28">
        <f t="shared" ca="1" si="90"/>
        <v>23.261236139988167</v>
      </c>
    </row>
    <row r="851" spans="7:12" x14ac:dyDescent="0.35">
      <c r="G851" s="43">
        <v>848</v>
      </c>
      <c r="H851" s="44">
        <f t="shared" ca="1" si="86"/>
        <v>0.55055462419945456</v>
      </c>
      <c r="I851" s="10">
        <f t="shared" ca="1" si="87"/>
        <v>15103.803014873096</v>
      </c>
      <c r="J851" s="54">
        <f t="shared" ca="1" si="89"/>
        <v>679.34166081664853</v>
      </c>
      <c r="K851" s="10">
        <f t="shared" ca="1" si="88"/>
        <v>1222978.0210634873</v>
      </c>
      <c r="L851" s="28">
        <f t="shared" ca="1" si="90"/>
        <v>22.232999808544864</v>
      </c>
    </row>
    <row r="852" spans="7:12" x14ac:dyDescent="0.35">
      <c r="G852" s="43">
        <v>849</v>
      </c>
      <c r="H852" s="44">
        <f t="shared" ca="1" si="86"/>
        <v>0.97830534594202412</v>
      </c>
      <c r="I852" s="10">
        <f t="shared" ca="1" si="87"/>
        <v>16583.397992727103</v>
      </c>
      <c r="J852" s="54">
        <f t="shared" ca="1" si="89"/>
        <v>711.83912414720612</v>
      </c>
      <c r="K852" s="10">
        <f t="shared" ca="1" si="88"/>
        <v>1342047.5644997479</v>
      </c>
      <c r="L852" s="28">
        <f t="shared" ca="1" si="90"/>
        <v>23.296553153908562</v>
      </c>
    </row>
    <row r="853" spans="7:12" x14ac:dyDescent="0.35">
      <c r="G853" s="43">
        <v>850</v>
      </c>
      <c r="H853" s="44">
        <f t="shared" ca="1" si="86"/>
        <v>0.86434628606695085</v>
      </c>
      <c r="I853" s="10">
        <f t="shared" ca="1" si="87"/>
        <v>15958.256408004161</v>
      </c>
      <c r="J853" s="54">
        <f t="shared" ca="1" si="89"/>
        <v>698.29319790799309</v>
      </c>
      <c r="K853" s="10">
        <f t="shared" ca="1" si="88"/>
        <v>1291743.6457151454</v>
      </c>
      <c r="L853" s="28">
        <f t="shared" ca="1" si="90"/>
        <v>22.853231931534317</v>
      </c>
    </row>
    <row r="854" spans="7:12" x14ac:dyDescent="0.35">
      <c r="G854" s="43">
        <v>851</v>
      </c>
      <c r="H854" s="44">
        <f t="shared" ca="1" si="86"/>
        <v>0.59451170133923981</v>
      </c>
      <c r="I854" s="10">
        <f t="shared" ca="1" si="87"/>
        <v>15198.915218740083</v>
      </c>
      <c r="J854" s="54">
        <f t="shared" ca="1" si="89"/>
        <v>681.4772911479821</v>
      </c>
      <c r="K854" s="10">
        <f t="shared" ca="1" si="88"/>
        <v>1230633.1269880033</v>
      </c>
      <c r="L854" s="28">
        <f t="shared" ca="1" si="90"/>
        <v>22.302893164843045</v>
      </c>
    </row>
    <row r="855" spans="7:12" x14ac:dyDescent="0.35">
      <c r="G855" s="43">
        <v>852</v>
      </c>
      <c r="H855" s="44">
        <f t="shared" ca="1" si="86"/>
        <v>0.76882817487671073</v>
      </c>
      <c r="I855" s="10">
        <f t="shared" ca="1" si="87"/>
        <v>15640.082869809225</v>
      </c>
      <c r="J855" s="54">
        <f t="shared" ca="1" si="89"/>
        <v>691.2969123480508</v>
      </c>
      <c r="K855" s="10">
        <f t="shared" ca="1" si="88"/>
        <v>1266138.6428914559</v>
      </c>
      <c r="L855" s="28">
        <f t="shared" ca="1" si="90"/>
        <v>22.624262585936204</v>
      </c>
    </row>
    <row r="856" spans="7:12" x14ac:dyDescent="0.35">
      <c r="G856" s="43">
        <v>853</v>
      </c>
      <c r="H856" s="44">
        <f t="shared" ca="1" si="86"/>
        <v>0.9904858311092638</v>
      </c>
      <c r="I856" s="10">
        <f t="shared" ca="1" si="87"/>
        <v>16724.113517681839</v>
      </c>
      <c r="J856" s="54">
        <f t="shared" ca="1" si="89"/>
        <v>714.85283779736449</v>
      </c>
      <c r="K856" s="10">
        <f t="shared" ca="1" si="88"/>
        <v>1353369.90271097</v>
      </c>
      <c r="L856" s="28">
        <f t="shared" ca="1" si="90"/>
        <v>23.395183782459199</v>
      </c>
    </row>
    <row r="857" spans="7:12" x14ac:dyDescent="0.35">
      <c r="G857" s="43">
        <v>854</v>
      </c>
      <c r="H857" s="44">
        <f t="shared" ca="1" si="86"/>
        <v>8.5175521861975079E-2</v>
      </c>
      <c r="I857" s="10">
        <f t="shared" ca="1" si="87"/>
        <v>13825.472092136251</v>
      </c>
      <c r="J857" s="54">
        <f t="shared" ca="1" si="89"/>
        <v>649.95767600133172</v>
      </c>
      <c r="K857" s="10">
        <f t="shared" ca="1" si="88"/>
        <v>1120076.8531725288</v>
      </c>
      <c r="L857" s="28">
        <f t="shared" ca="1" si="90"/>
        <v>21.271342123679947</v>
      </c>
    </row>
    <row r="858" spans="7:12" x14ac:dyDescent="0.35">
      <c r="G858" s="43">
        <v>855</v>
      </c>
      <c r="H858" s="44">
        <f t="shared" ca="1" si="86"/>
        <v>0.98230943702111218</v>
      </c>
      <c r="I858" s="10">
        <f t="shared" ca="1" si="87"/>
        <v>16623.802573332694</v>
      </c>
      <c r="J858" s="54">
        <f t="shared" ca="1" si="89"/>
        <v>712.7057759510966</v>
      </c>
      <c r="K858" s="10">
        <f t="shared" ca="1" si="88"/>
        <v>1345298.6506271593</v>
      </c>
      <c r="L858" s="28">
        <f t="shared" ca="1" si="90"/>
        <v>23.324916303854064</v>
      </c>
    </row>
    <row r="859" spans="7:12" x14ac:dyDescent="0.35">
      <c r="G859" s="43">
        <v>856</v>
      </c>
      <c r="H859" s="44">
        <f t="shared" ca="1" si="86"/>
        <v>0.2178207654837252</v>
      </c>
      <c r="I859" s="10">
        <f t="shared" ca="1" si="87"/>
        <v>14320.062924208465</v>
      </c>
      <c r="J859" s="54">
        <f t="shared" ca="1" si="89"/>
        <v>661.48127580431412</v>
      </c>
      <c r="K859" s="10">
        <f t="shared" ca="1" si="88"/>
        <v>1159893.0294940504</v>
      </c>
      <c r="L859" s="28">
        <f t="shared" ca="1" si="90"/>
        <v>21.648478117232099</v>
      </c>
    </row>
    <row r="860" spans="7:12" x14ac:dyDescent="0.35">
      <c r="G860" s="43">
        <v>857</v>
      </c>
      <c r="H860" s="44">
        <f t="shared" ca="1" si="86"/>
        <v>0.70127958315190897</v>
      </c>
      <c r="I860" s="10">
        <f t="shared" ca="1" si="87"/>
        <v>15454.114061521766</v>
      </c>
      <c r="J860" s="54">
        <f t="shared" ca="1" si="89"/>
        <v>687.17467995315474</v>
      </c>
      <c r="K860" s="10">
        <f t="shared" ca="1" si="88"/>
        <v>1251172.0980087295</v>
      </c>
      <c r="L860" s="28">
        <f t="shared" ca="1" si="90"/>
        <v>22.489353162103246</v>
      </c>
    </row>
    <row r="861" spans="7:12" x14ac:dyDescent="0.35">
      <c r="G861" s="43">
        <v>858</v>
      </c>
      <c r="H861" s="44">
        <f t="shared" ca="1" si="86"/>
        <v>0.75271405917794865</v>
      </c>
      <c r="I861" s="10">
        <f t="shared" ca="1" si="87"/>
        <v>15593.483904615234</v>
      </c>
      <c r="J861" s="54">
        <f t="shared" ca="1" si="89"/>
        <v>690.2662991571674</v>
      </c>
      <c r="K861" s="10">
        <f t="shared" ca="1" si="88"/>
        <v>1262388.4644310134</v>
      </c>
      <c r="L861" s="28">
        <f t="shared" ca="1" si="90"/>
        <v>22.590533426961844</v>
      </c>
    </row>
    <row r="862" spans="7:12" x14ac:dyDescent="0.35">
      <c r="G862" s="43">
        <v>859</v>
      </c>
      <c r="H862" s="44">
        <f t="shared" ca="1" si="86"/>
        <v>0.53291323208721453</v>
      </c>
      <c r="I862" s="10">
        <f t="shared" ca="1" si="87"/>
        <v>15066.946937277125</v>
      </c>
      <c r="J862" s="54">
        <f t="shared" ca="1" si="89"/>
        <v>678.512294799865</v>
      </c>
      <c r="K862" s="10">
        <f t="shared" ca="1" si="88"/>
        <v>1220011.6205498471</v>
      </c>
      <c r="L862" s="28">
        <f t="shared" ca="1" si="90"/>
        <v>22.205856920722852</v>
      </c>
    </row>
    <row r="863" spans="7:12" x14ac:dyDescent="0.35">
      <c r="G863" s="43">
        <v>860</v>
      </c>
      <c r="H863" s="44">
        <f t="shared" ca="1" si="86"/>
        <v>0.24625617248416987</v>
      </c>
      <c r="I863" s="10">
        <f t="shared" ca="1" si="87"/>
        <v>14403.584475503118</v>
      </c>
      <c r="J863" s="54">
        <f t="shared" ca="1" si="89"/>
        <v>663.40751099182853</v>
      </c>
      <c r="K863" s="10">
        <f t="shared" ca="1" si="88"/>
        <v>1166616.3602776728</v>
      </c>
      <c r="L863" s="28">
        <f t="shared" ca="1" si="90"/>
        <v>21.711518541550749</v>
      </c>
    </row>
    <row r="864" spans="7:12" x14ac:dyDescent="0.35">
      <c r="G864" s="43">
        <v>861</v>
      </c>
      <c r="H864" s="44">
        <f t="shared" ca="1" si="86"/>
        <v>0.67008995119858217</v>
      </c>
      <c r="I864" s="10">
        <f t="shared" ca="1" si="87"/>
        <v>15375.413778708147</v>
      </c>
      <c r="J864" s="54">
        <f t="shared" ca="1" si="89"/>
        <v>685.42272351080635</v>
      </c>
      <c r="K864" s="10">
        <f t="shared" ca="1" si="88"/>
        <v>1244838.2331244852</v>
      </c>
      <c r="L864" s="28">
        <f t="shared" ca="1" si="90"/>
        <v>22.432016405808202</v>
      </c>
    </row>
    <row r="865" spans="7:12" x14ac:dyDescent="0.35">
      <c r="G865" s="43">
        <v>862</v>
      </c>
      <c r="H865" s="44">
        <f t="shared" ca="1" si="86"/>
        <v>0.47508888140812544</v>
      </c>
      <c r="I865" s="10">
        <f t="shared" ca="1" si="87"/>
        <v>14949.541241232153</v>
      </c>
      <c r="J865" s="54">
        <f t="shared" ca="1" si="89"/>
        <v>675.8635497839324</v>
      </c>
      <c r="K865" s="10">
        <f t="shared" ca="1" si="88"/>
        <v>1210561.9519739053</v>
      </c>
      <c r="L865" s="28">
        <f t="shared" ca="1" si="90"/>
        <v>22.119170720201421</v>
      </c>
    </row>
    <row r="866" spans="7:12" x14ac:dyDescent="0.35">
      <c r="G866" s="43">
        <v>863</v>
      </c>
      <c r="H866" s="44">
        <f t="shared" ca="1" si="86"/>
        <v>1.6102515459635591E-2</v>
      </c>
      <c r="I866" s="10">
        <f t="shared" ca="1" si="87"/>
        <v>13358.91520402051</v>
      </c>
      <c r="J866" s="54">
        <f t="shared" ca="1" si="89"/>
        <v>638.89676449204569</v>
      </c>
      <c r="K866" s="10">
        <f t="shared" ca="1" si="88"/>
        <v>1082513.3864346691</v>
      </c>
      <c r="L866" s="28">
        <f t="shared" ca="1" si="90"/>
        <v>20.909348656103312</v>
      </c>
    </row>
    <row r="867" spans="7:12" x14ac:dyDescent="0.35">
      <c r="G867" s="43">
        <v>864</v>
      </c>
      <c r="H867" s="44">
        <f t="shared" ca="1" si="86"/>
        <v>0.10117061615265399</v>
      </c>
      <c r="I867" s="10">
        <f t="shared" ca="1" si="87"/>
        <v>13899.647113718058</v>
      </c>
      <c r="J867" s="54">
        <f t="shared" ca="1" si="89"/>
        <v>651.69888720622316</v>
      </c>
      <c r="K867" s="10">
        <f t="shared" ca="1" si="88"/>
        <v>1126048.465061099</v>
      </c>
      <c r="L867" s="28">
        <f t="shared" ca="1" si="90"/>
        <v>21.328327217658209</v>
      </c>
    </row>
    <row r="868" spans="7:12" x14ac:dyDescent="0.35">
      <c r="G868" s="43">
        <v>865</v>
      </c>
      <c r="H868" s="44">
        <f t="shared" ca="1" si="86"/>
        <v>0.63048546217725432</v>
      </c>
      <c r="I868" s="10">
        <f t="shared" ca="1" si="87"/>
        <v>15280.663993693506</v>
      </c>
      <c r="J868" s="54">
        <f t="shared" ca="1" si="89"/>
        <v>683.30752782702416</v>
      </c>
      <c r="K868" s="10">
        <f t="shared" ca="1" si="88"/>
        <v>1237212.5620965443</v>
      </c>
      <c r="L868" s="28">
        <f t="shared" ca="1" si="90"/>
        <v>22.362791819793514</v>
      </c>
    </row>
    <row r="869" spans="7:12" x14ac:dyDescent="0.35">
      <c r="G869" s="43">
        <v>866</v>
      </c>
      <c r="H869" s="44">
        <f t="shared" ca="1" si="86"/>
        <v>0.5961180577466082</v>
      </c>
      <c r="I869" s="10">
        <f t="shared" ca="1" si="87"/>
        <v>15202.486289891747</v>
      </c>
      <c r="J869" s="54">
        <f t="shared" ca="1" si="89"/>
        <v>681.55734491923636</v>
      </c>
      <c r="K869" s="10">
        <f t="shared" ca="1" si="88"/>
        <v>1230920.5418415952</v>
      </c>
      <c r="L869" s="28">
        <f t="shared" ca="1" si="90"/>
        <v>22.305513106447737</v>
      </c>
    </row>
    <row r="870" spans="7:12" x14ac:dyDescent="0.35">
      <c r="G870" s="43">
        <v>867</v>
      </c>
      <c r="H870" s="44">
        <f t="shared" ca="1" si="86"/>
        <v>0.70357875095667077</v>
      </c>
      <c r="I870" s="10">
        <f t="shared" ca="1" si="87"/>
        <v>15460.074679620264</v>
      </c>
      <c r="J870" s="54">
        <f t="shared" ca="1" si="89"/>
        <v>687.30718806525999</v>
      </c>
      <c r="K870" s="10">
        <f t="shared" ca="1" si="88"/>
        <v>1251651.8096318308</v>
      </c>
      <c r="L870" s="28">
        <f t="shared" ca="1" si="90"/>
        <v>22.493689791226693</v>
      </c>
    </row>
    <row r="871" spans="7:12" x14ac:dyDescent="0.35">
      <c r="G871" s="43">
        <v>868</v>
      </c>
      <c r="H871" s="44">
        <f t="shared" ca="1" si="86"/>
        <v>0.33262218656235953</v>
      </c>
      <c r="I871" s="10">
        <f t="shared" ca="1" si="87"/>
        <v>14631.250285057102</v>
      </c>
      <c r="J871" s="54">
        <f t="shared" ca="1" si="89"/>
        <v>668.62992823556772</v>
      </c>
      <c r="K871" s="10">
        <f t="shared" ca="1" si="88"/>
        <v>1184942.4292544564</v>
      </c>
      <c r="L871" s="28">
        <f t="shared" ca="1" si="90"/>
        <v>21.882434014982213</v>
      </c>
    </row>
    <row r="872" spans="7:12" x14ac:dyDescent="0.35">
      <c r="G872" s="43">
        <v>869</v>
      </c>
      <c r="H872" s="44">
        <f t="shared" ca="1" si="86"/>
        <v>0.86399230495497503</v>
      </c>
      <c r="I872" s="10">
        <f t="shared" ca="1" si="87"/>
        <v>15956.898106434372</v>
      </c>
      <c r="J872" s="54">
        <f t="shared" ca="1" si="89"/>
        <v>698.26347934393266</v>
      </c>
      <c r="K872" s="10">
        <f t="shared" ca="1" si="88"/>
        <v>1291634.3396685787</v>
      </c>
      <c r="L872" s="28">
        <f t="shared" ca="1" si="90"/>
        <v>22.852259323983251</v>
      </c>
    </row>
    <row r="873" spans="7:12" x14ac:dyDescent="0.35">
      <c r="G873" s="43">
        <v>870</v>
      </c>
      <c r="H873" s="44">
        <f t="shared" ca="1" si="86"/>
        <v>0.31261572362019352</v>
      </c>
      <c r="I873" s="10">
        <f t="shared" ca="1" si="87"/>
        <v>14581.431563160906</v>
      </c>
      <c r="J873" s="54">
        <f t="shared" ca="1" si="89"/>
        <v>667.49063080143264</v>
      </c>
      <c r="K873" s="10">
        <f t="shared" ca="1" si="88"/>
        <v>1180932.3226781834</v>
      </c>
      <c r="L873" s="28">
        <f t="shared" ca="1" si="90"/>
        <v>21.84514791713779</v>
      </c>
    </row>
    <row r="874" spans="7:12" x14ac:dyDescent="0.35">
      <c r="G874" s="43">
        <v>871</v>
      </c>
      <c r="H874" s="44">
        <f t="shared" ca="1" si="86"/>
        <v>0.1364184907655438</v>
      </c>
      <c r="I874" s="10">
        <f t="shared" ca="1" si="87"/>
        <v>14044.675990977274</v>
      </c>
      <c r="J874" s="54">
        <f t="shared" ca="1" si="89"/>
        <v>655.08997664602032</v>
      </c>
      <c r="K874" s="10">
        <f t="shared" ca="1" si="88"/>
        <v>1137724.0227737359</v>
      </c>
      <c r="L874" s="28">
        <f t="shared" ca="1" si="90"/>
        <v>21.439308326597025</v>
      </c>
    </row>
    <row r="875" spans="7:12" x14ac:dyDescent="0.35">
      <c r="G875" s="43">
        <v>872</v>
      </c>
      <c r="H875" s="44">
        <f t="shared" ca="1" si="86"/>
        <v>0.68475774665736799</v>
      </c>
      <c r="I875" s="10">
        <f t="shared" ca="1" si="87"/>
        <v>15411.938909631919</v>
      </c>
      <c r="J875" s="54">
        <f t="shared" ca="1" si="89"/>
        <v>686.23637004467093</v>
      </c>
      <c r="K875" s="10">
        <f t="shared" ca="1" si="88"/>
        <v>1247777.8183635182</v>
      </c>
      <c r="L875" s="28">
        <f t="shared" ca="1" si="90"/>
        <v>22.458644837825588</v>
      </c>
    </row>
    <row r="876" spans="7:12" x14ac:dyDescent="0.35">
      <c r="G876" s="43">
        <v>873</v>
      </c>
      <c r="H876" s="44">
        <f t="shared" ca="1" si="86"/>
        <v>0.10555890929704492</v>
      </c>
      <c r="I876" s="10">
        <f t="shared" ca="1" si="87"/>
        <v>13918.951181715525</v>
      </c>
      <c r="J876" s="54">
        <f t="shared" ca="1" si="89"/>
        <v>652.1512754783007</v>
      </c>
      <c r="K876" s="10">
        <f t="shared" ca="1" si="88"/>
        <v>1127602.5620875733</v>
      </c>
      <c r="L876" s="28">
        <f t="shared" ca="1" si="90"/>
        <v>21.343132652017111</v>
      </c>
    </row>
    <row r="877" spans="7:12" x14ac:dyDescent="0.35">
      <c r="G877" s="43">
        <v>874</v>
      </c>
      <c r="H877" s="44">
        <f t="shared" ca="1" si="86"/>
        <v>0.18504170869198877</v>
      </c>
      <c r="I877" s="10">
        <f t="shared" ca="1" si="87"/>
        <v>14216.689635665525</v>
      </c>
      <c r="J877" s="54">
        <f t="shared" ca="1" si="89"/>
        <v>659.08940969998059</v>
      </c>
      <c r="K877" s="10">
        <f t="shared" ca="1" si="88"/>
        <v>1151571.5021027615</v>
      </c>
      <c r="L877" s="28">
        <f t="shared" ca="1" si="90"/>
        <v>21.570198862908452</v>
      </c>
    </row>
    <row r="878" spans="7:12" x14ac:dyDescent="0.35">
      <c r="G878" s="43">
        <v>875</v>
      </c>
      <c r="H878" s="44">
        <f t="shared" ca="1" si="86"/>
        <v>0.34995727677179178</v>
      </c>
      <c r="I878" s="10">
        <f t="shared" ca="1" si="87"/>
        <v>14673.217921902085</v>
      </c>
      <c r="J878" s="54">
        <f t="shared" ca="1" si="89"/>
        <v>669.58817596448989</v>
      </c>
      <c r="K878" s="10">
        <f t="shared" ca="1" si="88"/>
        <v>1188320.5383529998</v>
      </c>
      <c r="L878" s="28">
        <f t="shared" ca="1" si="90"/>
        <v>21.913794849746939</v>
      </c>
    </row>
    <row r="879" spans="7:12" x14ac:dyDescent="0.35">
      <c r="G879" s="43">
        <v>876</v>
      </c>
      <c r="H879" s="44">
        <f t="shared" ca="1" si="86"/>
        <v>0.31003721024217201</v>
      </c>
      <c r="I879" s="10">
        <f t="shared" ca="1" si="87"/>
        <v>14574.89608607596</v>
      </c>
      <c r="J879" s="54">
        <f t="shared" ca="1" si="89"/>
        <v>667.34102756727259</v>
      </c>
      <c r="K879" s="10">
        <f t="shared" ca="1" si="88"/>
        <v>1180406.2530815299</v>
      </c>
      <c r="L879" s="28">
        <f t="shared" ca="1" si="90"/>
        <v>21.840251811292553</v>
      </c>
    </row>
    <row r="880" spans="7:12" x14ac:dyDescent="0.35">
      <c r="G880" s="43">
        <v>877</v>
      </c>
      <c r="H880" s="44">
        <f t="shared" ca="1" si="86"/>
        <v>0.98719321240147873</v>
      </c>
      <c r="I880" s="10">
        <f t="shared" ca="1" si="87"/>
        <v>16679.915166263425</v>
      </c>
      <c r="J880" s="54">
        <f t="shared" ca="1" si="89"/>
        <v>713.90760923575806</v>
      </c>
      <c r="K880" s="10">
        <f t="shared" ca="1" si="88"/>
        <v>1349813.6176605665</v>
      </c>
      <c r="L880" s="28">
        <f t="shared" ca="1" si="90"/>
        <v>23.364249029533898</v>
      </c>
    </row>
    <row r="881" spans="7:12" x14ac:dyDescent="0.35">
      <c r="G881" s="43">
        <v>878</v>
      </c>
      <c r="H881" s="44">
        <f t="shared" ca="1" si="86"/>
        <v>0.31098651653813558</v>
      </c>
      <c r="I881" s="10">
        <f t="shared" ca="1" si="87"/>
        <v>14577.305338957896</v>
      </c>
      <c r="J881" s="54">
        <f t="shared" ca="1" si="89"/>
        <v>667.39618154048844</v>
      </c>
      <c r="K881" s="10">
        <f t="shared" ca="1" si="88"/>
        <v>1180600.1846379063</v>
      </c>
      <c r="L881" s="28">
        <f t="shared" ca="1" si="90"/>
        <v>21.842056850415986</v>
      </c>
    </row>
    <row r="882" spans="7:12" x14ac:dyDescent="0.35">
      <c r="G882" s="43">
        <v>879</v>
      </c>
      <c r="H882" s="44">
        <f t="shared" ca="1" si="86"/>
        <v>0.51689188569066291</v>
      </c>
      <c r="I882" s="10">
        <f t="shared" ca="1" si="87"/>
        <v>15034.0740312833</v>
      </c>
      <c r="J882" s="54">
        <f t="shared" ca="1" si="89"/>
        <v>677.77170514061152</v>
      </c>
      <c r="K882" s="10">
        <f t="shared" ca="1" si="88"/>
        <v>1217365.7913337012</v>
      </c>
      <c r="L882" s="28">
        <f t="shared" ca="1" si="90"/>
        <v>22.181619440965463</v>
      </c>
    </row>
    <row r="883" spans="7:12" x14ac:dyDescent="0.35">
      <c r="G883" s="43">
        <v>880</v>
      </c>
      <c r="H883" s="44">
        <f t="shared" ca="1" si="86"/>
        <v>0.46637945519360791</v>
      </c>
      <c r="I883" s="10">
        <f t="shared" ca="1" si="87"/>
        <v>14931.588890408324</v>
      </c>
      <c r="J883" s="54">
        <f t="shared" ca="1" si="89"/>
        <v>675.4576181179599</v>
      </c>
      <c r="K883" s="10">
        <f t="shared" ca="1" si="88"/>
        <v>1209116.9957840138</v>
      </c>
      <c r="L883" s="28">
        <f t="shared" ca="1" si="90"/>
        <v>22.105885683860503</v>
      </c>
    </row>
    <row r="884" spans="7:12" x14ac:dyDescent="0.35">
      <c r="G884" s="43">
        <v>881</v>
      </c>
      <c r="H884" s="44">
        <f t="shared" ca="1" si="86"/>
        <v>0.11522077779171702</v>
      </c>
      <c r="I884" s="10">
        <f t="shared" ca="1" si="87"/>
        <v>13960.086570228819</v>
      </c>
      <c r="J884" s="54">
        <f t="shared" ca="1" si="89"/>
        <v>653.1142325481751</v>
      </c>
      <c r="K884" s="10">
        <f t="shared" ca="1" si="88"/>
        <v>1130914.193041346</v>
      </c>
      <c r="L884" s="28">
        <f t="shared" ca="1" si="90"/>
        <v>21.374647610667548</v>
      </c>
    </row>
    <row r="885" spans="7:12" x14ac:dyDescent="0.35">
      <c r="G885" s="43">
        <v>882</v>
      </c>
      <c r="H885" s="44">
        <f t="shared" ca="1" si="86"/>
        <v>0.55050228929929979</v>
      </c>
      <c r="I885" s="10">
        <f t="shared" ca="1" si="87"/>
        <v>15103.692618374964</v>
      </c>
      <c r="J885" s="54">
        <f t="shared" ca="1" si="89"/>
        <v>679.33917809500042</v>
      </c>
      <c r="K885" s="10">
        <f t="shared" ca="1" si="88"/>
        <v>1222969.135716849</v>
      </c>
      <c r="L885" s="28">
        <f t="shared" ca="1" si="90"/>
        <v>22.23291855583637</v>
      </c>
    </row>
    <row r="886" spans="7:12" x14ac:dyDescent="0.35">
      <c r="G886" s="43">
        <v>883</v>
      </c>
      <c r="H886" s="44">
        <f t="shared" ca="1" si="86"/>
        <v>0.67079587651568495</v>
      </c>
      <c r="I886" s="10">
        <f t="shared" ca="1" si="87"/>
        <v>15377.152814380072</v>
      </c>
      <c r="J886" s="54">
        <f t="shared" ca="1" si="89"/>
        <v>685.46148477216263</v>
      </c>
      <c r="K886" s="10">
        <f t="shared" ca="1" si="88"/>
        <v>1244978.1932214843</v>
      </c>
      <c r="L886" s="28">
        <f t="shared" ca="1" si="90"/>
        <v>22.433284956179868</v>
      </c>
    </row>
    <row r="887" spans="7:12" x14ac:dyDescent="0.35">
      <c r="G887" s="43">
        <v>884</v>
      </c>
      <c r="H887" s="44">
        <f t="shared" ca="1" si="86"/>
        <v>0.80035856355913193</v>
      </c>
      <c r="I887" s="10">
        <f t="shared" ca="1" si="87"/>
        <v>15736.22332213047</v>
      </c>
      <c r="J887" s="54">
        <f t="shared" ca="1" si="89"/>
        <v>693.4183772831426</v>
      </c>
      <c r="K887" s="10">
        <f t="shared" ca="1" si="88"/>
        <v>1273875.7027197536</v>
      </c>
      <c r="L887" s="28">
        <f t="shared" ca="1" si="90"/>
        <v>22.693692347448298</v>
      </c>
    </row>
    <row r="888" spans="7:12" x14ac:dyDescent="0.35">
      <c r="G888" s="43">
        <v>885</v>
      </c>
      <c r="H888" s="44">
        <f t="shared" ca="1" si="86"/>
        <v>0.97088741182455895</v>
      </c>
      <c r="I888" s="10">
        <f t="shared" ca="1" si="87"/>
        <v>16517.402128679034</v>
      </c>
      <c r="J888" s="54">
        <f t="shared" ca="1" si="89"/>
        <v>710.42128232218943</v>
      </c>
      <c r="K888" s="10">
        <f t="shared" ca="1" si="88"/>
        <v>1336737.2699924821</v>
      </c>
      <c r="L888" s="28">
        <f t="shared" ca="1" si="90"/>
        <v>23.250151057817099</v>
      </c>
    </row>
    <row r="889" spans="7:12" x14ac:dyDescent="0.35">
      <c r="G889" s="43">
        <v>886</v>
      </c>
      <c r="H889" s="44">
        <f t="shared" ca="1" si="86"/>
        <v>0.42274168298689707</v>
      </c>
      <c r="I889" s="10">
        <f t="shared" ca="1" si="87"/>
        <v>14839.003388766638</v>
      </c>
      <c r="J889" s="54">
        <f t="shared" ca="1" si="89"/>
        <v>673.36022486818763</v>
      </c>
      <c r="K889" s="10">
        <f t="shared" ca="1" si="88"/>
        <v>1201664.8519584839</v>
      </c>
      <c r="L889" s="28">
        <f t="shared" ca="1" si="90"/>
        <v>22.037243722958866</v>
      </c>
    </row>
    <row r="890" spans="7:12" x14ac:dyDescent="0.35">
      <c r="G890" s="43">
        <v>887</v>
      </c>
      <c r="H890" s="44">
        <f t="shared" ca="1" si="86"/>
        <v>0.3281273274463683</v>
      </c>
      <c r="I890" s="10">
        <f t="shared" ca="1" si="87"/>
        <v>14620.190920716119</v>
      </c>
      <c r="J890" s="54">
        <f t="shared" ca="1" si="89"/>
        <v>668.3771808722754</v>
      </c>
      <c r="K890" s="10">
        <f t="shared" ca="1" si="88"/>
        <v>1184052.2207641308</v>
      </c>
      <c r="L890" s="28">
        <f t="shared" ca="1" si="90"/>
        <v>21.874162283092648</v>
      </c>
    </row>
    <row r="891" spans="7:12" x14ac:dyDescent="0.35">
      <c r="G891" s="43">
        <v>888</v>
      </c>
      <c r="H891" s="44">
        <f t="shared" ca="1" si="86"/>
        <v>0.11650896273872702</v>
      </c>
      <c r="I891" s="10">
        <f t="shared" ca="1" si="87"/>
        <v>13965.438605976484</v>
      </c>
      <c r="J891" s="54">
        <f t="shared" ca="1" si="89"/>
        <v>653.23941643368005</v>
      </c>
      <c r="K891" s="10">
        <f t="shared" ca="1" si="88"/>
        <v>1131345.0598730862</v>
      </c>
      <c r="L891" s="28">
        <f t="shared" ca="1" si="90"/>
        <v>21.378744537829526</v>
      </c>
    </row>
    <row r="892" spans="7:12" x14ac:dyDescent="0.35">
      <c r="G892" s="43">
        <v>889</v>
      </c>
      <c r="H892" s="44">
        <f t="shared" ca="1" si="86"/>
        <v>0.6681919867946825</v>
      </c>
      <c r="I892" s="10">
        <f t="shared" ca="1" si="87"/>
        <v>15370.747378199887</v>
      </c>
      <c r="J892" s="54">
        <f t="shared" ca="1" si="89"/>
        <v>685.31870355696299</v>
      </c>
      <c r="K892" s="10">
        <f t="shared" ca="1" si="88"/>
        <v>1244462.6742528214</v>
      </c>
      <c r="L892" s="28">
        <f t="shared" ca="1" si="90"/>
        <v>22.428612116409699</v>
      </c>
    </row>
    <row r="893" spans="7:12" x14ac:dyDescent="0.35">
      <c r="G893" s="43">
        <v>890</v>
      </c>
      <c r="H893" s="44">
        <f t="shared" ca="1" si="86"/>
        <v>0.59195582656180035</v>
      </c>
      <c r="I893" s="10">
        <f t="shared" ca="1" si="87"/>
        <v>15193.247834509228</v>
      </c>
      <c r="J893" s="54">
        <f t="shared" ca="1" si="89"/>
        <v>681.35022439026966</v>
      </c>
      <c r="K893" s="10">
        <f t="shared" ca="1" si="88"/>
        <v>1230176.991607568</v>
      </c>
      <c r="L893" s="28">
        <f t="shared" ca="1" si="90"/>
        <v>22.298734616408826</v>
      </c>
    </row>
    <row r="894" spans="7:12" x14ac:dyDescent="0.35">
      <c r="G894" s="43">
        <v>891</v>
      </c>
      <c r="H894" s="44">
        <f t="shared" ca="1" si="86"/>
        <v>0.4893078116011621</v>
      </c>
      <c r="I894" s="10">
        <f t="shared" ca="1" si="87"/>
        <v>14978.500061361965</v>
      </c>
      <c r="J894" s="54">
        <f t="shared" ca="1" si="89"/>
        <v>676.51784216222848</v>
      </c>
      <c r="K894" s="10">
        <f t="shared" ca="1" si="88"/>
        <v>1212892.7902996615</v>
      </c>
      <c r="L894" s="28">
        <f t="shared" ca="1" si="90"/>
        <v>22.140583925309294</v>
      </c>
    </row>
    <row r="895" spans="7:12" x14ac:dyDescent="0.35">
      <c r="G895" s="43">
        <v>892</v>
      </c>
      <c r="H895" s="44">
        <f t="shared" ca="1" si="86"/>
        <v>0.13679230733066472</v>
      </c>
      <c r="I895" s="10">
        <f t="shared" ca="1" si="87"/>
        <v>14046.106332379895</v>
      </c>
      <c r="J895" s="54">
        <f t="shared" ca="1" si="89"/>
        <v>655.12333371532009</v>
      </c>
      <c r="K895" s="10">
        <f t="shared" ca="1" si="88"/>
        <v>1137839.1705986424</v>
      </c>
      <c r="L895" s="28">
        <f t="shared" ca="1" si="90"/>
        <v>21.440400012501382</v>
      </c>
    </row>
    <row r="896" spans="7:12" x14ac:dyDescent="0.35">
      <c r="G896" s="43">
        <v>893</v>
      </c>
      <c r="H896" s="44">
        <f t="shared" ca="1" si="86"/>
        <v>0.56644209205929485</v>
      </c>
      <c r="I896" s="10">
        <f t="shared" ca="1" si="87"/>
        <v>15137.618926340358</v>
      </c>
      <c r="J896" s="54">
        <f t="shared" ca="1" si="89"/>
        <v>680.10172480491633</v>
      </c>
      <c r="K896" s="10">
        <f t="shared" ca="1" si="88"/>
        <v>1225699.711363015</v>
      </c>
      <c r="L896" s="28">
        <f t="shared" ca="1" si="90"/>
        <v>22.257874629979074</v>
      </c>
    </row>
    <row r="897" spans="7:12" x14ac:dyDescent="0.35">
      <c r="G897" s="43">
        <v>894</v>
      </c>
      <c r="H897" s="44">
        <f t="shared" ca="1" si="86"/>
        <v>0.20646063818410032</v>
      </c>
      <c r="I897" s="10">
        <f t="shared" ca="1" si="87"/>
        <v>14285.17901689718</v>
      </c>
      <c r="J897" s="54">
        <f t="shared" ca="1" si="89"/>
        <v>660.67509493839577</v>
      </c>
      <c r="K897" s="10">
        <f t="shared" ca="1" si="88"/>
        <v>1157084.9034024437</v>
      </c>
      <c r="L897" s="28">
        <f t="shared" ca="1" si="90"/>
        <v>21.622094016165679</v>
      </c>
    </row>
    <row r="898" spans="7:12" x14ac:dyDescent="0.35">
      <c r="G898" s="43">
        <v>895</v>
      </c>
      <c r="H898" s="44">
        <f t="shared" ca="1" si="86"/>
        <v>2.6418057655965721E-2</v>
      </c>
      <c r="I898" s="10">
        <f t="shared" ca="1" si="87"/>
        <v>13459.72215657691</v>
      </c>
      <c r="J898" s="54">
        <f t="shared" ca="1" si="89"/>
        <v>641.30280532493214</v>
      </c>
      <c r="K898" s="10">
        <f t="shared" ca="1" si="88"/>
        <v>1090629.9131211715</v>
      </c>
      <c r="L898" s="28">
        <f t="shared" ca="1" si="90"/>
        <v>20.988091810634142</v>
      </c>
    </row>
    <row r="899" spans="7:12" x14ac:dyDescent="0.35">
      <c r="G899" s="43">
        <v>896</v>
      </c>
      <c r="H899" s="44">
        <f t="shared" ca="1" si="86"/>
        <v>0.56470060269067512</v>
      </c>
      <c r="I899" s="10">
        <f t="shared" ca="1" si="87"/>
        <v>15133.88232459081</v>
      </c>
      <c r="J899" s="54">
        <f t="shared" ca="1" si="89"/>
        <v>680.01778075302911</v>
      </c>
      <c r="K899" s="10">
        <f t="shared" ca="1" si="88"/>
        <v>1225398.9700315304</v>
      </c>
      <c r="L899" s="28">
        <f t="shared" ca="1" si="90"/>
        <v>22.255127370099132</v>
      </c>
    </row>
    <row r="900" spans="7:12" x14ac:dyDescent="0.35">
      <c r="G900" s="43">
        <v>897</v>
      </c>
      <c r="H900" s="44">
        <f t="shared" ref="H900:H963" ca="1" si="91">RAND( )</f>
        <v>0.5730659693429464</v>
      </c>
      <c r="I900" s="10">
        <f t="shared" ref="I900:I963" ca="1" si="92">IF(H900&lt;=$E$12, $E$4+SQRT(H900*$E$13), $E$5-SQRT( (1-H900)*$E$14))</f>
        <v>15151.900369228859</v>
      </c>
      <c r="J900" s="54">
        <f t="shared" ca="1" si="89"/>
        <v>680.42246693081438</v>
      </c>
      <c r="K900" s="10">
        <f t="shared" ref="K900:K963" ca="1" si="93">$E$17*J900+$E$18*I900/J900+$E$16*I900</f>
        <v>1226849.1548240143</v>
      </c>
      <c r="L900" s="28">
        <f t="shared" ca="1" si="90"/>
        <v>22.268371645008468</v>
      </c>
    </row>
    <row r="901" spans="7:12" x14ac:dyDescent="0.35">
      <c r="G901" s="43">
        <v>898</v>
      </c>
      <c r="H901" s="44">
        <f t="shared" ca="1" si="91"/>
        <v>0.49469890424735596</v>
      </c>
      <c r="I901" s="10">
        <f t="shared" ca="1" si="92"/>
        <v>14989.369556914664</v>
      </c>
      <c r="J901" s="54">
        <f t="shared" ref="J901:J964" ca="1" si="94">SQRT((2*I901*$E$18)/$E$17)</f>
        <v>676.76326306845237</v>
      </c>
      <c r="K901" s="10">
        <f t="shared" ca="1" si="93"/>
        <v>1213767.6510354516</v>
      </c>
      <c r="L901" s="28">
        <f t="shared" ref="L901:L964" ca="1" si="95">I901/J901</f>
        <v>22.148615882240254</v>
      </c>
    </row>
    <row r="902" spans="7:12" x14ac:dyDescent="0.35">
      <c r="G902" s="43">
        <v>899</v>
      </c>
      <c r="H902" s="44">
        <f t="shared" ca="1" si="91"/>
        <v>0.73698829721651327</v>
      </c>
      <c r="I902" s="10">
        <f t="shared" ca="1" si="92"/>
        <v>15549.450579170811</v>
      </c>
      <c r="J902" s="54">
        <f t="shared" ca="1" si="94"/>
        <v>689.29101331021229</v>
      </c>
      <c r="K902" s="10">
        <f t="shared" ca="1" si="93"/>
        <v>1258844.7322211654</v>
      </c>
      <c r="L902" s="28">
        <f t="shared" ca="1" si="95"/>
        <v>22.558614981061492</v>
      </c>
    </row>
    <row r="903" spans="7:12" x14ac:dyDescent="0.35">
      <c r="G903" s="43">
        <v>900</v>
      </c>
      <c r="H903" s="44">
        <f t="shared" ca="1" si="91"/>
        <v>0.64803377697024656</v>
      </c>
      <c r="I903" s="10">
        <f t="shared" ca="1" si="92"/>
        <v>15321.986357553065</v>
      </c>
      <c r="J903" s="54">
        <f t="shared" ca="1" si="94"/>
        <v>684.2308129349899</v>
      </c>
      <c r="K903" s="10">
        <f t="shared" ca="1" si="93"/>
        <v>1240538.2941636411</v>
      </c>
      <c r="L903" s="28">
        <f t="shared" ca="1" si="95"/>
        <v>22.393008423326936</v>
      </c>
    </row>
    <row r="904" spans="7:12" x14ac:dyDescent="0.35">
      <c r="G904" s="43">
        <v>901</v>
      </c>
      <c r="H904" s="44">
        <f t="shared" ca="1" si="91"/>
        <v>0.66084001981504192</v>
      </c>
      <c r="I904" s="10">
        <f t="shared" ca="1" si="92"/>
        <v>15352.796357009958</v>
      </c>
      <c r="J904" s="54">
        <f t="shared" ca="1" si="94"/>
        <v>684.91840537377061</v>
      </c>
      <c r="K904" s="10">
        <f t="shared" ca="1" si="93"/>
        <v>1243017.94611687</v>
      </c>
      <c r="L904" s="28">
        <f t="shared" ca="1" si="95"/>
        <v>22.415511448596128</v>
      </c>
    </row>
    <row r="905" spans="7:12" x14ac:dyDescent="0.35">
      <c r="G905" s="43">
        <v>902</v>
      </c>
      <c r="H905" s="44">
        <f t="shared" ca="1" si="91"/>
        <v>0.37741346810190735</v>
      </c>
      <c r="I905" s="10">
        <f t="shared" ca="1" si="92"/>
        <v>14737.615534235136</v>
      </c>
      <c r="J905" s="54">
        <f t="shared" ca="1" si="94"/>
        <v>671.05590692038493</v>
      </c>
      <c r="K905" s="10">
        <f t="shared" ca="1" si="93"/>
        <v>1193504.0503282913</v>
      </c>
      <c r="L905" s="28">
        <f t="shared" ca="1" si="95"/>
        <v>21.961829681030778</v>
      </c>
    </row>
    <row r="906" spans="7:12" x14ac:dyDescent="0.35">
      <c r="G906" s="43">
        <v>903</v>
      </c>
      <c r="H906" s="44">
        <f t="shared" ca="1" si="91"/>
        <v>0.49468043138737039</v>
      </c>
      <c r="I906" s="10">
        <f t="shared" ca="1" si="92"/>
        <v>14989.332413423901</v>
      </c>
      <c r="J906" s="54">
        <f t="shared" ca="1" si="94"/>
        <v>676.76242456201987</v>
      </c>
      <c r="K906" s="10">
        <f t="shared" ca="1" si="93"/>
        <v>1213764.6614444517</v>
      </c>
      <c r="L906" s="28">
        <f t="shared" ca="1" si="95"/>
        <v>22.148588440211558</v>
      </c>
    </row>
    <row r="907" spans="7:12" x14ac:dyDescent="0.35">
      <c r="G907" s="43">
        <v>904</v>
      </c>
      <c r="H907" s="44">
        <f t="shared" ca="1" si="91"/>
        <v>0.98164110351654821</v>
      </c>
      <c r="I907" s="10">
        <f t="shared" ca="1" si="92"/>
        <v>16616.762251510092</v>
      </c>
      <c r="J907" s="54">
        <f t="shared" ca="1" si="94"/>
        <v>712.55484148904293</v>
      </c>
      <c r="K907" s="10">
        <f t="shared" ca="1" si="93"/>
        <v>1344732.1646969707</v>
      </c>
      <c r="L907" s="28">
        <f t="shared" ca="1" si="95"/>
        <v>23.319976630550492</v>
      </c>
    </row>
    <row r="908" spans="7:12" x14ac:dyDescent="0.35">
      <c r="G908" s="43">
        <v>905</v>
      </c>
      <c r="H908" s="44">
        <f t="shared" ca="1" si="91"/>
        <v>0.53353562056544768</v>
      </c>
      <c r="I908" s="10">
        <f t="shared" ca="1" si="92"/>
        <v>15068.235253588984</v>
      </c>
      <c r="J908" s="54">
        <f t="shared" ca="1" si="94"/>
        <v>678.54130265977108</v>
      </c>
      <c r="K908" s="10">
        <f t="shared" ca="1" si="93"/>
        <v>1220115.3124245696</v>
      </c>
      <c r="L908" s="28">
        <f t="shared" ca="1" si="95"/>
        <v>22.206806268865229</v>
      </c>
    </row>
    <row r="909" spans="7:12" x14ac:dyDescent="0.35">
      <c r="G909" s="43">
        <v>906</v>
      </c>
      <c r="H909" s="44">
        <f t="shared" ca="1" si="91"/>
        <v>3.7420088979361443E-2</v>
      </c>
      <c r="I909" s="10">
        <f t="shared" ca="1" si="92"/>
        <v>13547.138658691645</v>
      </c>
      <c r="J909" s="54">
        <f t="shared" ca="1" si="94"/>
        <v>643.38196112765468</v>
      </c>
      <c r="K909" s="10">
        <f t="shared" ca="1" si="93"/>
        <v>1097668.1430556891</v>
      </c>
      <c r="L909" s="28">
        <f t="shared" ca="1" si="95"/>
        <v>21.056136909632333</v>
      </c>
    </row>
    <row r="910" spans="7:12" x14ac:dyDescent="0.35">
      <c r="G910" s="43">
        <v>907</v>
      </c>
      <c r="H910" s="44">
        <f t="shared" ca="1" si="91"/>
        <v>0.70128313742625314</v>
      </c>
      <c r="I910" s="10">
        <f t="shared" ca="1" si="92"/>
        <v>15454.12325828028</v>
      </c>
      <c r="J910" s="54">
        <f t="shared" ca="1" si="94"/>
        <v>687.1748844222891</v>
      </c>
      <c r="K910" s="10">
        <f t="shared" ca="1" si="93"/>
        <v>1251172.8381659437</v>
      </c>
      <c r="L910" s="28">
        <f t="shared" ca="1" si="95"/>
        <v>22.489359853820368</v>
      </c>
    </row>
    <row r="911" spans="7:12" x14ac:dyDescent="0.35">
      <c r="G911" s="43">
        <v>908</v>
      </c>
      <c r="H911" s="44">
        <f t="shared" ca="1" si="91"/>
        <v>0.51965182774031227</v>
      </c>
      <c r="I911" s="10">
        <f t="shared" ca="1" si="92"/>
        <v>15039.697630956514</v>
      </c>
      <c r="J911" s="54">
        <f t="shared" ca="1" si="94"/>
        <v>677.89845589250979</v>
      </c>
      <c r="K911" s="10">
        <f t="shared" ca="1" si="93"/>
        <v>1217818.4171237992</v>
      </c>
      <c r="L911" s="28">
        <f t="shared" ca="1" si="95"/>
        <v>22.185767647391231</v>
      </c>
    </row>
    <row r="912" spans="7:12" x14ac:dyDescent="0.35">
      <c r="G912" s="43">
        <v>909</v>
      </c>
      <c r="H912" s="44">
        <f t="shared" ca="1" si="91"/>
        <v>0.7290695979667946</v>
      </c>
      <c r="I912" s="10">
        <f t="shared" ca="1" si="92"/>
        <v>15527.776098460006</v>
      </c>
      <c r="J912" s="54">
        <f t="shared" ca="1" si="94"/>
        <v>688.81044216150099</v>
      </c>
      <c r="K912" s="10">
        <f t="shared" ca="1" si="93"/>
        <v>1257100.3934274889</v>
      </c>
      <c r="L912" s="28">
        <f t="shared" ca="1" si="95"/>
        <v>22.542887198012757</v>
      </c>
    </row>
    <row r="913" spans="7:12" x14ac:dyDescent="0.35">
      <c r="G913" s="43">
        <v>910</v>
      </c>
      <c r="H913" s="44">
        <f t="shared" ca="1" si="91"/>
        <v>0.44838959760363128</v>
      </c>
      <c r="I913" s="10">
        <f t="shared" ca="1" si="92"/>
        <v>14893.968526884502</v>
      </c>
      <c r="J913" s="54">
        <f t="shared" ca="1" si="94"/>
        <v>674.60616863909229</v>
      </c>
      <c r="K913" s="10">
        <f t="shared" ca="1" si="93"/>
        <v>1206088.9753933647</v>
      </c>
      <c r="L913" s="28">
        <f t="shared" ca="1" si="95"/>
        <v>22.078020064552106</v>
      </c>
    </row>
    <row r="914" spans="7:12" x14ac:dyDescent="0.35">
      <c r="G914" s="43">
        <v>911</v>
      </c>
      <c r="H914" s="44">
        <f t="shared" ca="1" si="91"/>
        <v>0.76683482922210733</v>
      </c>
      <c r="I914" s="10">
        <f t="shared" ca="1" si="92"/>
        <v>15634.232316159465</v>
      </c>
      <c r="J914" s="54">
        <f t="shared" ca="1" si="94"/>
        <v>691.16760203649062</v>
      </c>
      <c r="K914" s="10">
        <f t="shared" ca="1" si="93"/>
        <v>1265667.8054967455</v>
      </c>
      <c r="L914" s="28">
        <f t="shared" ca="1" si="95"/>
        <v>22.620030612103324</v>
      </c>
    </row>
    <row r="915" spans="7:12" x14ac:dyDescent="0.35">
      <c r="G915" s="43">
        <v>912</v>
      </c>
      <c r="H915" s="44">
        <f t="shared" ca="1" si="91"/>
        <v>0.26146500793231431</v>
      </c>
      <c r="I915" s="10">
        <f t="shared" ca="1" si="92"/>
        <v>14446.278003517482</v>
      </c>
      <c r="J915" s="54">
        <f t="shared" ca="1" si="94"/>
        <v>664.38998344908737</v>
      </c>
      <c r="K915" s="10">
        <f t="shared" ca="1" si="93"/>
        <v>1170053.0639238989</v>
      </c>
      <c r="L915" s="28">
        <f t="shared" ca="1" si="95"/>
        <v>21.743672185606496</v>
      </c>
    </row>
    <row r="916" spans="7:12" x14ac:dyDescent="0.35">
      <c r="G916" s="43">
        <v>913</v>
      </c>
      <c r="H916" s="44">
        <f t="shared" ca="1" si="91"/>
        <v>0.90477676907655591</v>
      </c>
      <c r="I916" s="10">
        <f t="shared" ca="1" si="92"/>
        <v>16127.19655856112</v>
      </c>
      <c r="J916" s="54">
        <f t="shared" ca="1" si="94"/>
        <v>701.97966523288881</v>
      </c>
      <c r="K916" s="10">
        <f t="shared" ca="1" si="93"/>
        <v>1305338.48545392</v>
      </c>
      <c r="L916" s="28">
        <f t="shared" ca="1" si="95"/>
        <v>22.973879953076363</v>
      </c>
    </row>
    <row r="917" spans="7:12" x14ac:dyDescent="0.35">
      <c r="G917" s="43">
        <v>914</v>
      </c>
      <c r="H917" s="44">
        <f t="shared" ca="1" si="91"/>
        <v>0.75659319793513524</v>
      </c>
      <c r="I917" s="10">
        <f t="shared" ca="1" si="92"/>
        <v>15604.559418492168</v>
      </c>
      <c r="J917" s="54">
        <f t="shared" ca="1" si="94"/>
        <v>690.51139181892222</v>
      </c>
      <c r="K917" s="10">
        <f t="shared" ca="1" si="93"/>
        <v>1263279.7995426622</v>
      </c>
      <c r="L917" s="28">
        <f t="shared" ca="1" si="95"/>
        <v>22.598554641346546</v>
      </c>
    </row>
    <row r="918" spans="7:12" x14ac:dyDescent="0.35">
      <c r="G918" s="43">
        <v>915</v>
      </c>
      <c r="H918" s="44">
        <f t="shared" ca="1" si="91"/>
        <v>0.94447082882453315</v>
      </c>
      <c r="I918" s="10">
        <f t="shared" ca="1" si="92"/>
        <v>16333.491658413988</v>
      </c>
      <c r="J918" s="54">
        <f t="shared" ca="1" si="94"/>
        <v>706.45517323102104</v>
      </c>
      <c r="K918" s="10">
        <f t="shared" ca="1" si="93"/>
        <v>1321938.7644149093</v>
      </c>
      <c r="L918" s="28">
        <f t="shared" ca="1" si="95"/>
        <v>23.120351123924323</v>
      </c>
    </row>
    <row r="919" spans="7:12" x14ac:dyDescent="0.35">
      <c r="G919" s="43">
        <v>916</v>
      </c>
      <c r="H919" s="44">
        <f t="shared" ca="1" si="91"/>
        <v>6.5131178860974748E-2</v>
      </c>
      <c r="I919" s="10">
        <f t="shared" ca="1" si="92"/>
        <v>13721.837537738096</v>
      </c>
      <c r="J919" s="54">
        <f t="shared" ca="1" si="94"/>
        <v>647.51708024473305</v>
      </c>
      <c r="K919" s="10">
        <f t="shared" ca="1" si="93"/>
        <v>1111733.371952334</v>
      </c>
      <c r="L919" s="28">
        <f t="shared" ca="1" si="95"/>
        <v>21.191468080736719</v>
      </c>
    </row>
    <row r="920" spans="7:12" x14ac:dyDescent="0.35">
      <c r="G920" s="43">
        <v>917</v>
      </c>
      <c r="H920" s="44">
        <f t="shared" ca="1" si="91"/>
        <v>0.87609815298343252</v>
      </c>
      <c r="I920" s="10">
        <f t="shared" ca="1" si="92"/>
        <v>16004.402302065468</v>
      </c>
      <c r="J920" s="54">
        <f t="shared" ca="1" si="94"/>
        <v>699.30208327604942</v>
      </c>
      <c r="K920" s="10">
        <f t="shared" ca="1" si="93"/>
        <v>1295457.109164</v>
      </c>
      <c r="L920" s="28">
        <f t="shared" ca="1" si="95"/>
        <v>22.886249998125248</v>
      </c>
    </row>
    <row r="921" spans="7:12" x14ac:dyDescent="0.35">
      <c r="G921" s="43">
        <v>918</v>
      </c>
      <c r="H921" s="44">
        <f t="shared" ca="1" si="91"/>
        <v>0.71851208419159995</v>
      </c>
      <c r="I921" s="10">
        <f t="shared" ca="1" si="92"/>
        <v>15499.365691959831</v>
      </c>
      <c r="J921" s="54">
        <f t="shared" ca="1" si="94"/>
        <v>688.18001240703757</v>
      </c>
      <c r="K921" s="10">
        <f t="shared" ca="1" si="93"/>
        <v>1254813.9436247787</v>
      </c>
      <c r="L921" s="28">
        <f t="shared" ca="1" si="95"/>
        <v>22.522254951503047</v>
      </c>
    </row>
    <row r="922" spans="7:12" x14ac:dyDescent="0.35">
      <c r="G922" s="43">
        <v>919</v>
      </c>
      <c r="H922" s="44">
        <f t="shared" ca="1" si="91"/>
        <v>0.58369034239757034</v>
      </c>
      <c r="I922" s="10">
        <f t="shared" ca="1" si="92"/>
        <v>15175.040476936698</v>
      </c>
      <c r="J922" s="54">
        <f t="shared" ca="1" si="94"/>
        <v>680.94184212078176</v>
      </c>
      <c r="K922" s="10">
        <f t="shared" ca="1" si="93"/>
        <v>1228711.5819447448</v>
      </c>
      <c r="L922" s="28">
        <f t="shared" ca="1" si="95"/>
        <v>22.285369378498306</v>
      </c>
    </row>
    <row r="923" spans="7:12" x14ac:dyDescent="0.35">
      <c r="G923" s="43">
        <v>920</v>
      </c>
      <c r="H923" s="44">
        <f t="shared" ca="1" si="91"/>
        <v>0.98547774296848278</v>
      </c>
      <c r="I923" s="10">
        <f t="shared" ca="1" si="92"/>
        <v>16659.150977334335</v>
      </c>
      <c r="J923" s="54">
        <f t="shared" ca="1" si="94"/>
        <v>713.46311270893818</v>
      </c>
      <c r="K923" s="10">
        <f t="shared" ca="1" si="93"/>
        <v>1348142.8814212598</v>
      </c>
      <c r="L923" s="28">
        <f t="shared" ca="1" si="95"/>
        <v>23.349701870474334</v>
      </c>
    </row>
    <row r="924" spans="7:12" x14ac:dyDescent="0.35">
      <c r="G924" s="43">
        <v>921</v>
      </c>
      <c r="H924" s="44">
        <f t="shared" ca="1" si="91"/>
        <v>3.3079339083070036E-2</v>
      </c>
      <c r="I924" s="10">
        <f t="shared" ca="1" si="92"/>
        <v>13514.426586273066</v>
      </c>
      <c r="J924" s="54">
        <f t="shared" ca="1" si="94"/>
        <v>642.60470925627658</v>
      </c>
      <c r="K924" s="10">
        <f t="shared" ca="1" si="93"/>
        <v>1095034.3886217808</v>
      </c>
      <c r="L924" s="28">
        <f t="shared" ca="1" si="95"/>
        <v>21.030699575659959</v>
      </c>
    </row>
    <row r="925" spans="7:12" x14ac:dyDescent="0.35">
      <c r="G925" s="43">
        <v>922</v>
      </c>
      <c r="H925" s="44">
        <f t="shared" ca="1" si="91"/>
        <v>0.62918741906111586</v>
      </c>
      <c r="I925" s="10">
        <f t="shared" ca="1" si="92"/>
        <v>15277.646770400719</v>
      </c>
      <c r="J925" s="54">
        <f t="shared" ca="1" si="94"/>
        <v>683.24006370464917</v>
      </c>
      <c r="K925" s="10">
        <f t="shared" ca="1" si="93"/>
        <v>1236969.727008078</v>
      </c>
      <c r="L925" s="28">
        <f t="shared" ca="1" si="95"/>
        <v>22.360583903061247</v>
      </c>
    </row>
    <row r="926" spans="7:12" x14ac:dyDescent="0.35">
      <c r="G926" s="43">
        <v>923</v>
      </c>
      <c r="H926" s="44">
        <f t="shared" ca="1" si="91"/>
        <v>0.67284794077590648</v>
      </c>
      <c r="I926" s="10">
        <f t="shared" ca="1" si="92"/>
        <v>15382.218656989533</v>
      </c>
      <c r="J926" s="54">
        <f t="shared" ca="1" si="94"/>
        <v>685.57438454287865</v>
      </c>
      <c r="K926" s="10">
        <f t="shared" ca="1" si="93"/>
        <v>1245385.8992652888</v>
      </c>
      <c r="L926" s="28">
        <f t="shared" ca="1" si="95"/>
        <v>22.436979857766936</v>
      </c>
    </row>
    <row r="927" spans="7:12" x14ac:dyDescent="0.35">
      <c r="G927" s="43">
        <v>924</v>
      </c>
      <c r="H927" s="44">
        <f t="shared" ca="1" si="91"/>
        <v>0.72779794986690693</v>
      </c>
      <c r="I927" s="10">
        <f t="shared" ca="1" si="92"/>
        <v>15524.325103193543</v>
      </c>
      <c r="J927" s="54">
        <f t="shared" ca="1" si="94"/>
        <v>688.73389502269742</v>
      </c>
      <c r="K927" s="10">
        <f t="shared" ca="1" si="93"/>
        <v>1256822.6603879738</v>
      </c>
      <c r="L927" s="28">
        <f t="shared" ca="1" si="95"/>
        <v>22.540382018924646</v>
      </c>
    </row>
    <row r="928" spans="7:12" x14ac:dyDescent="0.35">
      <c r="G928" s="43">
        <v>925</v>
      </c>
      <c r="H928" s="44">
        <f t="shared" ca="1" si="91"/>
        <v>0.78812077526648161</v>
      </c>
      <c r="I928" s="10">
        <f t="shared" ca="1" si="92"/>
        <v>15698.065363442485</v>
      </c>
      <c r="J928" s="54">
        <f t="shared" ca="1" si="94"/>
        <v>692.57714972947906</v>
      </c>
      <c r="K928" s="10">
        <f t="shared" ca="1" si="93"/>
        <v>1270804.8955095555</v>
      </c>
      <c r="L928" s="28">
        <f t="shared" ca="1" si="95"/>
        <v>22.66616126387386</v>
      </c>
    </row>
    <row r="929" spans="7:12" x14ac:dyDescent="0.35">
      <c r="G929" s="43">
        <v>926</v>
      </c>
      <c r="H929" s="44">
        <f t="shared" ca="1" si="91"/>
        <v>0.14613937703525071</v>
      </c>
      <c r="I929" s="10">
        <f t="shared" ca="1" si="92"/>
        <v>14081.256221384185</v>
      </c>
      <c r="J929" s="54">
        <f t="shared" ca="1" si="94"/>
        <v>655.94253312658179</v>
      </c>
      <c r="K929" s="10">
        <f t="shared" ca="1" si="93"/>
        <v>1140668.856426269</v>
      </c>
      <c r="L929" s="28">
        <f t="shared" ca="1" si="95"/>
        <v>21.467210175051761</v>
      </c>
    </row>
    <row r="930" spans="7:12" x14ac:dyDescent="0.35">
      <c r="G930" s="43">
        <v>927</v>
      </c>
      <c r="H930" s="44">
        <f t="shared" ca="1" si="91"/>
        <v>0.63405790938241124</v>
      </c>
      <c r="I930" s="10">
        <f t="shared" ca="1" si="92"/>
        <v>15288.99540475757</v>
      </c>
      <c r="J930" s="54">
        <f t="shared" ca="1" si="94"/>
        <v>683.49378086322304</v>
      </c>
      <c r="K930" s="10">
        <f t="shared" ca="1" si="93"/>
        <v>1237883.0980472513</v>
      </c>
      <c r="L930" s="28">
        <f t="shared" ca="1" si="95"/>
        <v>22.36888737370548</v>
      </c>
    </row>
    <row r="931" spans="7:12" x14ac:dyDescent="0.35">
      <c r="G931" s="43">
        <v>928</v>
      </c>
      <c r="H931" s="44">
        <f t="shared" ca="1" si="91"/>
        <v>0.1140739115760685</v>
      </c>
      <c r="I931" s="10">
        <f t="shared" ca="1" si="92"/>
        <v>13955.296442267294</v>
      </c>
      <c r="J931" s="54">
        <f t="shared" ca="1" si="94"/>
        <v>653.00217131028376</v>
      </c>
      <c r="K931" s="10">
        <f t="shared" ca="1" si="93"/>
        <v>1130528.5622816856</v>
      </c>
      <c r="L931" s="28">
        <f t="shared" ca="1" si="95"/>
        <v>21.370980151972919</v>
      </c>
    </row>
    <row r="932" spans="7:12" x14ac:dyDescent="0.35">
      <c r="G932" s="43">
        <v>929</v>
      </c>
      <c r="H932" s="44">
        <f t="shared" ca="1" si="91"/>
        <v>0.20588157044217115</v>
      </c>
      <c r="I932" s="10">
        <f t="shared" ca="1" si="92"/>
        <v>14283.375456963928</v>
      </c>
      <c r="J932" s="54">
        <f t="shared" ca="1" si="94"/>
        <v>660.63338720966874</v>
      </c>
      <c r="K932" s="10">
        <f t="shared" ca="1" si="93"/>
        <v>1156939.7177208432</v>
      </c>
      <c r="L932" s="28">
        <f t="shared" ca="1" si="95"/>
        <v>21.620729035952792</v>
      </c>
    </row>
    <row r="933" spans="7:12" x14ac:dyDescent="0.35">
      <c r="G933" s="43">
        <v>930</v>
      </c>
      <c r="H933" s="44">
        <f t="shared" ca="1" si="91"/>
        <v>0.52810883462768066</v>
      </c>
      <c r="I933" s="10">
        <f t="shared" ca="1" si="92"/>
        <v>15057.03079721305</v>
      </c>
      <c r="J933" s="54">
        <f t="shared" ca="1" si="94"/>
        <v>678.28898046920563</v>
      </c>
      <c r="K933" s="10">
        <f t="shared" ca="1" si="93"/>
        <v>1219213.5057551789</v>
      </c>
      <c r="L933" s="28">
        <f t="shared" ca="1" si="95"/>
        <v>22.198548451719454</v>
      </c>
    </row>
    <row r="934" spans="7:12" x14ac:dyDescent="0.35">
      <c r="G934" s="43">
        <v>931</v>
      </c>
      <c r="H934" s="44">
        <f t="shared" ca="1" si="91"/>
        <v>1.0699842607565624E-2</v>
      </c>
      <c r="I934" s="10">
        <f t="shared" ca="1" si="92"/>
        <v>13292.57262493358</v>
      </c>
      <c r="J934" s="54">
        <f t="shared" ca="1" si="94"/>
        <v>637.30835654133307</v>
      </c>
      <c r="K934" s="10">
        <f t="shared" ca="1" si="93"/>
        <v>1077171.6704959793</v>
      </c>
      <c r="L934" s="28">
        <f t="shared" ca="1" si="95"/>
        <v>20.857364395898177</v>
      </c>
    </row>
    <row r="935" spans="7:12" x14ac:dyDescent="0.35">
      <c r="G935" s="43">
        <v>932</v>
      </c>
      <c r="H935" s="44">
        <f t="shared" ca="1" si="91"/>
        <v>0.74846722722410342</v>
      </c>
      <c r="I935" s="10">
        <f t="shared" ca="1" si="92"/>
        <v>15581.457726323542</v>
      </c>
      <c r="J935" s="54">
        <f t="shared" ca="1" si="94"/>
        <v>690.00007042986556</v>
      </c>
      <c r="K935" s="10">
        <f t="shared" ca="1" si="93"/>
        <v>1261420.6196271686</v>
      </c>
      <c r="L935" s="28">
        <f t="shared" ca="1" si="95"/>
        <v>22.581820486795596</v>
      </c>
    </row>
    <row r="936" spans="7:12" x14ac:dyDescent="0.35">
      <c r="G936" s="43">
        <v>933</v>
      </c>
      <c r="H936" s="44">
        <f t="shared" ca="1" si="91"/>
        <v>0.97331537034482696</v>
      </c>
      <c r="I936" s="10">
        <f t="shared" ca="1" si="92"/>
        <v>16537.964246793192</v>
      </c>
      <c r="J936" s="54">
        <f t="shared" ca="1" si="94"/>
        <v>710.86333800434591</v>
      </c>
      <c r="K936" s="10">
        <f t="shared" ca="1" si="93"/>
        <v>1338391.7878443492</v>
      </c>
      <c r="L936" s="28">
        <f t="shared" ca="1" si="95"/>
        <v>23.264618334687679</v>
      </c>
    </row>
    <row r="937" spans="7:12" x14ac:dyDescent="0.35">
      <c r="G937" s="43">
        <v>934</v>
      </c>
      <c r="H937" s="44">
        <f t="shared" ca="1" si="91"/>
        <v>0.41072218461593646</v>
      </c>
      <c r="I937" s="10">
        <f t="shared" ca="1" si="92"/>
        <v>14812.671364844575</v>
      </c>
      <c r="J937" s="54">
        <f t="shared" ca="1" si="94"/>
        <v>672.76251591084906</v>
      </c>
      <c r="K937" s="10">
        <f t="shared" ca="1" si="93"/>
        <v>1199545.3795312403</v>
      </c>
      <c r="L937" s="28">
        <f t="shared" ca="1" si="95"/>
        <v>22.01768233890051</v>
      </c>
    </row>
    <row r="938" spans="7:12" x14ac:dyDescent="0.35">
      <c r="G938" s="43">
        <v>935</v>
      </c>
      <c r="H938" s="44">
        <f t="shared" ca="1" si="91"/>
        <v>0.88946570088670884</v>
      </c>
      <c r="I938" s="10">
        <f t="shared" ca="1" si="92"/>
        <v>16059.641348789553</v>
      </c>
      <c r="J938" s="54">
        <f t="shared" ca="1" si="94"/>
        <v>700.50786108025682</v>
      </c>
      <c r="K938" s="10">
        <f t="shared" ca="1" si="93"/>
        <v>1299902.2777024978</v>
      </c>
      <c r="L938" s="28">
        <f t="shared" ca="1" si="95"/>
        <v>22.92571181717204</v>
      </c>
    </row>
    <row r="939" spans="7:12" x14ac:dyDescent="0.35">
      <c r="G939" s="43">
        <v>936</v>
      </c>
      <c r="H939" s="44">
        <f t="shared" ca="1" si="91"/>
        <v>0.4762700942475554</v>
      </c>
      <c r="I939" s="10">
        <f t="shared" ca="1" si="92"/>
        <v>14951.963307539474</v>
      </c>
      <c r="J939" s="54">
        <f t="shared" ca="1" si="94"/>
        <v>675.91829795334775</v>
      </c>
      <c r="K939" s="10">
        <f t="shared" ca="1" si="93"/>
        <v>1210756.89983895</v>
      </c>
      <c r="L939" s="28">
        <f t="shared" ca="1" si="95"/>
        <v>22.120962478473199</v>
      </c>
    </row>
    <row r="940" spans="7:12" x14ac:dyDescent="0.35">
      <c r="G940" s="43">
        <v>937</v>
      </c>
      <c r="H940" s="44">
        <f t="shared" ca="1" si="91"/>
        <v>0.91663146539588436</v>
      </c>
      <c r="I940" s="10">
        <f t="shared" ca="1" si="92"/>
        <v>16183.330986976409</v>
      </c>
      <c r="J940" s="54">
        <f t="shared" ca="1" si="94"/>
        <v>703.20030506712772</v>
      </c>
      <c r="K940" s="10">
        <f t="shared" ca="1" si="93"/>
        <v>1309855.6055475627</v>
      </c>
      <c r="L940" s="28">
        <f t="shared" ca="1" si="95"/>
        <v>23.013828165833267</v>
      </c>
    </row>
    <row r="941" spans="7:12" x14ac:dyDescent="0.35">
      <c r="G941" s="43">
        <v>938</v>
      </c>
      <c r="H941" s="44">
        <f t="shared" ca="1" si="91"/>
        <v>0.3583165385083007</v>
      </c>
      <c r="I941" s="10">
        <f t="shared" ca="1" si="92"/>
        <v>14693.083668359719</v>
      </c>
      <c r="J941" s="54">
        <f t="shared" ca="1" si="94"/>
        <v>670.04129298946305</v>
      </c>
      <c r="K941" s="10">
        <f t="shared" ca="1" si="93"/>
        <v>1189919.5853973499</v>
      </c>
      <c r="L941" s="28">
        <f t="shared" ca="1" si="95"/>
        <v>21.928624134200607</v>
      </c>
    </row>
    <row r="942" spans="7:12" x14ac:dyDescent="0.35">
      <c r="G942" s="43">
        <v>939</v>
      </c>
      <c r="H942" s="44">
        <f t="shared" ca="1" si="91"/>
        <v>0.80217315944221901</v>
      </c>
      <c r="I942" s="10">
        <f t="shared" ca="1" si="92"/>
        <v>15741.979839405485</v>
      </c>
      <c r="J942" s="54">
        <f t="shared" ca="1" si="94"/>
        <v>693.54519646335223</v>
      </c>
      <c r="K942" s="10">
        <f t="shared" ca="1" si="93"/>
        <v>1274338.9633960472</v>
      </c>
      <c r="L942" s="28">
        <f t="shared" ca="1" si="95"/>
        <v>22.697842793346073</v>
      </c>
    </row>
    <row r="943" spans="7:12" x14ac:dyDescent="0.35">
      <c r="G943" s="43">
        <v>940</v>
      </c>
      <c r="H943" s="44">
        <f t="shared" ca="1" si="91"/>
        <v>0.30652145039333489</v>
      </c>
      <c r="I943" s="10">
        <f t="shared" ca="1" si="92"/>
        <v>14565.941123780418</v>
      </c>
      <c r="J943" s="54">
        <f t="shared" ca="1" si="94"/>
        <v>667.13598555813485</v>
      </c>
      <c r="K943" s="10">
        <f t="shared" ca="1" si="93"/>
        <v>1179685.4271904891</v>
      </c>
      <c r="L943" s="28">
        <f t="shared" ca="1" si="95"/>
        <v>21.833541345538958</v>
      </c>
    </row>
    <row r="944" spans="7:12" x14ac:dyDescent="0.35">
      <c r="G944" s="43">
        <v>941</v>
      </c>
      <c r="H944" s="44">
        <f t="shared" ca="1" si="91"/>
        <v>0.92287425995450956</v>
      </c>
      <c r="I944" s="10">
        <f t="shared" ca="1" si="92"/>
        <v>16214.502755979422</v>
      </c>
      <c r="J944" s="54">
        <f t="shared" ca="1" si="94"/>
        <v>703.87721924071241</v>
      </c>
      <c r="K944" s="10">
        <f t="shared" ca="1" si="93"/>
        <v>1312363.9684139532</v>
      </c>
      <c r="L944" s="28">
        <f t="shared" ca="1" si="95"/>
        <v>23.035981720605132</v>
      </c>
    </row>
    <row r="945" spans="7:12" x14ac:dyDescent="0.35">
      <c r="G945" s="43">
        <v>942</v>
      </c>
      <c r="H945" s="44">
        <f t="shared" ca="1" si="91"/>
        <v>6.1274299579631375E-2</v>
      </c>
      <c r="I945" s="10">
        <f t="shared" ca="1" si="92"/>
        <v>13700.138840971596</v>
      </c>
      <c r="J945" s="54">
        <f t="shared" ca="1" si="94"/>
        <v>647.00490993046742</v>
      </c>
      <c r="K945" s="10">
        <f t="shared" ca="1" si="93"/>
        <v>1109986.4133322258</v>
      </c>
      <c r="L945" s="28">
        <f t="shared" ca="1" si="95"/>
        <v>21.174706143178927</v>
      </c>
    </row>
    <row r="946" spans="7:12" x14ac:dyDescent="0.35">
      <c r="G946" s="43">
        <v>943</v>
      </c>
      <c r="H946" s="44">
        <f t="shared" ca="1" si="91"/>
        <v>3.2920134397875778E-2</v>
      </c>
      <c r="I946" s="10">
        <f t="shared" ca="1" si="92"/>
        <v>13513.187173634538</v>
      </c>
      <c r="J946" s="54">
        <f t="shared" ca="1" si="94"/>
        <v>642.57524183290082</v>
      </c>
      <c r="K946" s="10">
        <f t="shared" ca="1" si="93"/>
        <v>1094934.5991143538</v>
      </c>
      <c r="L946" s="28">
        <f t="shared" ca="1" si="95"/>
        <v>21.02973518725857</v>
      </c>
    </row>
    <row r="947" spans="7:12" x14ac:dyDescent="0.35">
      <c r="G947" s="43">
        <v>944</v>
      </c>
      <c r="H947" s="44">
        <f t="shared" ca="1" si="91"/>
        <v>0.60285809580382366</v>
      </c>
      <c r="I947" s="10">
        <f t="shared" ca="1" si="92"/>
        <v>15217.547971593791</v>
      </c>
      <c r="J947" s="54">
        <f t="shared" ca="1" si="94"/>
        <v>681.89488373602421</v>
      </c>
      <c r="K947" s="10">
        <f t="shared" ca="1" si="93"/>
        <v>1232132.7672162014</v>
      </c>
      <c r="L947" s="28">
        <f t="shared" ca="1" si="95"/>
        <v>22.316559831360784</v>
      </c>
    </row>
    <row r="948" spans="7:12" x14ac:dyDescent="0.35">
      <c r="G948" s="43">
        <v>945</v>
      </c>
      <c r="H948" s="44">
        <f t="shared" ca="1" si="91"/>
        <v>2.012271883743888E-2</v>
      </c>
      <c r="I948" s="10">
        <f t="shared" ca="1" si="92"/>
        <v>13401.225311638624</v>
      </c>
      <c r="J948" s="54">
        <f t="shared" ca="1" si="94"/>
        <v>639.90771562959867</v>
      </c>
      <c r="K948" s="10">
        <f t="shared" ca="1" si="93"/>
        <v>1085920.0315886892</v>
      </c>
      <c r="L948" s="28">
        <f t="shared" ca="1" si="95"/>
        <v>20.942434329695953</v>
      </c>
    </row>
    <row r="949" spans="7:12" x14ac:dyDescent="0.35">
      <c r="G949" s="43">
        <v>946</v>
      </c>
      <c r="H949" s="44">
        <f t="shared" ca="1" si="91"/>
        <v>0.48390304695878694</v>
      </c>
      <c r="I949" s="10">
        <f t="shared" ca="1" si="92"/>
        <v>14967.542725246467</v>
      </c>
      <c r="J949" s="54">
        <f t="shared" ca="1" si="94"/>
        <v>676.27034776886376</v>
      </c>
      <c r="K949" s="10">
        <f t="shared" ca="1" si="93"/>
        <v>1212010.8575315247</v>
      </c>
      <c r="L949" s="28">
        <f t="shared" ca="1" si="95"/>
        <v>22.132484108799172</v>
      </c>
    </row>
    <row r="950" spans="7:12" x14ac:dyDescent="0.35">
      <c r="G950" s="43">
        <v>947</v>
      </c>
      <c r="H950" s="44">
        <f t="shared" ca="1" si="91"/>
        <v>0.51526448970638006</v>
      </c>
      <c r="I950" s="10">
        <f t="shared" ca="1" si="92"/>
        <v>15030.765610104028</v>
      </c>
      <c r="J950" s="54">
        <f t="shared" ca="1" si="94"/>
        <v>677.69712530161109</v>
      </c>
      <c r="K950" s="10">
        <f t="shared" ca="1" si="93"/>
        <v>1217099.5067148369</v>
      </c>
      <c r="L950" s="28">
        <f t="shared" ca="1" si="95"/>
        <v>22.179178646234543</v>
      </c>
    </row>
    <row r="951" spans="7:12" x14ac:dyDescent="0.35">
      <c r="G951" s="43">
        <v>948</v>
      </c>
      <c r="H951" s="44">
        <f t="shared" ca="1" si="91"/>
        <v>5.8671197485458459E-2</v>
      </c>
      <c r="I951" s="10">
        <f t="shared" ca="1" si="92"/>
        <v>13685.105524633736</v>
      </c>
      <c r="J951" s="54">
        <f t="shared" ca="1" si="94"/>
        <v>646.64982961536953</v>
      </c>
      <c r="K951" s="10">
        <f t="shared" ca="1" si="93"/>
        <v>1108776.078290391</v>
      </c>
      <c r="L951" s="28">
        <f t="shared" ca="1" si="95"/>
        <v>21.163085332866636</v>
      </c>
    </row>
    <row r="952" spans="7:12" x14ac:dyDescent="0.35">
      <c r="G952" s="43">
        <v>949</v>
      </c>
      <c r="H952" s="44">
        <f t="shared" ca="1" si="91"/>
        <v>0.6008915763750462</v>
      </c>
      <c r="I952" s="10">
        <f t="shared" ca="1" si="92"/>
        <v>15213.140355540025</v>
      </c>
      <c r="J952" s="54">
        <f t="shared" ca="1" si="94"/>
        <v>681.79612444496001</v>
      </c>
      <c r="K952" s="10">
        <f t="shared" ca="1" si="93"/>
        <v>1231778.0247312132</v>
      </c>
      <c r="L952" s="28">
        <f t="shared" ca="1" si="95"/>
        <v>22.313327709107782</v>
      </c>
    </row>
    <row r="953" spans="7:12" x14ac:dyDescent="0.35">
      <c r="G953" s="43">
        <v>950</v>
      </c>
      <c r="H953" s="44">
        <f t="shared" ca="1" si="91"/>
        <v>0.6855659838357353</v>
      </c>
      <c r="I953" s="10">
        <f t="shared" ca="1" si="92"/>
        <v>15413.975999767306</v>
      </c>
      <c r="J953" s="54">
        <f t="shared" ca="1" si="94"/>
        <v>686.28172057318409</v>
      </c>
      <c r="K953" s="10">
        <f t="shared" ca="1" si="93"/>
        <v>1247941.7651457654</v>
      </c>
      <c r="L953" s="28">
        <f t="shared" ca="1" si="95"/>
        <v>22.460129036940568</v>
      </c>
    </row>
    <row r="954" spans="7:12" x14ac:dyDescent="0.35">
      <c r="G954" s="43">
        <v>951</v>
      </c>
      <c r="H954" s="44">
        <f t="shared" ca="1" si="91"/>
        <v>0.9933904264780381</v>
      </c>
      <c r="I954" s="10">
        <f t="shared" ca="1" si="92"/>
        <v>16770.050900902625</v>
      </c>
      <c r="J954" s="54">
        <f t="shared" ca="1" si="94"/>
        <v>715.83393463290406</v>
      </c>
      <c r="K954" s="10">
        <f t="shared" ca="1" si="93"/>
        <v>1357066.0850602807</v>
      </c>
      <c r="L954" s="28">
        <f t="shared" ca="1" si="95"/>
        <v>23.427292406167762</v>
      </c>
    </row>
    <row r="955" spans="7:12" x14ac:dyDescent="0.35">
      <c r="G955" s="43">
        <v>952</v>
      </c>
      <c r="H955" s="44">
        <f t="shared" ca="1" si="91"/>
        <v>0.66713787689948056</v>
      </c>
      <c r="I955" s="10">
        <f t="shared" ca="1" si="92"/>
        <v>15368.161470976936</v>
      </c>
      <c r="J955" s="54">
        <f t="shared" ca="1" si="94"/>
        <v>685.2610536234962</v>
      </c>
      <c r="K955" s="10">
        <f t="shared" ca="1" si="93"/>
        <v>1244254.5564364225</v>
      </c>
      <c r="L955" s="28">
        <f t="shared" ca="1" si="95"/>
        <v>22.426725391314424</v>
      </c>
    </row>
    <row r="956" spans="7:12" x14ac:dyDescent="0.35">
      <c r="G956" s="43">
        <v>953</v>
      </c>
      <c r="H956" s="44">
        <f t="shared" ca="1" si="91"/>
        <v>0.26254999483312824</v>
      </c>
      <c r="I956" s="10">
        <f t="shared" ca="1" si="92"/>
        <v>14449.275666898822</v>
      </c>
      <c r="J956" s="54">
        <f t="shared" ca="1" si="94"/>
        <v>664.45891173003622</v>
      </c>
      <c r="K956" s="10">
        <f t="shared" ca="1" si="93"/>
        <v>1170294.3658452744</v>
      </c>
      <c r="L956" s="28">
        <f t="shared" ca="1" si="95"/>
        <v>21.745928020255729</v>
      </c>
    </row>
    <row r="957" spans="7:12" x14ac:dyDescent="0.35">
      <c r="G957" s="43">
        <v>954</v>
      </c>
      <c r="H957" s="44">
        <f t="shared" ca="1" si="91"/>
        <v>0.92695012669391774</v>
      </c>
      <c r="I957" s="10">
        <f t="shared" ca="1" si="92"/>
        <v>16235.540068774917</v>
      </c>
      <c r="J957" s="54">
        <f t="shared" ca="1" si="94"/>
        <v>704.3336897706231</v>
      </c>
      <c r="K957" s="10">
        <f t="shared" ca="1" si="93"/>
        <v>1314056.8132010389</v>
      </c>
      <c r="L957" s="28">
        <f t="shared" ca="1" si="95"/>
        <v>23.050920756129479</v>
      </c>
    </row>
    <row r="958" spans="7:12" x14ac:dyDescent="0.35">
      <c r="G958" s="43">
        <v>955</v>
      </c>
      <c r="H958" s="44">
        <f t="shared" ca="1" si="91"/>
        <v>0.70826578036424204</v>
      </c>
      <c r="I958" s="10">
        <f t="shared" ca="1" si="92"/>
        <v>15472.297883392817</v>
      </c>
      <c r="J958" s="54">
        <f t="shared" ca="1" si="94"/>
        <v>687.57883733293738</v>
      </c>
      <c r="K958" s="10">
        <f t="shared" ca="1" si="93"/>
        <v>1252635.5335578169</v>
      </c>
      <c r="L958" s="28">
        <f t="shared" ca="1" si="95"/>
        <v>22.502580130896128</v>
      </c>
    </row>
    <row r="959" spans="7:12" x14ac:dyDescent="0.35">
      <c r="G959" s="43">
        <v>956</v>
      </c>
      <c r="H959" s="44">
        <f t="shared" ca="1" si="91"/>
        <v>0.66743175388605558</v>
      </c>
      <c r="I959" s="10">
        <f t="shared" ca="1" si="92"/>
        <v>15368.881988048824</v>
      </c>
      <c r="J959" s="54">
        <f t="shared" ca="1" si="94"/>
        <v>685.27711723988205</v>
      </c>
      <c r="K959" s="10">
        <f t="shared" ca="1" si="93"/>
        <v>1244312.5447762874</v>
      </c>
      <c r="L959" s="28">
        <f t="shared" ca="1" si="95"/>
        <v>22.427251109668862</v>
      </c>
    </row>
    <row r="960" spans="7:12" x14ac:dyDescent="0.35">
      <c r="G960" s="43">
        <v>957</v>
      </c>
      <c r="H960" s="44">
        <f t="shared" ca="1" si="91"/>
        <v>0.63241869525092576</v>
      </c>
      <c r="I960" s="10">
        <f t="shared" ca="1" si="92"/>
        <v>15285.167518970849</v>
      </c>
      <c r="J960" s="54">
        <f t="shared" ca="1" si="94"/>
        <v>683.40821278492626</v>
      </c>
      <c r="K960" s="10">
        <f t="shared" ca="1" si="93"/>
        <v>1237575.0189138225</v>
      </c>
      <c r="L960" s="28">
        <f t="shared" ca="1" si="95"/>
        <v>22.366086963870316</v>
      </c>
    </row>
    <row r="961" spans="7:12" x14ac:dyDescent="0.35">
      <c r="G961" s="43">
        <v>958</v>
      </c>
      <c r="H961" s="44">
        <f t="shared" ca="1" si="91"/>
        <v>0.11503694026755429</v>
      </c>
      <c r="I961" s="10">
        <f t="shared" ca="1" si="92"/>
        <v>13959.320343858315</v>
      </c>
      <c r="J961" s="54">
        <f t="shared" ca="1" si="94"/>
        <v>653.09630858286107</v>
      </c>
      <c r="K961" s="10">
        <f t="shared" ca="1" si="93"/>
        <v>1130852.507774055</v>
      </c>
      <c r="L961" s="28">
        <f t="shared" ca="1" si="95"/>
        <v>21.374061008166358</v>
      </c>
    </row>
    <row r="962" spans="7:12" x14ac:dyDescent="0.35">
      <c r="G962" s="43">
        <v>959</v>
      </c>
      <c r="H962" s="44">
        <f t="shared" ca="1" si="91"/>
        <v>0.32919569664252524</v>
      </c>
      <c r="I962" s="10">
        <f t="shared" ca="1" si="92"/>
        <v>14622.826414974874</v>
      </c>
      <c r="J962" s="54">
        <f t="shared" ca="1" si="94"/>
        <v>668.4374203334296</v>
      </c>
      <c r="K962" s="10">
        <f t="shared" ca="1" si="93"/>
        <v>1184264.361477192</v>
      </c>
      <c r="L962" s="28">
        <f t="shared" ca="1" si="95"/>
        <v>21.876133756366787</v>
      </c>
    </row>
    <row r="963" spans="7:12" x14ac:dyDescent="0.35">
      <c r="G963" s="43">
        <v>960</v>
      </c>
      <c r="H963" s="44">
        <f t="shared" ca="1" si="91"/>
        <v>0.27969606915544676</v>
      </c>
      <c r="I963" s="10">
        <f t="shared" ca="1" si="92"/>
        <v>14495.850444811771</v>
      </c>
      <c r="J963" s="54">
        <f t="shared" ca="1" si="94"/>
        <v>665.52893520227269</v>
      </c>
      <c r="K963" s="10">
        <f t="shared" ca="1" si="93"/>
        <v>1174043.4605853108</v>
      </c>
      <c r="L963" s="28">
        <f t="shared" ca="1" si="95"/>
        <v>21.780946970256192</v>
      </c>
    </row>
    <row r="964" spans="7:12" x14ac:dyDescent="0.35">
      <c r="G964" s="43">
        <v>961</v>
      </c>
      <c r="H964" s="44">
        <f t="shared" ref="H964:H1003" ca="1" si="96">RAND( )</f>
        <v>0.53424862492102276</v>
      </c>
      <c r="I964" s="10">
        <f t="shared" ref="I964:I1003" ca="1" si="97">IF(H964&lt;=$E$12, $E$4+SQRT(H964*$E$13), $E$5-SQRT( (1-H964)*$E$14))</f>
        <v>15069.712197460747</v>
      </c>
      <c r="J964" s="54">
        <f t="shared" ca="1" si="94"/>
        <v>678.574556151161</v>
      </c>
      <c r="K964" s="10">
        <f t="shared" ref="K964:K1003" ca="1" si="98">$E$17*J964+$E$18*I964/J964+$E$16*I964</f>
        <v>1220234.1862097248</v>
      </c>
      <c r="L964" s="28">
        <f t="shared" ca="1" si="95"/>
        <v>22.207894564947082</v>
      </c>
    </row>
    <row r="965" spans="7:12" x14ac:dyDescent="0.35">
      <c r="G965" s="43">
        <v>962</v>
      </c>
      <c r="H965" s="44">
        <f t="shared" ca="1" si="96"/>
        <v>0.87076899123838525</v>
      </c>
      <c r="I965" s="10">
        <f t="shared" ca="1" si="97"/>
        <v>15983.216802807541</v>
      </c>
      <c r="J965" s="54">
        <f t="shared" ref="J965:J1003" ca="1" si="99">SQRT((2*I965*$E$18)/$E$17)</f>
        <v>698.83908661055511</v>
      </c>
      <c r="K965" s="10">
        <f t="shared" ca="1" si="98"/>
        <v>1293752.2684953914</v>
      </c>
      <c r="L965" s="28">
        <f t="shared" ref="L965:L1003" ca="1" si="100">I965/J965</f>
        <v>22.871097379981801</v>
      </c>
    </row>
    <row r="966" spans="7:12" x14ac:dyDescent="0.35">
      <c r="G966" s="43">
        <v>963</v>
      </c>
      <c r="H966" s="44">
        <f t="shared" ca="1" si="96"/>
        <v>0.42875772935963208</v>
      </c>
      <c r="I966" s="10">
        <f t="shared" ca="1" si="97"/>
        <v>14852.042611517634</v>
      </c>
      <c r="J966" s="54">
        <f t="shared" ca="1" si="99"/>
        <v>673.65600504241445</v>
      </c>
      <c r="K966" s="10">
        <f t="shared" ca="1" si="98"/>
        <v>1202714.3786303271</v>
      </c>
      <c r="L966" s="28">
        <f t="shared" ca="1" si="100"/>
        <v>22.046923801388107</v>
      </c>
    </row>
    <row r="967" spans="7:12" x14ac:dyDescent="0.35">
      <c r="G967" s="43">
        <v>964</v>
      </c>
      <c r="H967" s="44">
        <f t="shared" ca="1" si="96"/>
        <v>0.15695240740002048</v>
      </c>
      <c r="I967" s="10">
        <f t="shared" ca="1" si="97"/>
        <v>14120.544179941229</v>
      </c>
      <c r="J967" s="54">
        <f t="shared" ca="1" si="99"/>
        <v>656.85696476848818</v>
      </c>
      <c r="K967" s="10">
        <f t="shared" ca="1" si="98"/>
        <v>1143831.6448342977</v>
      </c>
      <c r="L967" s="28">
        <f t="shared" ca="1" si="100"/>
        <v>21.497137028786884</v>
      </c>
    </row>
    <row r="968" spans="7:12" x14ac:dyDescent="0.35">
      <c r="G968" s="43">
        <v>965</v>
      </c>
      <c r="H968" s="44">
        <f t="shared" ca="1" si="96"/>
        <v>0.29723308242175106</v>
      </c>
      <c r="I968" s="10">
        <f t="shared" ca="1" si="97"/>
        <v>14542.032638880904</v>
      </c>
      <c r="J968" s="54">
        <f t="shared" ca="1" si="99"/>
        <v>666.588243361693</v>
      </c>
      <c r="K968" s="10">
        <f t="shared" ca="1" si="98"/>
        <v>1177760.917167085</v>
      </c>
      <c r="L968" s="28">
        <f t="shared" ca="1" si="100"/>
        <v>21.81561523729177</v>
      </c>
    </row>
    <row r="969" spans="7:12" x14ac:dyDescent="0.35">
      <c r="G969" s="43">
        <v>966</v>
      </c>
      <c r="H969" s="44">
        <f t="shared" ca="1" si="96"/>
        <v>0.11887223541271974</v>
      </c>
      <c r="I969" s="10">
        <f t="shared" ca="1" si="97"/>
        <v>13975.180949004725</v>
      </c>
      <c r="J969" s="54">
        <f t="shared" ca="1" si="99"/>
        <v>653.46722785940506</v>
      </c>
      <c r="K969" s="10">
        <f t="shared" ca="1" si="98"/>
        <v>1132129.3680421412</v>
      </c>
      <c r="L969" s="28">
        <f t="shared" ca="1" si="100"/>
        <v>21.386200184489613</v>
      </c>
    </row>
    <row r="970" spans="7:12" x14ac:dyDescent="0.35">
      <c r="G970" s="43">
        <v>967</v>
      </c>
      <c r="H970" s="44">
        <f t="shared" ca="1" si="96"/>
        <v>0.81336443901898903</v>
      </c>
      <c r="I970" s="10">
        <f t="shared" ca="1" si="97"/>
        <v>15778.081636176914</v>
      </c>
      <c r="J970" s="54">
        <f t="shared" ca="1" si="99"/>
        <v>694.34001036545101</v>
      </c>
      <c r="K970" s="10">
        <f t="shared" ca="1" si="98"/>
        <v>1277244.2751180469</v>
      </c>
      <c r="L970" s="28">
        <f t="shared" ca="1" si="100"/>
        <v>22.723854884687487</v>
      </c>
    </row>
    <row r="971" spans="7:12" x14ac:dyDescent="0.35">
      <c r="G971" s="43">
        <v>968</v>
      </c>
      <c r="H971" s="44">
        <f t="shared" ca="1" si="96"/>
        <v>0.54028518420337901</v>
      </c>
      <c r="I971" s="10">
        <f t="shared" ca="1" si="97"/>
        <v>15082.262133039823</v>
      </c>
      <c r="J971" s="54">
        <f t="shared" ca="1" si="99"/>
        <v>678.85705307490923</v>
      </c>
      <c r="K971" s="10">
        <f t="shared" ca="1" si="98"/>
        <v>1221244.2829896039</v>
      </c>
      <c r="L971" s="28">
        <f t="shared" ca="1" si="100"/>
        <v>22.217139918815214</v>
      </c>
    </row>
    <row r="972" spans="7:12" x14ac:dyDescent="0.35">
      <c r="G972" s="43">
        <v>969</v>
      </c>
      <c r="H972" s="44">
        <f t="shared" ca="1" si="96"/>
        <v>6.456437207839727E-3</v>
      </c>
      <c r="I972" s="10">
        <f t="shared" ca="1" si="97"/>
        <v>13227.269658473624</v>
      </c>
      <c r="J972" s="54">
        <f t="shared" ca="1" si="99"/>
        <v>635.74096367766424</v>
      </c>
      <c r="K972" s="10">
        <f t="shared" ca="1" si="98"/>
        <v>1071913.5774933274</v>
      </c>
      <c r="L972" s="28">
        <f t="shared" ca="1" si="100"/>
        <v>20.8060679021781</v>
      </c>
    </row>
    <row r="973" spans="7:12" x14ac:dyDescent="0.35">
      <c r="G973" s="43">
        <v>970</v>
      </c>
      <c r="H973" s="44">
        <f t="shared" ca="1" si="96"/>
        <v>1.1890940346256595E-2</v>
      </c>
      <c r="I973" s="10">
        <f t="shared" ca="1" si="97"/>
        <v>13308.427500022375</v>
      </c>
      <c r="J973" s="54">
        <f t="shared" ca="1" si="99"/>
        <v>637.68832185795668</v>
      </c>
      <c r="K973" s="10">
        <f t="shared" ca="1" si="98"/>
        <v>1078448.2677539219</v>
      </c>
      <c r="L973" s="28">
        <f t="shared" ca="1" si="100"/>
        <v>20.869799624442223</v>
      </c>
    </row>
    <row r="974" spans="7:12" x14ac:dyDescent="0.35">
      <c r="G974" s="43">
        <v>971</v>
      </c>
      <c r="H974" s="44">
        <f t="shared" ca="1" si="96"/>
        <v>0.43309108102707827</v>
      </c>
      <c r="I974" s="10">
        <f t="shared" ca="1" si="97"/>
        <v>14861.378158305461</v>
      </c>
      <c r="J974" s="54">
        <f t="shared" ca="1" si="99"/>
        <v>673.86769172310255</v>
      </c>
      <c r="K974" s="10">
        <f t="shared" ca="1" si="98"/>
        <v>1203465.7948056557</v>
      </c>
      <c r="L974" s="28">
        <f t="shared" ca="1" si="100"/>
        <v>22.053851729119721</v>
      </c>
    </row>
    <row r="975" spans="7:12" x14ac:dyDescent="0.35">
      <c r="G975" s="43">
        <v>972</v>
      </c>
      <c r="H975" s="44">
        <f t="shared" ca="1" si="96"/>
        <v>0.29478455949452498</v>
      </c>
      <c r="I975" s="10">
        <f t="shared" ca="1" si="97"/>
        <v>14535.668087822431</v>
      </c>
      <c r="J975" s="54">
        <f t="shared" ca="1" si="99"/>
        <v>666.44235594278837</v>
      </c>
      <c r="K975" s="10">
        <f t="shared" ca="1" si="98"/>
        <v>1177248.6019141588</v>
      </c>
      <c r="L975" s="28">
        <f t="shared" ca="1" si="100"/>
        <v>21.810840739945803</v>
      </c>
    </row>
    <row r="976" spans="7:12" x14ac:dyDescent="0.35">
      <c r="G976" s="43">
        <v>973</v>
      </c>
      <c r="H976" s="44">
        <f t="shared" ca="1" si="96"/>
        <v>0.62015883304674557</v>
      </c>
      <c r="I976" s="10">
        <f t="shared" ca="1" si="97"/>
        <v>15256.804848668389</v>
      </c>
      <c r="J976" s="54">
        <f t="shared" ca="1" si="99"/>
        <v>682.77386311556802</v>
      </c>
      <c r="K976" s="10">
        <f t="shared" ca="1" si="98"/>
        <v>1235292.3033367675</v>
      </c>
      <c r="L976" s="28">
        <f t="shared" ca="1" si="100"/>
        <v>22.345326429236767</v>
      </c>
    </row>
    <row r="977" spans="7:12" x14ac:dyDescent="0.35">
      <c r="G977" s="43">
        <v>974</v>
      </c>
      <c r="H977" s="44">
        <f t="shared" ca="1" si="96"/>
        <v>0.42738868639208438</v>
      </c>
      <c r="I977" s="10">
        <f t="shared" ca="1" si="97"/>
        <v>14849.083419193594</v>
      </c>
      <c r="J977" s="54">
        <f t="shared" ca="1" si="99"/>
        <v>673.58889046973513</v>
      </c>
      <c r="K977" s="10">
        <f t="shared" ca="1" si="98"/>
        <v>1202476.1935696339</v>
      </c>
      <c r="L977" s="28">
        <f t="shared" ca="1" si="100"/>
        <v>22.044727324464052</v>
      </c>
    </row>
    <row r="978" spans="7:12" x14ac:dyDescent="0.35">
      <c r="G978" s="43">
        <v>975</v>
      </c>
      <c r="H978" s="44">
        <f t="shared" ca="1" si="96"/>
        <v>0.52356438181961662</v>
      </c>
      <c r="I978" s="10">
        <f t="shared" ca="1" si="97"/>
        <v>15047.697527163615</v>
      </c>
      <c r="J978" s="54">
        <f t="shared" ca="1" si="99"/>
        <v>678.07872535159504</v>
      </c>
      <c r="K978" s="10">
        <f t="shared" ca="1" si="98"/>
        <v>1218462.3026406837</v>
      </c>
      <c r="L978" s="28">
        <f t="shared" ca="1" si="100"/>
        <v>22.191667375143108</v>
      </c>
    </row>
    <row r="979" spans="7:12" x14ac:dyDescent="0.35">
      <c r="G979" s="43">
        <v>976</v>
      </c>
      <c r="H979" s="44">
        <f t="shared" ca="1" si="96"/>
        <v>0.604548682465607</v>
      </c>
      <c r="I979" s="10">
        <f t="shared" ca="1" si="97"/>
        <v>15221.345862660437</v>
      </c>
      <c r="J979" s="54">
        <f t="shared" ca="1" si="99"/>
        <v>681.97996974753357</v>
      </c>
      <c r="K979" s="10">
        <f t="shared" ca="1" si="98"/>
        <v>1232438.4363593818</v>
      </c>
      <c r="L979" s="28">
        <f t="shared" ca="1" si="100"/>
        <v>22.319344464464731</v>
      </c>
    </row>
    <row r="980" spans="7:12" x14ac:dyDescent="0.35">
      <c r="G980" s="43">
        <v>977</v>
      </c>
      <c r="H980" s="44">
        <f t="shared" ca="1" si="96"/>
        <v>0.64486009641967423</v>
      </c>
      <c r="I980" s="10">
        <f t="shared" ca="1" si="97"/>
        <v>15314.438008068939</v>
      </c>
      <c r="J980" s="54">
        <f t="shared" ca="1" si="99"/>
        <v>684.06224962181773</v>
      </c>
      <c r="K980" s="10">
        <f t="shared" ca="1" si="98"/>
        <v>1239930.7852373463</v>
      </c>
      <c r="L980" s="28">
        <f t="shared" ca="1" si="100"/>
        <v>22.387491805804942</v>
      </c>
    </row>
    <row r="981" spans="7:12" x14ac:dyDescent="0.35">
      <c r="G981" s="43">
        <v>978</v>
      </c>
      <c r="H981" s="44">
        <f t="shared" ca="1" si="96"/>
        <v>0.79180666708707936</v>
      </c>
      <c r="I981" s="10">
        <f t="shared" ca="1" si="97"/>
        <v>15709.43939960056</v>
      </c>
      <c r="J981" s="54">
        <f t="shared" ca="1" si="99"/>
        <v>692.82800774876898</v>
      </c>
      <c r="K981" s="10">
        <f t="shared" ca="1" si="98"/>
        <v>1271720.2369354181</v>
      </c>
      <c r="L981" s="28">
        <f t="shared" ca="1" si="100"/>
        <v>22.674371162686981</v>
      </c>
    </row>
    <row r="982" spans="7:12" x14ac:dyDescent="0.35">
      <c r="G982" s="43">
        <v>979</v>
      </c>
      <c r="H982" s="44">
        <f t="shared" ca="1" si="96"/>
        <v>0.89963312160178854</v>
      </c>
      <c r="I982" s="10">
        <f t="shared" ca="1" si="97"/>
        <v>16103.933581041176</v>
      </c>
      <c r="J982" s="54">
        <f t="shared" ca="1" si="99"/>
        <v>701.47319064842418</v>
      </c>
      <c r="K982" s="10">
        <f t="shared" ca="1" si="98"/>
        <v>1303466.5074012999</v>
      </c>
      <c r="L982" s="28">
        <f t="shared" ca="1" si="100"/>
        <v>22.957304421221153</v>
      </c>
    </row>
    <row r="983" spans="7:12" x14ac:dyDescent="0.35">
      <c r="G983" s="43">
        <v>980</v>
      </c>
      <c r="H983" s="44">
        <f t="shared" ca="1" si="96"/>
        <v>8.9683953301695651E-2</v>
      </c>
      <c r="I983" s="10">
        <f t="shared" ca="1" si="97"/>
        <v>13847.036968740778</v>
      </c>
      <c r="J983" s="54">
        <f t="shared" ca="1" si="99"/>
        <v>650.46437825463624</v>
      </c>
      <c r="K983" s="10">
        <f t="shared" ca="1" si="98"/>
        <v>1121812.9880695622</v>
      </c>
      <c r="L983" s="28">
        <f t="shared" ca="1" si="100"/>
        <v>21.287925106515367</v>
      </c>
    </row>
    <row r="984" spans="7:12" x14ac:dyDescent="0.35">
      <c r="G984" s="43">
        <v>981</v>
      </c>
      <c r="H984" s="44">
        <f t="shared" ca="1" si="96"/>
        <v>0.77230113033069403</v>
      </c>
      <c r="I984" s="10">
        <f t="shared" ca="1" si="97"/>
        <v>15650.336724455152</v>
      </c>
      <c r="J984" s="54">
        <f t="shared" ca="1" si="99"/>
        <v>691.52348712624416</v>
      </c>
      <c r="K984" s="10">
        <f t="shared" ca="1" si="98"/>
        <v>1266963.845278339</v>
      </c>
      <c r="L984" s="28">
        <f t="shared" ca="1" si="100"/>
        <v>22.631677760495261</v>
      </c>
    </row>
    <row r="985" spans="7:12" x14ac:dyDescent="0.35">
      <c r="G985" s="43">
        <v>982</v>
      </c>
      <c r="H985" s="44">
        <f t="shared" ca="1" si="96"/>
        <v>0.84740281848331711</v>
      </c>
      <c r="I985" s="10">
        <f t="shared" ca="1" si="97"/>
        <v>15895.112018287164</v>
      </c>
      <c r="J985" s="54">
        <f t="shared" ca="1" si="99"/>
        <v>696.91030867433165</v>
      </c>
      <c r="K985" s="10">
        <f t="shared" ca="1" si="98"/>
        <v>1286662.2241303388</v>
      </c>
      <c r="L985" s="28">
        <f t="shared" ca="1" si="100"/>
        <v>22.807973738432672</v>
      </c>
    </row>
    <row r="986" spans="7:12" x14ac:dyDescent="0.35">
      <c r="G986" s="43">
        <v>983</v>
      </c>
      <c r="H986" s="44">
        <f t="shared" ca="1" si="96"/>
        <v>0.61922192251599739</v>
      </c>
      <c r="I986" s="10">
        <f t="shared" ca="1" si="97"/>
        <v>15254.656303225058</v>
      </c>
      <c r="J986" s="54">
        <f t="shared" ca="1" si="99"/>
        <v>682.72578547620355</v>
      </c>
      <c r="K986" s="10">
        <f t="shared" ca="1" si="98"/>
        <v>1235119.3812242907</v>
      </c>
      <c r="L986" s="28">
        <f t="shared" ca="1" si="100"/>
        <v>22.3437529792212</v>
      </c>
    </row>
    <row r="987" spans="7:12" x14ac:dyDescent="0.35">
      <c r="G987" s="43">
        <v>984</v>
      </c>
      <c r="H987" s="44">
        <f t="shared" ca="1" si="96"/>
        <v>0.80734555003087471</v>
      </c>
      <c r="I987" s="10">
        <f t="shared" ca="1" si="97"/>
        <v>15758.534897891608</v>
      </c>
      <c r="J987" s="54">
        <f t="shared" ca="1" si="99"/>
        <v>693.90978415546795</v>
      </c>
      <c r="K987" s="10">
        <f t="shared" ca="1" si="98"/>
        <v>1275671.2431690868</v>
      </c>
      <c r="L987" s="28">
        <f t="shared" ca="1" si="100"/>
        <v>22.709774754178948</v>
      </c>
    </row>
    <row r="988" spans="7:12" x14ac:dyDescent="0.35">
      <c r="G988" s="43">
        <v>985</v>
      </c>
      <c r="H988" s="44">
        <f t="shared" ca="1" si="96"/>
        <v>0.69874283357111178</v>
      </c>
      <c r="I988" s="10">
        <f t="shared" ca="1" si="97"/>
        <v>15447.564065273189</v>
      </c>
      <c r="J988" s="54">
        <f t="shared" ca="1" si="99"/>
        <v>687.02904013910404</v>
      </c>
      <c r="K988" s="10">
        <f t="shared" ca="1" si="98"/>
        <v>1250644.9524888596</v>
      </c>
      <c r="L988" s="28">
        <f t="shared" ca="1" si="100"/>
        <v>22.484586768188855</v>
      </c>
    </row>
    <row r="989" spans="7:12" x14ac:dyDescent="0.35">
      <c r="G989" s="43">
        <v>986</v>
      </c>
      <c r="H989" s="44">
        <f t="shared" ca="1" si="96"/>
        <v>0.8656174308832576</v>
      </c>
      <c r="I989" s="10">
        <f t="shared" ca="1" si="97"/>
        <v>15963.148731527062</v>
      </c>
      <c r="J989" s="54">
        <f t="shared" ca="1" si="99"/>
        <v>698.40022759716464</v>
      </c>
      <c r="K989" s="10">
        <f t="shared" ca="1" si="98"/>
        <v>1292137.3434382637</v>
      </c>
      <c r="L989" s="28">
        <f t="shared" ca="1" si="100"/>
        <v>22.85673472136175</v>
      </c>
    </row>
    <row r="990" spans="7:12" x14ac:dyDescent="0.35">
      <c r="G990" s="43">
        <v>987</v>
      </c>
      <c r="H990" s="44">
        <f t="shared" ca="1" si="96"/>
        <v>0.69588917026088004</v>
      </c>
      <c r="I990" s="10">
        <f t="shared" ca="1" si="97"/>
        <v>15440.228658452477</v>
      </c>
      <c r="J990" s="54">
        <f t="shared" ca="1" si="99"/>
        <v>686.86589998618047</v>
      </c>
      <c r="K990" s="10">
        <f t="shared" ca="1" si="98"/>
        <v>1250054.5961158997</v>
      </c>
      <c r="L990" s="28">
        <f t="shared" ca="1" si="100"/>
        <v>22.479247635911364</v>
      </c>
    </row>
    <row r="991" spans="7:12" x14ac:dyDescent="0.35">
      <c r="G991" s="43">
        <v>988</v>
      </c>
      <c r="H991" s="44">
        <f t="shared" ca="1" si="96"/>
        <v>0.40633436148551494</v>
      </c>
      <c r="I991" s="10">
        <f t="shared" ca="1" si="97"/>
        <v>14802.962809345805</v>
      </c>
      <c r="J991" s="54">
        <f t="shared" ca="1" si="99"/>
        <v>672.54200798744796</v>
      </c>
      <c r="K991" s="10">
        <f t="shared" ca="1" si="98"/>
        <v>1198763.9321201933</v>
      </c>
      <c r="L991" s="28">
        <f t="shared" ca="1" si="100"/>
        <v>22.01046571595284</v>
      </c>
    </row>
    <row r="992" spans="7:12" x14ac:dyDescent="0.35">
      <c r="G992" s="43">
        <v>989</v>
      </c>
      <c r="H992" s="44">
        <f t="shared" ca="1" si="96"/>
        <v>0.80442507200676538</v>
      </c>
      <c r="I992" s="10">
        <f t="shared" ca="1" si="97"/>
        <v>15749.160512317478</v>
      </c>
      <c r="J992" s="54">
        <f t="shared" ca="1" si="99"/>
        <v>693.70335806270862</v>
      </c>
      <c r="K992" s="10">
        <f t="shared" ca="1" si="98"/>
        <v>1274916.8335195528</v>
      </c>
      <c r="L992" s="28">
        <f t="shared" ca="1" si="100"/>
        <v>22.703018991143189</v>
      </c>
    </row>
    <row r="993" spans="7:12" x14ac:dyDescent="0.35">
      <c r="G993" s="43">
        <v>990</v>
      </c>
      <c r="H993" s="44">
        <f t="shared" ca="1" si="96"/>
        <v>0.80785813920187732</v>
      </c>
      <c r="I993" s="10">
        <f t="shared" ca="1" si="97"/>
        <v>15760.187559997488</v>
      </c>
      <c r="J993" s="54">
        <f t="shared" ca="1" si="99"/>
        <v>693.94616978226691</v>
      </c>
      <c r="K993" s="10">
        <f t="shared" ca="1" si="98"/>
        <v>1275804.2420670961</v>
      </c>
      <c r="L993" s="28">
        <f t="shared" ca="1" si="100"/>
        <v>22.710965556510555</v>
      </c>
    </row>
    <row r="994" spans="7:12" x14ac:dyDescent="0.35">
      <c r="G994" s="43">
        <v>991</v>
      </c>
      <c r="H994" s="44">
        <f t="shared" ca="1" si="96"/>
        <v>0.17872576496078496</v>
      </c>
      <c r="I994" s="10">
        <f t="shared" ca="1" si="97"/>
        <v>14195.745006130604</v>
      </c>
      <c r="J994" s="54">
        <f t="shared" ca="1" si="99"/>
        <v>658.60373153158196</v>
      </c>
      <c r="K994" s="10">
        <f t="shared" ca="1" si="98"/>
        <v>1149885.4410915305</v>
      </c>
      <c r="L994" s="28">
        <f t="shared" ca="1" si="100"/>
        <v>21.554303941033588</v>
      </c>
    </row>
    <row r="995" spans="7:12" x14ac:dyDescent="0.35">
      <c r="G995" s="43">
        <v>992</v>
      </c>
      <c r="H995" s="44">
        <f t="shared" ca="1" si="96"/>
        <v>0.77434201971356154</v>
      </c>
      <c r="I995" s="10">
        <f t="shared" ca="1" si="97"/>
        <v>15656.398927400136</v>
      </c>
      <c r="J995" s="54">
        <f t="shared" ca="1" si="99"/>
        <v>691.65740596491503</v>
      </c>
      <c r="K995" s="10">
        <f t="shared" ca="1" si="98"/>
        <v>1267451.7141608531</v>
      </c>
      <c r="L995" s="28">
        <f t="shared" ca="1" si="100"/>
        <v>22.636060558851764</v>
      </c>
    </row>
    <row r="996" spans="7:12" x14ac:dyDescent="0.35">
      <c r="G996" s="43">
        <v>993</v>
      </c>
      <c r="H996" s="44">
        <f t="shared" ca="1" si="96"/>
        <v>0.96969750526147935</v>
      </c>
      <c r="I996" s="10">
        <f t="shared" ca="1" si="97"/>
        <v>16507.638387048537</v>
      </c>
      <c r="J996" s="54">
        <f t="shared" ca="1" si="99"/>
        <v>710.2112797094137</v>
      </c>
      <c r="K996" s="10">
        <f t="shared" ca="1" si="98"/>
        <v>1335951.6346056061</v>
      </c>
      <c r="L996" s="28">
        <f t="shared" ca="1" si="100"/>
        <v>23.243278245035359</v>
      </c>
    </row>
    <row r="997" spans="7:12" x14ac:dyDescent="0.35">
      <c r="G997" s="43">
        <v>994</v>
      </c>
      <c r="H997" s="44">
        <f t="shared" ca="1" si="96"/>
        <v>0.50722858578062724</v>
      </c>
      <c r="I997" s="10">
        <f t="shared" ca="1" si="97"/>
        <v>15014.509805172793</v>
      </c>
      <c r="J997" s="54">
        <f t="shared" ca="1" si="99"/>
        <v>677.3305607245187</v>
      </c>
      <c r="K997" s="10">
        <f t="shared" ca="1" si="98"/>
        <v>1215791.124525473</v>
      </c>
      <c r="L997" s="28">
        <f t="shared" ca="1" si="100"/>
        <v>22.167181987347885</v>
      </c>
    </row>
    <row r="998" spans="7:12" x14ac:dyDescent="0.35">
      <c r="G998" s="43">
        <v>995</v>
      </c>
      <c r="H998" s="44">
        <f t="shared" ca="1" si="96"/>
        <v>0.3814738984533439</v>
      </c>
      <c r="I998" s="10">
        <f t="shared" ca="1" si="97"/>
        <v>14746.937659914271</v>
      </c>
      <c r="J998" s="54">
        <f t="shared" ca="1" si="99"/>
        <v>671.26810809230687</v>
      </c>
      <c r="K998" s="10">
        <f t="shared" ca="1" si="98"/>
        <v>1194254.4039279355</v>
      </c>
      <c r="L998" s="28">
        <f t="shared" ca="1" si="100"/>
        <v>21.968774446657314</v>
      </c>
    </row>
    <row r="999" spans="7:12" x14ac:dyDescent="0.35">
      <c r="G999" s="43">
        <v>996</v>
      </c>
      <c r="H999" s="44">
        <f t="shared" ca="1" si="96"/>
        <v>0.95329265856087153</v>
      </c>
      <c r="I999" s="10">
        <f t="shared" ca="1" si="97"/>
        <v>16388.723686445297</v>
      </c>
      <c r="J999" s="54">
        <f t="shared" ca="1" si="99"/>
        <v>707.64861130777933</v>
      </c>
      <c r="K999" s="10">
        <f t="shared" ca="1" si="98"/>
        <v>1326383.1049198718</v>
      </c>
      <c r="L999" s="28">
        <f t="shared" ca="1" si="100"/>
        <v>23.159409097345502</v>
      </c>
    </row>
    <row r="1000" spans="7:12" x14ac:dyDescent="0.35">
      <c r="G1000" s="43">
        <v>997</v>
      </c>
      <c r="H1000" s="44">
        <f t="shared" ca="1" si="96"/>
        <v>0.36174423383534982</v>
      </c>
      <c r="I1000" s="10">
        <f t="shared" ca="1" si="97"/>
        <v>14701.162505665699</v>
      </c>
      <c r="J1000" s="54">
        <f t="shared" ca="1" si="99"/>
        <v>670.22547524927654</v>
      </c>
      <c r="K1000" s="10">
        <f t="shared" ca="1" si="98"/>
        <v>1190569.8707186405</v>
      </c>
      <c r="L1000" s="28">
        <f t="shared" ca="1" si="100"/>
        <v>21.934651917249049</v>
      </c>
    </row>
    <row r="1001" spans="7:12" x14ac:dyDescent="0.35">
      <c r="G1001" s="43">
        <v>998</v>
      </c>
      <c r="H1001" s="44">
        <f t="shared" ca="1" si="96"/>
        <v>0.31531951835944594</v>
      </c>
      <c r="I1001" s="10">
        <f t="shared" ca="1" si="97"/>
        <v>14588.255693166428</v>
      </c>
      <c r="J1001" s="54">
        <f t="shared" ca="1" si="99"/>
        <v>667.64680579719425</v>
      </c>
      <c r="K1001" s="10">
        <f t="shared" ca="1" si="98"/>
        <v>1181481.6264585336</v>
      </c>
      <c r="L1001" s="28">
        <f t="shared" ca="1" si="100"/>
        <v>21.850259098817265</v>
      </c>
    </row>
    <row r="1002" spans="7:12" x14ac:dyDescent="0.35">
      <c r="G1002" s="43">
        <v>999</v>
      </c>
      <c r="H1002" s="44">
        <f t="shared" ca="1" si="96"/>
        <v>0.98304975840837761</v>
      </c>
      <c r="I1002" s="10">
        <f t="shared" ca="1" si="97"/>
        <v>16631.758322927755</v>
      </c>
      <c r="J1002" s="54">
        <f t="shared" ca="1" si="99"/>
        <v>712.87629741968044</v>
      </c>
      <c r="K1002" s="10">
        <f t="shared" ca="1" si="98"/>
        <v>1345938.7938584855</v>
      </c>
      <c r="L1002" s="28">
        <f t="shared" ca="1" si="100"/>
        <v>23.330497006462263</v>
      </c>
    </row>
    <row r="1003" spans="7:12" x14ac:dyDescent="0.35">
      <c r="G1003" s="43">
        <v>1000</v>
      </c>
      <c r="H1003" s="44">
        <f t="shared" ca="1" si="96"/>
        <v>0.87460107662183306</v>
      </c>
      <c r="I1003" s="10">
        <f t="shared" ca="1" si="97"/>
        <v>15998.40557757876</v>
      </c>
      <c r="J1003" s="54">
        <f t="shared" ca="1" si="99"/>
        <v>699.17105948831841</v>
      </c>
      <c r="K1003" s="10">
        <f t="shared" ca="1" si="98"/>
        <v>1294974.5410912484</v>
      </c>
      <c r="L1003" s="28">
        <f t="shared" ca="1" si="100"/>
        <v>22.881961946890421</v>
      </c>
    </row>
  </sheetData>
  <mergeCells count="3">
    <mergeCell ref="AY10:BB14"/>
    <mergeCell ref="BZ10:CC14"/>
    <mergeCell ref="AB10:AE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Nikshita Ranganathan</dc:creator>
  <cp:lastModifiedBy>Nikshita Ranganathan</cp:lastModifiedBy>
  <dcterms:created xsi:type="dcterms:W3CDTF">2023-03-17T05:36:59Z</dcterms:created>
  <dcterms:modified xsi:type="dcterms:W3CDTF">2023-03-19T22:59:50Z</dcterms:modified>
</cp:coreProperties>
</file>