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9"/>
  <workbookPr/>
  <mc:AlternateContent xmlns:mc="http://schemas.openxmlformats.org/markup-compatibility/2006">
    <mc:Choice Requires="x15">
      <x15ac:absPath xmlns:x15ac="http://schemas.microsoft.com/office/spreadsheetml/2010/11/ac" url="https://nikeshpandey-my.sharepoint.com/personal/nikssspandey2000_nikeshpandey_onmicrosoft_com/Documents/Desktop/PD through Python/"/>
    </mc:Choice>
  </mc:AlternateContent>
  <xr:revisionPtr revIDLastSave="58" documentId="11_6A7646E70175060F62355476583206387D73DC7C" xr6:coauthVersionLast="47" xr6:coauthVersionMax="47" xr10:uidLastSave="{DA0AB9EA-D3E3-4063-8529-14844FB9DD7F}"/>
  <bookViews>
    <workbookView xWindow="-98" yWindow="-98" windowWidth="19396" windowHeight="11475" xr2:uid="{00000000-000D-0000-FFFF-FFFF00000000}"/>
  </bookViews>
  <sheets>
    <sheet name="Transition_PD_By_Product" sheetId="1" r:id="rId1"/>
  </sheets>
  <externalReferences>
    <externalReference r:id="rId2"/>
  </externalReferences>
  <definedNames>
    <definedName name="_xlnm._FilterDatabase" localSheetId="0" hidden="1">Transition_PD_By_Product!$A$1:$K$1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</calcChain>
</file>

<file path=xl/sharedStrings.xml><?xml version="1.0" encoding="utf-8"?>
<sst xmlns="http://schemas.openxmlformats.org/spreadsheetml/2006/main" count="208" uniqueCount="68">
  <si>
    <t>WC TRADING/IND LOAN</t>
  </si>
  <si>
    <t>TERM LOAN</t>
  </si>
  <si>
    <t>OD BUSINESS LOAN</t>
  </si>
  <si>
    <t>OD PERSONAL LOAN</t>
  </si>
  <si>
    <t>OD STAFF LOAN</t>
  </si>
  <si>
    <t>HOUSING LOAN</t>
  </si>
  <si>
    <t>RESI REAL EST LOAN</t>
  </si>
  <si>
    <t>MARGIN NATURE LOAN</t>
  </si>
  <si>
    <t>HIRE PURCHASE LOAN</t>
  </si>
  <si>
    <t>DEPRIVED SECTOR LOAN</t>
  </si>
  <si>
    <t>EDUCATIONAL LOAN</t>
  </si>
  <si>
    <t>SME LOAN</t>
  </si>
  <si>
    <t>AGRICULTURE LOAN</t>
  </si>
  <si>
    <t>RESI PER.HOME-EMI</t>
  </si>
  <si>
    <t>BIS/PERHIRE PURCHASE</t>
  </si>
  <si>
    <t>PERSONAL LOAN</t>
  </si>
  <si>
    <t>TERM LOAN - BUSINESS</t>
  </si>
  <si>
    <t>CONS FIN BUSN TRM LO</t>
  </si>
  <si>
    <t xml:space="preserve">INT CAP TERM LOAN </t>
  </si>
  <si>
    <t>LOAN AGAINST FDR</t>
  </si>
  <si>
    <t>LOAN AGAINST P-FUND</t>
  </si>
  <si>
    <t>RECEIVABLE LOAN</t>
  </si>
  <si>
    <t>MORTGAGE LOAN</t>
  </si>
  <si>
    <t>STAFF LOAN</t>
  </si>
  <si>
    <t>AGRICULTURAL LOAN</t>
  </si>
  <si>
    <t>GOLD &amp; SILVER LOAN</t>
  </si>
  <si>
    <t>EARTHQUAKE RELIEF LO</t>
  </si>
  <si>
    <t>TOURISM SECTOR LOAN</t>
  </si>
  <si>
    <t>OVERDRAFT PROFESSION</t>
  </si>
  <si>
    <t>EDUCATIONAL LOAN EMI</t>
  </si>
  <si>
    <t>Product Type</t>
  </si>
  <si>
    <t>ProductType: AGRICULTURAL LOAN</t>
  </si>
  <si>
    <t>ProductType: AGRICULTURE LOAN</t>
  </si>
  <si>
    <t>ProductType: BIS/PERHIRE PURCHASE</t>
  </si>
  <si>
    <t>ProductType: CONS FIN BUSN TRM LO</t>
  </si>
  <si>
    <t>ProductType: DEPRIVED SECTOR LOAN</t>
  </si>
  <si>
    <t>ProductType: EARTHQUAKE RELIEF LO</t>
  </si>
  <si>
    <t>ProductType: EDUCATIONAL LOAN</t>
  </si>
  <si>
    <t>ProductType: EDUCATIONAL LOAN EMI</t>
  </si>
  <si>
    <t>ProductType: HIRE PURCHASE LOAN</t>
  </si>
  <si>
    <t>ProductType: HOUSING LOAN</t>
  </si>
  <si>
    <t xml:space="preserve">ProductType: INT CAP TERM LOAN </t>
  </si>
  <si>
    <t>ProductType: LOAN AGAINST FDR</t>
  </si>
  <si>
    <t>ProductType: MARGIN NATURE LOAN</t>
  </si>
  <si>
    <t>ProductType: MORTGAGE LOAN</t>
  </si>
  <si>
    <t>ProductType: OD BUSINESS LOAN</t>
  </si>
  <si>
    <t>ProductType: OD PERSONAL LOAN</t>
  </si>
  <si>
    <t>ProductType: OD STAFF LOAN</t>
  </si>
  <si>
    <t>ProductType: OVERDRAFT PROFESSION</t>
  </si>
  <si>
    <t>ProductType: PERSONAL LOAN</t>
  </si>
  <si>
    <t>ProductType: RECEIVABLE LOAN</t>
  </si>
  <si>
    <t>ProductType: RESI PER.HOME-EMI</t>
  </si>
  <si>
    <t>ProductType: RESI REAL EST LOAN</t>
  </si>
  <si>
    <t>ProductType: SME LOAN</t>
  </si>
  <si>
    <t>ProductType: STAFF LOAN</t>
  </si>
  <si>
    <t>ProductType: TERM LOAN</t>
  </si>
  <si>
    <t>ProductType: TERM LOAN - BUSINESS</t>
  </si>
  <si>
    <t>ProductType: TOURISM SECTOR LOAN</t>
  </si>
  <si>
    <t>ProductType: WC TRADING/IND LOAN</t>
  </si>
  <si>
    <t>Stage: 1</t>
  </si>
  <si>
    <t>Stage: 2</t>
  </si>
  <si>
    <t>ProductNumber</t>
  </si>
  <si>
    <t>PDPython</t>
  </si>
  <si>
    <t>PDExcel</t>
  </si>
  <si>
    <t>Diff</t>
  </si>
  <si>
    <t>Matching Excel</t>
  </si>
  <si>
    <t>Matching Pyhton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</si>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</sst>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0" borderId="1" xfId="0" applyFont="1" applyBorder="1" applyAlignment="1">
      <alignment horizontal="left" vertical="top"/>
    </xf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0" fontId="3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7.%20B.Lama%20&amp;%20Associates\02.%20CentralECL\02.%20PD%20TTC.xlsm" TargetMode="External"/><Relationship Id="rId1" Type="http://schemas.openxmlformats.org/officeDocument/2006/relationships/externalLinkPath" Target="file:///D:\07.%20B.Lama%20&amp;%20Associates\02.%20CentralECL\02.%20PD%20TT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1. Main"/>
      <sheetName val="02. Average"/>
      <sheetName val="03. AvgSummary"/>
      <sheetName val="04. Summary"/>
      <sheetName val="Visualization"/>
    </sheetNames>
    <sheetDataSet>
      <sheetData sheetId="0"/>
      <sheetData sheetId="1"/>
      <sheetData sheetId="2"/>
      <sheetData sheetId="3">
        <row r="1">
          <cell r="A1" t="str">
            <v>Product Number</v>
          </cell>
          <cell r="I1" t="str">
            <v>12M TTC PD</v>
          </cell>
        </row>
        <row r="2">
          <cell r="A2">
            <v>1</v>
          </cell>
          <cell r="I2">
            <v>2.102595296085643E-2</v>
          </cell>
        </row>
        <row r="3">
          <cell r="A3">
            <v>2</v>
          </cell>
          <cell r="I3">
            <v>5.3568860976711867E-2</v>
          </cell>
        </row>
        <row r="4">
          <cell r="A4">
            <v>3</v>
          </cell>
          <cell r="I4">
            <v>0.11755732789704919</v>
          </cell>
        </row>
        <row r="5">
          <cell r="A5">
            <v>4</v>
          </cell>
          <cell r="I5">
            <v>0.31629947825067245</v>
          </cell>
        </row>
        <row r="6">
          <cell r="A6">
            <v>5</v>
          </cell>
          <cell r="I6">
            <v>0.19279163313551262</v>
          </cell>
        </row>
        <row r="7">
          <cell r="A7">
            <v>6</v>
          </cell>
          <cell r="I7">
            <v>0.39108612819311173</v>
          </cell>
        </row>
        <row r="8">
          <cell r="A8">
            <v>7</v>
          </cell>
          <cell r="I8">
            <v>0</v>
          </cell>
        </row>
        <row r="9">
          <cell r="A9">
            <v>8</v>
          </cell>
          <cell r="I9">
            <v>0</v>
          </cell>
        </row>
        <row r="10">
          <cell r="A10">
            <v>9</v>
          </cell>
          <cell r="I10">
            <v>3.2529083170257385E-2</v>
          </cell>
        </row>
        <row r="11">
          <cell r="A11">
            <v>10</v>
          </cell>
          <cell r="I11">
            <v>0.20929046424567341</v>
          </cell>
        </row>
        <row r="12">
          <cell r="A12">
            <v>11</v>
          </cell>
          <cell r="I12">
            <v>7.0442468251884086E-3</v>
          </cell>
        </row>
        <row r="13">
          <cell r="A13">
            <v>12</v>
          </cell>
          <cell r="I13">
            <v>0</v>
          </cell>
        </row>
        <row r="14">
          <cell r="A14">
            <v>13</v>
          </cell>
          <cell r="I14">
            <v>8.366675121628743E-2</v>
          </cell>
        </row>
        <row r="15">
          <cell r="A15">
            <v>14</v>
          </cell>
          <cell r="I15">
            <v>0.15118832590892087</v>
          </cell>
        </row>
        <row r="16">
          <cell r="A16">
            <v>15</v>
          </cell>
          <cell r="I16">
            <v>0</v>
          </cell>
        </row>
        <row r="17">
          <cell r="A17">
            <v>16</v>
          </cell>
          <cell r="I17">
            <v>0</v>
          </cell>
        </row>
        <row r="18">
          <cell r="A18">
            <v>17</v>
          </cell>
          <cell r="I18">
            <v>0.21657820866820754</v>
          </cell>
        </row>
        <row r="19">
          <cell r="A19">
            <v>18</v>
          </cell>
          <cell r="I19">
            <v>0.48064463439864308</v>
          </cell>
        </row>
        <row r="20">
          <cell r="A20">
            <v>19</v>
          </cell>
          <cell r="I20">
            <v>0.12804091365500264</v>
          </cell>
        </row>
        <row r="21">
          <cell r="A21">
            <v>20</v>
          </cell>
          <cell r="I21">
            <v>0.33860667461482757</v>
          </cell>
        </row>
        <row r="22">
          <cell r="A22">
            <v>21</v>
          </cell>
          <cell r="I22">
            <v>0</v>
          </cell>
        </row>
        <row r="23">
          <cell r="A23">
            <v>22</v>
          </cell>
          <cell r="I23">
            <v>0</v>
          </cell>
        </row>
        <row r="24">
          <cell r="A24">
            <v>23</v>
          </cell>
          <cell r="I24">
            <v>0</v>
          </cell>
        </row>
        <row r="25">
          <cell r="A25">
            <v>24</v>
          </cell>
          <cell r="I25">
            <v>0</v>
          </cell>
        </row>
        <row r="26">
          <cell r="A26">
            <v>25</v>
          </cell>
          <cell r="I26">
            <v>1.1118803402551978E-2</v>
          </cell>
        </row>
        <row r="27">
          <cell r="A27">
            <v>26</v>
          </cell>
          <cell r="I27">
            <v>3.6122472149606587E-2</v>
          </cell>
        </row>
        <row r="28">
          <cell r="A28">
            <v>27</v>
          </cell>
          <cell r="I28">
            <v>5.3093682066865891E-2</v>
          </cell>
        </row>
        <row r="29">
          <cell r="A29">
            <v>28</v>
          </cell>
          <cell r="I29">
            <v>0.11145297874833736</v>
          </cell>
        </row>
        <row r="30">
          <cell r="A30">
            <v>29</v>
          </cell>
          <cell r="I30">
            <v>7.95223067917947E-2</v>
          </cell>
        </row>
        <row r="31">
          <cell r="A31">
            <v>30</v>
          </cell>
          <cell r="I31">
            <v>0.12405420280156999</v>
          </cell>
        </row>
        <row r="32">
          <cell r="A32">
            <v>31</v>
          </cell>
          <cell r="I32">
            <v>7.0793972007425654E-2</v>
          </cell>
        </row>
        <row r="33">
          <cell r="A33">
            <v>32</v>
          </cell>
          <cell r="I33">
            <v>0.17478567855993407</v>
          </cell>
        </row>
        <row r="34">
          <cell r="A34">
            <v>33</v>
          </cell>
          <cell r="I34">
            <v>0</v>
          </cell>
        </row>
        <row r="35">
          <cell r="A35">
            <v>34</v>
          </cell>
          <cell r="I35">
            <v>0</v>
          </cell>
        </row>
        <row r="36">
          <cell r="A36">
            <v>35</v>
          </cell>
          <cell r="I36">
            <v>0</v>
          </cell>
        </row>
        <row r="37">
          <cell r="A37">
            <v>36</v>
          </cell>
          <cell r="I37">
            <v>0</v>
          </cell>
        </row>
        <row r="38">
          <cell r="A38">
            <v>37</v>
          </cell>
          <cell r="I38">
            <v>0.10130621614211455</v>
          </cell>
        </row>
        <row r="39">
          <cell r="A39">
            <v>38</v>
          </cell>
          <cell r="I39">
            <v>0.2046957609122397</v>
          </cell>
        </row>
        <row r="40">
          <cell r="A40">
            <v>39</v>
          </cell>
          <cell r="I40">
            <v>3.8473850030831591E-2</v>
          </cell>
        </row>
        <row r="41">
          <cell r="A41">
            <v>40</v>
          </cell>
          <cell r="I41">
            <v>3.5714285714285712E-2</v>
          </cell>
        </row>
        <row r="42">
          <cell r="A42">
            <v>41</v>
          </cell>
          <cell r="I42">
            <v>0.12229733027345002</v>
          </cell>
        </row>
        <row r="43">
          <cell r="A43">
            <v>42</v>
          </cell>
          <cell r="I43">
            <v>0.28874067671905956</v>
          </cell>
        </row>
        <row r="44">
          <cell r="A44">
            <v>43</v>
          </cell>
          <cell r="I44">
            <v>6.6852237044921617E-2</v>
          </cell>
        </row>
        <row r="45">
          <cell r="A45">
            <v>44</v>
          </cell>
          <cell r="I45">
            <v>0.21131520123183531</v>
          </cell>
        </row>
        <row r="46">
          <cell r="A46">
            <v>45</v>
          </cell>
          <cell r="I46">
            <v>6.720174014664447E-2</v>
          </cell>
        </row>
        <row r="47">
          <cell r="A47">
            <v>46</v>
          </cell>
          <cell r="I47">
            <v>0</v>
          </cell>
        </row>
        <row r="48">
          <cell r="A48">
            <v>47</v>
          </cell>
          <cell r="I48">
            <v>7.0504431791595422E-3</v>
          </cell>
        </row>
        <row r="49">
          <cell r="A49">
            <v>48</v>
          </cell>
          <cell r="I49">
            <v>8.7025964446251311E-2</v>
          </cell>
        </row>
        <row r="50">
          <cell r="A50">
            <v>49</v>
          </cell>
          <cell r="I50">
            <v>0.10464890138511426</v>
          </cell>
        </row>
        <row r="51">
          <cell r="A51">
            <v>50</v>
          </cell>
          <cell r="I51">
            <v>0.28572318008578751</v>
          </cell>
        </row>
        <row r="52">
          <cell r="A52">
            <v>51</v>
          </cell>
          <cell r="I52">
            <v>5.2441014189105899E-2</v>
          </cell>
        </row>
        <row r="53">
          <cell r="A53">
            <v>52</v>
          </cell>
          <cell r="I53">
            <v>0.18194361895879727</v>
          </cell>
        </row>
        <row r="54">
          <cell r="A54">
            <v>53</v>
          </cell>
          <cell r="I54">
            <v>7.1652910052910049E-4</v>
          </cell>
        </row>
        <row r="55">
          <cell r="A55">
            <v>54</v>
          </cell>
          <cell r="I55">
            <v>3.5714285714285712E-2</v>
          </cell>
        </row>
        <row r="56">
          <cell r="A56">
            <v>55</v>
          </cell>
          <cell r="I56">
            <v>0.17370167585673549</v>
          </cell>
        </row>
        <row r="57">
          <cell r="A57">
            <v>56</v>
          </cell>
          <cell r="I57">
            <v>0.29398392774564236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selection activeCell="E1" sqref="E1"/>
    </sheetView>
  </sheetViews>
  <sheetFormatPr defaultRowHeight="14.25" x14ac:dyDescent="0.45"/>
  <cols>
    <col min="1" max="1" width="21.33203125" bestFit="1" customWidth="1"/>
    <col min="2" max="3" width="9.33203125" bestFit="1" customWidth="1"/>
    <col min="5" max="5" width="13.33203125" bestFit="1" customWidth="1"/>
    <col min="6" max="6" width="31.796875" bestFit="1" customWidth="1"/>
    <col min="7" max="7" width="20.73046875" bestFit="1" customWidth="1"/>
  </cols>
  <sheetData>
    <row r="1" spans="1:11" x14ac:dyDescent="0.45">
      <c r="A1" t="s">
        <v>30</v>
      </c>
      <c r="B1" s="1" t="s">
        <v>59</v>
      </c>
      <c r="C1" s="1" t="s">
        <v>60</v>
      </c>
      <c r="E1" s="7" t="s">
        <v>61</v>
      </c>
      <c r="F1" s="7" t="s">
        <v>65</v>
      </c>
      <c r="G1" s="7" t="s">
        <v>66</v>
      </c>
      <c r="H1" s="7" t="s">
        <v>67</v>
      </c>
      <c r="I1" s="7" t="s">
        <v>62</v>
      </c>
      <c r="J1" s="7" t="s">
        <v>63</v>
      </c>
      <c r="K1" s="7" t="s">
        <v>64</v>
      </c>
    </row>
    <row r="2" spans="1:11" x14ac:dyDescent="0.45">
      <c r="A2" s="3" t="s">
        <v>0</v>
      </c>
      <c r="B2" s="2">
        <v>0.17937971425988319</v>
      </c>
      <c r="C2" s="2">
        <v>0.24515036485856401</v>
      </c>
      <c r="E2" s="4">
        <v>1</v>
      </c>
      <c r="F2" s="4" t="s">
        <v>31</v>
      </c>
      <c r="G2" s="4" t="s">
        <v>24</v>
      </c>
      <c r="H2" s="4" t="s">
        <v>59</v>
      </c>
      <c r="I2" s="5">
        <f>INDEX($A$1:$C$31,MATCH(G2,$A$1:$A$31,0),MATCH(H2,$A$1:$C$1,0))</f>
        <v>0.1658905079646775</v>
      </c>
      <c r="J2" s="5">
        <f>_xlfn.XLOOKUP(E2,'[1]04. Summary'!$A$1:$A$57,'[1]04. Summary'!$I$1:$I$57)</f>
        <v>2.102595296085643E-2</v>
      </c>
      <c r="K2" s="6">
        <f>I2-J2</f>
        <v>0.14486455500382106</v>
      </c>
    </row>
    <row r="3" spans="1:11" x14ac:dyDescent="0.45">
      <c r="A3" s="3" t="s">
        <v>1</v>
      </c>
      <c r="B3" s="2">
        <v>9.5872599150756826E-2</v>
      </c>
      <c r="C3" s="2">
        <v>0.19732171211292451</v>
      </c>
      <c r="E3" s="4">
        <v>2</v>
      </c>
      <c r="F3" s="4" t="s">
        <v>31</v>
      </c>
      <c r="G3" s="4" t="s">
        <v>24</v>
      </c>
      <c r="H3" s="4" t="s">
        <v>60</v>
      </c>
      <c r="I3" s="5">
        <f t="shared" ref="I3:I57" si="0">INDEX($A$1:$C$31,MATCH(G3,$A$1:$A$31,0),MATCH(H3,$A$1:$C$1,0))</f>
        <v>3.9509660734541478E-2</v>
      </c>
      <c r="J3" s="5">
        <f>_xlfn.XLOOKUP(E3,'[1]04. Summary'!$A$1:$A$57,'[1]04. Summary'!$I$1:$I$57)</f>
        <v>5.3568860976711867E-2</v>
      </c>
      <c r="K3" s="6">
        <f t="shared" ref="K3:K57" si="1">I3-J3</f>
        <v>-1.4059200242170389E-2</v>
      </c>
    </row>
    <row r="4" spans="1:11" x14ac:dyDescent="0.45">
      <c r="A4" s="3" t="s">
        <v>2</v>
      </c>
      <c r="B4" s="2">
        <v>0.10286107707434319</v>
      </c>
      <c r="C4" s="2">
        <v>0.15555555555555561</v>
      </c>
      <c r="E4" s="4">
        <v>3</v>
      </c>
      <c r="F4" s="4" t="s">
        <v>32</v>
      </c>
      <c r="G4" s="4" t="s">
        <v>12</v>
      </c>
      <c r="H4" s="4" t="s">
        <v>59</v>
      </c>
      <c r="I4" s="5">
        <f t="shared" si="0"/>
        <v>0.13365870108575059</v>
      </c>
      <c r="J4" s="5">
        <f>_xlfn.XLOOKUP(E4,'[1]04. Summary'!$A$1:$A$57,'[1]04. Summary'!$I$1:$I$57)</f>
        <v>0.11755732789704919</v>
      </c>
      <c r="K4" s="6">
        <f t="shared" si="1"/>
        <v>1.6101373188701404E-2</v>
      </c>
    </row>
    <row r="5" spans="1:11" x14ac:dyDescent="0.45">
      <c r="A5" s="3" t="s">
        <v>3</v>
      </c>
      <c r="B5" s="2">
        <v>6.0710166049377019E-2</v>
      </c>
      <c r="C5" s="2">
        <v>0.28502926475629009</v>
      </c>
      <c r="E5" s="4">
        <v>4</v>
      </c>
      <c r="F5" s="4" t="s">
        <v>32</v>
      </c>
      <c r="G5" s="4" t="s">
        <v>12</v>
      </c>
      <c r="H5" s="4" t="s">
        <v>60</v>
      </c>
      <c r="I5" s="5">
        <f t="shared" si="0"/>
        <v>0.2061508966756174</v>
      </c>
      <c r="J5" s="5">
        <f>_xlfn.XLOOKUP(E5,'[1]04. Summary'!$A$1:$A$57,'[1]04. Summary'!$I$1:$I$57)</f>
        <v>0.31629947825067245</v>
      </c>
      <c r="K5" s="6">
        <f t="shared" si="1"/>
        <v>-0.11014858157505505</v>
      </c>
    </row>
    <row r="6" spans="1:11" x14ac:dyDescent="0.45">
      <c r="A6" s="3" t="s">
        <v>4</v>
      </c>
      <c r="B6" s="2">
        <v>0</v>
      </c>
      <c r="C6" s="2">
        <v>0</v>
      </c>
      <c r="E6" s="4">
        <v>5</v>
      </c>
      <c r="F6" s="4" t="s">
        <v>33</v>
      </c>
      <c r="G6" s="4" t="s">
        <v>14</v>
      </c>
      <c r="H6" s="4" t="s">
        <v>59</v>
      </c>
      <c r="I6" s="5">
        <f t="shared" si="0"/>
        <v>0.16078085744019599</v>
      </c>
      <c r="J6" s="5">
        <f>_xlfn.XLOOKUP(E6,'[1]04. Summary'!$A$1:$A$57,'[1]04. Summary'!$I$1:$I$57)</f>
        <v>0.19279163313551262</v>
      </c>
      <c r="K6" s="6">
        <f t="shared" si="1"/>
        <v>-3.2010775695316629E-2</v>
      </c>
    </row>
    <row r="7" spans="1:11" x14ac:dyDescent="0.45">
      <c r="A7" s="3" t="s">
        <v>5</v>
      </c>
      <c r="B7" s="2">
        <v>0.1088132416274092</v>
      </c>
      <c r="C7" s="2">
        <v>0.21172323476068411</v>
      </c>
      <c r="E7" s="4">
        <v>6</v>
      </c>
      <c r="F7" s="4" t="s">
        <v>33</v>
      </c>
      <c r="G7" s="4" t="s">
        <v>14</v>
      </c>
      <c r="H7" s="4" t="s">
        <v>60</v>
      </c>
      <c r="I7" s="5">
        <f t="shared" si="0"/>
        <v>0.29182226884137402</v>
      </c>
      <c r="J7" s="5">
        <f>_xlfn.XLOOKUP(E7,'[1]04. Summary'!$A$1:$A$57,'[1]04. Summary'!$I$1:$I$57)</f>
        <v>0.39108612819311173</v>
      </c>
      <c r="K7" s="6">
        <f t="shared" si="1"/>
        <v>-9.9263859351737704E-2</v>
      </c>
    </row>
    <row r="8" spans="1:11" x14ac:dyDescent="0.45">
      <c r="A8" s="3" t="s">
        <v>6</v>
      </c>
      <c r="B8" s="2">
        <v>0.16671355411950689</v>
      </c>
      <c r="C8" s="2">
        <v>0.19544322830415961</v>
      </c>
      <c r="E8" s="4">
        <v>7</v>
      </c>
      <c r="F8" s="4" t="s">
        <v>34</v>
      </c>
      <c r="G8" s="4" t="s">
        <v>17</v>
      </c>
      <c r="H8" s="4" t="s">
        <v>59</v>
      </c>
      <c r="I8" s="5">
        <f t="shared" si="0"/>
        <v>0</v>
      </c>
      <c r="J8" s="5">
        <f>_xlfn.XLOOKUP(E8,'[1]04. Summary'!$A$1:$A$57,'[1]04. Summary'!$I$1:$I$57)</f>
        <v>0</v>
      </c>
      <c r="K8" s="6">
        <f t="shared" si="1"/>
        <v>0</v>
      </c>
    </row>
    <row r="9" spans="1:11" x14ac:dyDescent="0.45">
      <c r="A9" s="3" t="s">
        <v>7</v>
      </c>
      <c r="B9" s="2">
        <v>0.14778528871195709</v>
      </c>
      <c r="C9" s="2">
        <v>0.32118554426039092</v>
      </c>
      <c r="E9" s="4">
        <v>8</v>
      </c>
      <c r="F9" s="4" t="s">
        <v>34</v>
      </c>
      <c r="G9" s="4" t="s">
        <v>17</v>
      </c>
      <c r="H9" s="4" t="s">
        <v>60</v>
      </c>
      <c r="I9" s="5">
        <f t="shared" si="0"/>
        <v>0</v>
      </c>
      <c r="J9" s="5">
        <f>_xlfn.XLOOKUP(E9,'[1]04. Summary'!$A$1:$A$57,'[1]04. Summary'!$I$1:$I$57)</f>
        <v>0</v>
      </c>
      <c r="K9" s="6">
        <f t="shared" si="1"/>
        <v>0</v>
      </c>
    </row>
    <row r="10" spans="1:11" x14ac:dyDescent="0.45">
      <c r="A10" s="3" t="s">
        <v>8</v>
      </c>
      <c r="B10" s="2">
        <v>0.23752250573117989</v>
      </c>
      <c r="C10" s="2">
        <v>0.42428541452151519</v>
      </c>
      <c r="E10" s="4">
        <v>9</v>
      </c>
      <c r="F10" s="4" t="s">
        <v>35</v>
      </c>
      <c r="G10" s="4" t="s">
        <v>9</v>
      </c>
      <c r="H10" s="4" t="s">
        <v>59</v>
      </c>
      <c r="I10" s="5">
        <f t="shared" si="0"/>
        <v>5.5017550713448563E-2</v>
      </c>
      <c r="J10" s="5">
        <f>_xlfn.XLOOKUP(E10,'[1]04. Summary'!$A$1:$A$57,'[1]04. Summary'!$I$1:$I$57)</f>
        <v>3.2529083170257385E-2</v>
      </c>
      <c r="K10" s="6">
        <f t="shared" si="1"/>
        <v>2.2488467543191178E-2</v>
      </c>
    </row>
    <row r="11" spans="1:11" x14ac:dyDescent="0.45">
      <c r="A11" s="3" t="s">
        <v>9</v>
      </c>
      <c r="B11" s="2">
        <v>5.5017550713448563E-2</v>
      </c>
      <c r="C11" s="2">
        <v>0.14689608253584191</v>
      </c>
      <c r="E11" s="4">
        <v>10</v>
      </c>
      <c r="F11" s="4" t="s">
        <v>35</v>
      </c>
      <c r="G11" s="4" t="s">
        <v>9</v>
      </c>
      <c r="H11" s="4" t="s">
        <v>60</v>
      </c>
      <c r="I11" s="5">
        <f t="shared" si="0"/>
        <v>0.14689608253584191</v>
      </c>
      <c r="J11" s="5">
        <f>_xlfn.XLOOKUP(E11,'[1]04. Summary'!$A$1:$A$57,'[1]04. Summary'!$I$1:$I$57)</f>
        <v>0.20929046424567341</v>
      </c>
      <c r="K11" s="6">
        <f t="shared" si="1"/>
        <v>-6.2394381709831498E-2</v>
      </c>
    </row>
    <row r="12" spans="1:11" x14ac:dyDescent="0.45">
      <c r="A12" s="3" t="s">
        <v>10</v>
      </c>
      <c r="B12" s="2">
        <v>0.10172656381982111</v>
      </c>
      <c r="C12" s="2">
        <v>8.9789296786795716E-2</v>
      </c>
      <c r="E12" s="4">
        <v>11</v>
      </c>
      <c r="F12" s="4" t="s">
        <v>36</v>
      </c>
      <c r="G12" s="4" t="s">
        <v>26</v>
      </c>
      <c r="H12" s="4" t="s">
        <v>59</v>
      </c>
      <c r="I12" s="5">
        <f t="shared" si="0"/>
        <v>0.125</v>
      </c>
      <c r="J12" s="5">
        <f>_xlfn.XLOOKUP(E12,'[1]04. Summary'!$A$1:$A$57,'[1]04. Summary'!$I$1:$I$57)</f>
        <v>7.0442468251884086E-3</v>
      </c>
      <c r="K12" s="6">
        <f t="shared" si="1"/>
        <v>0.11795575317481159</v>
      </c>
    </row>
    <row r="13" spans="1:11" x14ac:dyDescent="0.45">
      <c r="A13" s="3" t="s">
        <v>11</v>
      </c>
      <c r="B13" s="2">
        <v>7.8340225923552942E-2</v>
      </c>
      <c r="C13" s="2">
        <v>0</v>
      </c>
      <c r="E13" s="4">
        <v>12</v>
      </c>
      <c r="F13" s="4" t="s">
        <v>36</v>
      </c>
      <c r="G13" s="4" t="s">
        <v>26</v>
      </c>
      <c r="H13" s="4" t="s">
        <v>60</v>
      </c>
      <c r="I13" s="5">
        <f t="shared" si="0"/>
        <v>0.731940588441923</v>
      </c>
      <c r="J13" s="5">
        <f>_xlfn.XLOOKUP(E13,'[1]04. Summary'!$A$1:$A$57,'[1]04. Summary'!$I$1:$I$57)</f>
        <v>0</v>
      </c>
      <c r="K13" s="6">
        <f t="shared" si="1"/>
        <v>0.731940588441923</v>
      </c>
    </row>
    <row r="14" spans="1:11" x14ac:dyDescent="0.45">
      <c r="A14" s="3" t="s">
        <v>12</v>
      </c>
      <c r="B14" s="2">
        <v>0.13365870108575059</v>
      </c>
      <c r="C14" s="2">
        <v>0.2061508966756174</v>
      </c>
      <c r="E14" s="4">
        <v>13</v>
      </c>
      <c r="F14" s="4" t="s">
        <v>37</v>
      </c>
      <c r="G14" s="4" t="s">
        <v>10</v>
      </c>
      <c r="H14" s="4" t="s">
        <v>59</v>
      </c>
      <c r="I14" s="5">
        <f t="shared" si="0"/>
        <v>0.10172656381982111</v>
      </c>
      <c r="J14" s="5">
        <f>_xlfn.XLOOKUP(E14,'[1]04. Summary'!$A$1:$A$57,'[1]04. Summary'!$I$1:$I$57)</f>
        <v>8.366675121628743E-2</v>
      </c>
      <c r="K14" s="6">
        <f t="shared" si="1"/>
        <v>1.8059812603533676E-2</v>
      </c>
    </row>
    <row r="15" spans="1:11" x14ac:dyDescent="0.45">
      <c r="A15" s="3" t="s">
        <v>13</v>
      </c>
      <c r="B15" s="2">
        <v>7.5433848488316885E-2</v>
      </c>
      <c r="C15" s="2">
        <v>9.2176086759395662E-2</v>
      </c>
      <c r="E15" s="4">
        <v>14</v>
      </c>
      <c r="F15" s="4" t="s">
        <v>37</v>
      </c>
      <c r="G15" s="4" t="s">
        <v>10</v>
      </c>
      <c r="H15" s="4" t="s">
        <v>60</v>
      </c>
      <c r="I15" s="5">
        <f t="shared" si="0"/>
        <v>8.9789296786795716E-2</v>
      </c>
      <c r="J15" s="5">
        <f>_xlfn.XLOOKUP(E15,'[1]04. Summary'!$A$1:$A$57,'[1]04. Summary'!$I$1:$I$57)</f>
        <v>0.15118832590892087</v>
      </c>
      <c r="K15" s="6">
        <f t="shared" si="1"/>
        <v>-6.1399029122125151E-2</v>
      </c>
    </row>
    <row r="16" spans="1:11" x14ac:dyDescent="0.45">
      <c r="A16" s="3" t="s">
        <v>14</v>
      </c>
      <c r="B16" s="2">
        <v>0.16078085744019599</v>
      </c>
      <c r="C16" s="2">
        <v>0.29182226884137402</v>
      </c>
      <c r="E16" s="4">
        <v>15</v>
      </c>
      <c r="F16" s="4" t="s">
        <v>38</v>
      </c>
      <c r="G16" s="4" t="s">
        <v>29</v>
      </c>
      <c r="H16" s="4" t="s">
        <v>59</v>
      </c>
      <c r="I16" s="5">
        <f t="shared" si="0"/>
        <v>0</v>
      </c>
      <c r="J16" s="5">
        <f>_xlfn.XLOOKUP(E16,'[1]04. Summary'!$A$1:$A$57,'[1]04. Summary'!$I$1:$I$57)</f>
        <v>0</v>
      </c>
      <c r="K16" s="6">
        <f t="shared" si="1"/>
        <v>0</v>
      </c>
    </row>
    <row r="17" spans="1:11" x14ac:dyDescent="0.45">
      <c r="A17" s="3" t="s">
        <v>15</v>
      </c>
      <c r="B17" s="2">
        <v>8.9146826408822225E-2</v>
      </c>
      <c r="C17" s="2">
        <v>0.12878101351200891</v>
      </c>
      <c r="E17" s="4">
        <v>16</v>
      </c>
      <c r="F17" s="4" t="s">
        <v>38</v>
      </c>
      <c r="G17" s="4" t="s">
        <v>29</v>
      </c>
      <c r="H17" s="4" t="s">
        <v>60</v>
      </c>
      <c r="I17" s="5">
        <f t="shared" si="0"/>
        <v>0</v>
      </c>
      <c r="J17" s="5">
        <f>_xlfn.XLOOKUP(E17,'[1]04. Summary'!$A$1:$A$57,'[1]04. Summary'!$I$1:$I$57)</f>
        <v>0</v>
      </c>
      <c r="K17" s="6">
        <f t="shared" si="1"/>
        <v>0</v>
      </c>
    </row>
    <row r="18" spans="1:11" x14ac:dyDescent="0.45">
      <c r="A18" s="3" t="s">
        <v>16</v>
      </c>
      <c r="B18" s="2">
        <v>3.097217274939763E-2</v>
      </c>
      <c r="C18" s="2">
        <v>0.35155767815783712</v>
      </c>
      <c r="E18" s="4">
        <v>17</v>
      </c>
      <c r="F18" s="4" t="s">
        <v>39</v>
      </c>
      <c r="G18" s="4" t="s">
        <v>8</v>
      </c>
      <c r="H18" s="4" t="s">
        <v>59</v>
      </c>
      <c r="I18" s="5">
        <f t="shared" si="0"/>
        <v>0.23752250573117989</v>
      </c>
      <c r="J18" s="5">
        <f>_xlfn.XLOOKUP(E18,'[1]04. Summary'!$A$1:$A$57,'[1]04. Summary'!$I$1:$I$57)</f>
        <v>0.21657820866820754</v>
      </c>
      <c r="K18" s="6">
        <f t="shared" si="1"/>
        <v>2.094429706297235E-2</v>
      </c>
    </row>
    <row r="19" spans="1:11" x14ac:dyDescent="0.45">
      <c r="A19" s="3" t="s">
        <v>17</v>
      </c>
      <c r="B19" s="2">
        <v>0</v>
      </c>
      <c r="C19" s="2">
        <v>0</v>
      </c>
      <c r="E19" s="4">
        <v>18</v>
      </c>
      <c r="F19" s="4" t="s">
        <v>39</v>
      </c>
      <c r="G19" s="4" t="s">
        <v>8</v>
      </c>
      <c r="H19" s="4" t="s">
        <v>60</v>
      </c>
      <c r="I19" s="5">
        <f t="shared" si="0"/>
        <v>0.42428541452151519</v>
      </c>
      <c r="J19" s="5">
        <f>_xlfn.XLOOKUP(E19,'[1]04. Summary'!$A$1:$A$57,'[1]04. Summary'!$I$1:$I$57)</f>
        <v>0.48064463439864308</v>
      </c>
      <c r="K19" s="6">
        <f t="shared" si="1"/>
        <v>-5.6359219877127886E-2</v>
      </c>
    </row>
    <row r="20" spans="1:11" x14ac:dyDescent="0.45">
      <c r="A20" s="3" t="s">
        <v>18</v>
      </c>
      <c r="B20" s="2">
        <v>0</v>
      </c>
      <c r="C20" s="2">
        <v>0</v>
      </c>
      <c r="E20" s="4">
        <v>19</v>
      </c>
      <c r="F20" s="4" t="s">
        <v>40</v>
      </c>
      <c r="G20" s="4" t="s">
        <v>5</v>
      </c>
      <c r="H20" s="4" t="s">
        <v>59</v>
      </c>
      <c r="I20" s="5">
        <f t="shared" si="0"/>
        <v>0.1088132416274092</v>
      </c>
      <c r="J20" s="5">
        <f>_xlfn.XLOOKUP(E20,'[1]04. Summary'!$A$1:$A$57,'[1]04. Summary'!$I$1:$I$57)</f>
        <v>0.12804091365500264</v>
      </c>
      <c r="K20" s="6">
        <f t="shared" si="1"/>
        <v>-1.9227672027593443E-2</v>
      </c>
    </row>
    <row r="21" spans="1:11" x14ac:dyDescent="0.45">
      <c r="A21" s="3" t="s">
        <v>19</v>
      </c>
      <c r="B21" s="2">
        <v>0</v>
      </c>
      <c r="C21" s="2">
        <v>0</v>
      </c>
      <c r="E21" s="4">
        <v>20</v>
      </c>
      <c r="F21" s="4" t="s">
        <v>40</v>
      </c>
      <c r="G21" s="4" t="s">
        <v>5</v>
      </c>
      <c r="H21" s="4" t="s">
        <v>60</v>
      </c>
      <c r="I21" s="5">
        <f t="shared" si="0"/>
        <v>0.21172323476068411</v>
      </c>
      <c r="J21" s="5">
        <f>_xlfn.XLOOKUP(E21,'[1]04. Summary'!$A$1:$A$57,'[1]04. Summary'!$I$1:$I$57)</f>
        <v>0.33860667461482757</v>
      </c>
      <c r="K21" s="6">
        <f t="shared" si="1"/>
        <v>-0.12688343985414346</v>
      </c>
    </row>
    <row r="22" spans="1:11" x14ac:dyDescent="0.45">
      <c r="A22" s="3" t="s">
        <v>20</v>
      </c>
      <c r="B22" s="2">
        <v>0</v>
      </c>
      <c r="C22" s="2">
        <v>0</v>
      </c>
      <c r="E22" s="4">
        <v>21</v>
      </c>
      <c r="F22" s="4" t="s">
        <v>41</v>
      </c>
      <c r="G22" s="4" t="s">
        <v>18</v>
      </c>
      <c r="H22" s="4" t="s">
        <v>59</v>
      </c>
      <c r="I22" s="5">
        <f t="shared" si="0"/>
        <v>0</v>
      </c>
      <c r="J22" s="5">
        <f>_xlfn.XLOOKUP(E22,'[1]04. Summary'!$A$1:$A$57,'[1]04. Summary'!$I$1:$I$57)</f>
        <v>0</v>
      </c>
      <c r="K22" s="6">
        <f t="shared" si="1"/>
        <v>0</v>
      </c>
    </row>
    <row r="23" spans="1:11" x14ac:dyDescent="0.45">
      <c r="A23" s="3" t="s">
        <v>21</v>
      </c>
      <c r="B23" s="2">
        <v>4.9846660689095143E-2</v>
      </c>
      <c r="C23" s="2">
        <v>0</v>
      </c>
      <c r="E23" s="4">
        <v>22</v>
      </c>
      <c r="F23" s="4" t="s">
        <v>41</v>
      </c>
      <c r="G23" s="4" t="s">
        <v>18</v>
      </c>
      <c r="H23" s="4" t="s">
        <v>60</v>
      </c>
      <c r="I23" s="5">
        <f t="shared" si="0"/>
        <v>0</v>
      </c>
      <c r="J23" s="5">
        <f>_xlfn.XLOOKUP(E23,'[1]04. Summary'!$A$1:$A$57,'[1]04. Summary'!$I$1:$I$57)</f>
        <v>0</v>
      </c>
      <c r="K23" s="6">
        <f t="shared" si="1"/>
        <v>0</v>
      </c>
    </row>
    <row r="24" spans="1:11" x14ac:dyDescent="0.45">
      <c r="A24" s="3" t="s">
        <v>22</v>
      </c>
      <c r="B24" s="2">
        <v>7.4934099988519146E-2</v>
      </c>
      <c r="C24" s="2">
        <v>7.8301690399881094E-2</v>
      </c>
      <c r="E24" s="4">
        <v>23</v>
      </c>
      <c r="F24" s="4" t="s">
        <v>42</v>
      </c>
      <c r="G24" s="4" t="s">
        <v>19</v>
      </c>
      <c r="H24" s="4" t="s">
        <v>59</v>
      </c>
      <c r="I24" s="5">
        <f t="shared" si="0"/>
        <v>0</v>
      </c>
      <c r="J24" s="5">
        <f>_xlfn.XLOOKUP(E24,'[1]04. Summary'!$A$1:$A$57,'[1]04. Summary'!$I$1:$I$57)</f>
        <v>0</v>
      </c>
      <c r="K24" s="6">
        <f t="shared" si="1"/>
        <v>0</v>
      </c>
    </row>
    <row r="25" spans="1:11" x14ac:dyDescent="0.45">
      <c r="A25" s="3" t="s">
        <v>23</v>
      </c>
      <c r="B25" s="2">
        <v>5.4523350700159443E-2</v>
      </c>
      <c r="C25" s="2">
        <v>0</v>
      </c>
      <c r="E25" s="4">
        <v>24</v>
      </c>
      <c r="F25" s="4" t="s">
        <v>42</v>
      </c>
      <c r="G25" s="4" t="s">
        <v>19</v>
      </c>
      <c r="H25" s="4" t="s">
        <v>60</v>
      </c>
      <c r="I25" s="5">
        <f t="shared" si="0"/>
        <v>0</v>
      </c>
      <c r="J25" s="5">
        <f>_xlfn.XLOOKUP(E25,'[1]04. Summary'!$A$1:$A$57,'[1]04. Summary'!$I$1:$I$57)</f>
        <v>0</v>
      </c>
      <c r="K25" s="6">
        <f t="shared" si="1"/>
        <v>0</v>
      </c>
    </row>
    <row r="26" spans="1:11" x14ac:dyDescent="0.45">
      <c r="A26" s="3" t="s">
        <v>24</v>
      </c>
      <c r="B26" s="2">
        <v>0.1658905079646775</v>
      </c>
      <c r="C26" s="2">
        <v>3.9509660734541478E-2</v>
      </c>
      <c r="E26" s="4">
        <v>25</v>
      </c>
      <c r="F26" s="4" t="s">
        <v>43</v>
      </c>
      <c r="G26" s="4" t="s">
        <v>7</v>
      </c>
      <c r="H26" s="4" t="s">
        <v>59</v>
      </c>
      <c r="I26" s="5">
        <f t="shared" si="0"/>
        <v>0.14778528871195709</v>
      </c>
      <c r="J26" s="5">
        <f>_xlfn.XLOOKUP(E26,'[1]04. Summary'!$A$1:$A$57,'[1]04. Summary'!$I$1:$I$57)</f>
        <v>1.1118803402551978E-2</v>
      </c>
      <c r="K26" s="6">
        <f t="shared" si="1"/>
        <v>0.13666648530940512</v>
      </c>
    </row>
    <row r="27" spans="1:11" x14ac:dyDescent="0.45">
      <c r="A27" s="3" t="s">
        <v>25</v>
      </c>
      <c r="B27" s="2">
        <v>0</v>
      </c>
      <c r="C27" s="2">
        <v>0</v>
      </c>
      <c r="E27" s="4">
        <v>26</v>
      </c>
      <c r="F27" s="4" t="s">
        <v>43</v>
      </c>
      <c r="G27" s="4" t="s">
        <v>7</v>
      </c>
      <c r="H27" s="4" t="s">
        <v>60</v>
      </c>
      <c r="I27" s="5">
        <f t="shared" si="0"/>
        <v>0.32118554426039092</v>
      </c>
      <c r="J27" s="5">
        <f>_xlfn.XLOOKUP(E27,'[1]04. Summary'!$A$1:$A$57,'[1]04. Summary'!$I$1:$I$57)</f>
        <v>3.6122472149606587E-2</v>
      </c>
      <c r="K27" s="6">
        <f t="shared" si="1"/>
        <v>0.28506307211078435</v>
      </c>
    </row>
    <row r="28" spans="1:11" x14ac:dyDescent="0.45">
      <c r="A28" s="3" t="s">
        <v>26</v>
      </c>
      <c r="B28" s="2">
        <v>0.125</v>
      </c>
      <c r="C28" s="2">
        <v>0.731940588441923</v>
      </c>
      <c r="E28" s="4">
        <v>27</v>
      </c>
      <c r="F28" s="4" t="s">
        <v>44</v>
      </c>
      <c r="G28" s="4" t="s">
        <v>22</v>
      </c>
      <c r="H28" s="4" t="s">
        <v>59</v>
      </c>
      <c r="I28" s="5">
        <f t="shared" si="0"/>
        <v>7.4934099988519146E-2</v>
      </c>
      <c r="J28" s="5">
        <f>_xlfn.XLOOKUP(E28,'[1]04. Summary'!$A$1:$A$57,'[1]04. Summary'!$I$1:$I$57)</f>
        <v>5.3093682066865891E-2</v>
      </c>
      <c r="K28" s="6">
        <f t="shared" si="1"/>
        <v>2.1840417921653255E-2</v>
      </c>
    </row>
    <row r="29" spans="1:11" x14ac:dyDescent="0.45">
      <c r="A29" s="3" t="s">
        <v>27</v>
      </c>
      <c r="B29" s="2">
        <v>0</v>
      </c>
      <c r="C29" s="2">
        <v>0</v>
      </c>
      <c r="E29" s="4">
        <v>28</v>
      </c>
      <c r="F29" s="4" t="s">
        <v>44</v>
      </c>
      <c r="G29" s="4" t="s">
        <v>22</v>
      </c>
      <c r="H29" s="4" t="s">
        <v>60</v>
      </c>
      <c r="I29" s="5">
        <f t="shared" si="0"/>
        <v>7.8301690399881094E-2</v>
      </c>
      <c r="J29" s="5">
        <f>_xlfn.XLOOKUP(E29,'[1]04. Summary'!$A$1:$A$57,'[1]04. Summary'!$I$1:$I$57)</f>
        <v>0.11145297874833736</v>
      </c>
      <c r="K29" s="6">
        <f t="shared" si="1"/>
        <v>-3.3151288348456265E-2</v>
      </c>
    </row>
    <row r="30" spans="1:11" x14ac:dyDescent="0.45">
      <c r="A30" s="3" t="s">
        <v>28</v>
      </c>
      <c r="B30" s="2">
        <v>0</v>
      </c>
      <c r="C30" s="2">
        <v>0</v>
      </c>
      <c r="E30" s="4">
        <v>29</v>
      </c>
      <c r="F30" s="4" t="s">
        <v>45</v>
      </c>
      <c r="G30" s="4" t="s">
        <v>2</v>
      </c>
      <c r="H30" s="4" t="s">
        <v>59</v>
      </c>
      <c r="I30" s="5">
        <f t="shared" si="0"/>
        <v>0.10286107707434319</v>
      </c>
      <c r="J30" s="5">
        <f>_xlfn.XLOOKUP(E30,'[1]04. Summary'!$A$1:$A$57,'[1]04. Summary'!$I$1:$I$57)</f>
        <v>7.95223067917947E-2</v>
      </c>
      <c r="K30" s="6">
        <f t="shared" si="1"/>
        <v>2.3338770282548493E-2</v>
      </c>
    </row>
    <row r="31" spans="1:11" x14ac:dyDescent="0.45">
      <c r="A31" s="3" t="s">
        <v>29</v>
      </c>
      <c r="B31" s="2">
        <v>0</v>
      </c>
      <c r="C31" s="2">
        <v>0</v>
      </c>
      <c r="E31" s="4">
        <v>30</v>
      </c>
      <c r="F31" s="4" t="s">
        <v>45</v>
      </c>
      <c r="G31" s="4" t="s">
        <v>2</v>
      </c>
      <c r="H31" s="4" t="s">
        <v>60</v>
      </c>
      <c r="I31" s="5">
        <f t="shared" si="0"/>
        <v>0.15555555555555561</v>
      </c>
      <c r="J31" s="5">
        <f>_xlfn.XLOOKUP(E31,'[1]04. Summary'!$A$1:$A$57,'[1]04. Summary'!$I$1:$I$57)</f>
        <v>0.12405420280156999</v>
      </c>
      <c r="K31" s="6">
        <f t="shared" si="1"/>
        <v>3.150135275398562E-2</v>
      </c>
    </row>
    <row r="32" spans="1:11" x14ac:dyDescent="0.45">
      <c r="E32" s="4">
        <v>31</v>
      </c>
      <c r="F32" s="4" t="s">
        <v>46</v>
      </c>
      <c r="G32" s="4" t="s">
        <v>3</v>
      </c>
      <c r="H32" s="4" t="s">
        <v>59</v>
      </c>
      <c r="I32" s="5">
        <f t="shared" si="0"/>
        <v>6.0710166049377019E-2</v>
      </c>
      <c r="J32" s="5">
        <f>_xlfn.XLOOKUP(E32,'[1]04. Summary'!$A$1:$A$57,'[1]04. Summary'!$I$1:$I$57)</f>
        <v>7.0793972007425654E-2</v>
      </c>
      <c r="K32" s="6">
        <f t="shared" si="1"/>
        <v>-1.0083805958048635E-2</v>
      </c>
    </row>
    <row r="33" spans="5:11" x14ac:dyDescent="0.45">
      <c r="E33" s="4">
        <v>32</v>
      </c>
      <c r="F33" s="4" t="s">
        <v>46</v>
      </c>
      <c r="G33" s="4" t="s">
        <v>3</v>
      </c>
      <c r="H33" s="4" t="s">
        <v>60</v>
      </c>
      <c r="I33" s="5">
        <f t="shared" si="0"/>
        <v>0.28502926475629009</v>
      </c>
      <c r="J33" s="5">
        <f>_xlfn.XLOOKUP(E33,'[1]04. Summary'!$A$1:$A$57,'[1]04. Summary'!$I$1:$I$57)</f>
        <v>0.17478567855993407</v>
      </c>
      <c r="K33" s="6">
        <f t="shared" si="1"/>
        <v>0.11024358619635602</v>
      </c>
    </row>
    <row r="34" spans="5:11" x14ac:dyDescent="0.45">
      <c r="E34" s="4">
        <v>33</v>
      </c>
      <c r="F34" s="4" t="s">
        <v>47</v>
      </c>
      <c r="G34" s="4" t="s">
        <v>4</v>
      </c>
      <c r="H34" s="4" t="s">
        <v>59</v>
      </c>
      <c r="I34" s="5">
        <f t="shared" si="0"/>
        <v>0</v>
      </c>
      <c r="J34" s="5">
        <f>_xlfn.XLOOKUP(E34,'[1]04. Summary'!$A$1:$A$57,'[1]04. Summary'!$I$1:$I$57)</f>
        <v>0</v>
      </c>
      <c r="K34" s="6">
        <f t="shared" si="1"/>
        <v>0</v>
      </c>
    </row>
    <row r="35" spans="5:11" x14ac:dyDescent="0.45">
      <c r="E35" s="4">
        <v>34</v>
      </c>
      <c r="F35" s="4" t="s">
        <v>47</v>
      </c>
      <c r="G35" s="4" t="s">
        <v>4</v>
      </c>
      <c r="H35" s="4" t="s">
        <v>60</v>
      </c>
      <c r="I35" s="5">
        <f t="shared" si="0"/>
        <v>0</v>
      </c>
      <c r="J35" s="5">
        <f>_xlfn.XLOOKUP(E35,'[1]04. Summary'!$A$1:$A$57,'[1]04. Summary'!$I$1:$I$57)</f>
        <v>0</v>
      </c>
      <c r="K35" s="6">
        <f t="shared" si="1"/>
        <v>0</v>
      </c>
    </row>
    <row r="36" spans="5:11" x14ac:dyDescent="0.45">
      <c r="E36" s="4">
        <v>35</v>
      </c>
      <c r="F36" s="4" t="s">
        <v>48</v>
      </c>
      <c r="G36" s="4" t="s">
        <v>28</v>
      </c>
      <c r="H36" s="4" t="s">
        <v>59</v>
      </c>
      <c r="I36" s="5">
        <f t="shared" si="0"/>
        <v>0</v>
      </c>
      <c r="J36" s="5">
        <f>_xlfn.XLOOKUP(E36,'[1]04. Summary'!$A$1:$A$57,'[1]04. Summary'!$I$1:$I$57)</f>
        <v>0</v>
      </c>
      <c r="K36" s="6">
        <f t="shared" si="1"/>
        <v>0</v>
      </c>
    </row>
    <row r="37" spans="5:11" x14ac:dyDescent="0.45">
      <c r="E37" s="4">
        <v>36</v>
      </c>
      <c r="F37" s="4" t="s">
        <v>48</v>
      </c>
      <c r="G37" s="4" t="s">
        <v>28</v>
      </c>
      <c r="H37" s="4" t="s">
        <v>60</v>
      </c>
      <c r="I37" s="5">
        <f t="shared" si="0"/>
        <v>0</v>
      </c>
      <c r="J37" s="5">
        <f>_xlfn.XLOOKUP(E37,'[1]04. Summary'!$A$1:$A$57,'[1]04. Summary'!$I$1:$I$57)</f>
        <v>0</v>
      </c>
      <c r="K37" s="6">
        <f t="shared" si="1"/>
        <v>0</v>
      </c>
    </row>
    <row r="38" spans="5:11" x14ac:dyDescent="0.45">
      <c r="E38" s="4">
        <v>37</v>
      </c>
      <c r="F38" s="4" t="s">
        <v>49</v>
      </c>
      <c r="G38" s="4" t="s">
        <v>15</v>
      </c>
      <c r="H38" s="4" t="s">
        <v>59</v>
      </c>
      <c r="I38" s="5">
        <f t="shared" si="0"/>
        <v>8.9146826408822225E-2</v>
      </c>
      <c r="J38" s="5">
        <f>_xlfn.XLOOKUP(E38,'[1]04. Summary'!$A$1:$A$57,'[1]04. Summary'!$I$1:$I$57)</f>
        <v>0.10130621614211455</v>
      </c>
      <c r="K38" s="6">
        <f t="shared" si="1"/>
        <v>-1.2159389733292322E-2</v>
      </c>
    </row>
    <row r="39" spans="5:11" x14ac:dyDescent="0.45">
      <c r="E39" s="4">
        <v>38</v>
      </c>
      <c r="F39" s="4" t="s">
        <v>49</v>
      </c>
      <c r="G39" s="4" t="s">
        <v>15</v>
      </c>
      <c r="H39" s="4" t="s">
        <v>60</v>
      </c>
      <c r="I39" s="5">
        <f t="shared" si="0"/>
        <v>0.12878101351200891</v>
      </c>
      <c r="J39" s="5">
        <f>_xlfn.XLOOKUP(E39,'[1]04. Summary'!$A$1:$A$57,'[1]04. Summary'!$I$1:$I$57)</f>
        <v>0.2046957609122397</v>
      </c>
      <c r="K39" s="6">
        <f t="shared" si="1"/>
        <v>-7.5914747400230798E-2</v>
      </c>
    </row>
    <row r="40" spans="5:11" x14ac:dyDescent="0.45">
      <c r="E40" s="4">
        <v>39</v>
      </c>
      <c r="F40" s="4" t="s">
        <v>50</v>
      </c>
      <c r="G40" s="4" t="s">
        <v>21</v>
      </c>
      <c r="H40" s="4" t="s">
        <v>59</v>
      </c>
      <c r="I40" s="5">
        <f t="shared" si="0"/>
        <v>4.9846660689095143E-2</v>
      </c>
      <c r="J40" s="5">
        <f>_xlfn.XLOOKUP(E40,'[1]04. Summary'!$A$1:$A$57,'[1]04. Summary'!$I$1:$I$57)</f>
        <v>3.8473850030831591E-2</v>
      </c>
      <c r="K40" s="6">
        <f t="shared" si="1"/>
        <v>1.1372810658263552E-2</v>
      </c>
    </row>
    <row r="41" spans="5:11" x14ac:dyDescent="0.45">
      <c r="E41" s="4">
        <v>40</v>
      </c>
      <c r="F41" s="4" t="s">
        <v>50</v>
      </c>
      <c r="G41" s="4" t="s">
        <v>21</v>
      </c>
      <c r="H41" s="4" t="s">
        <v>60</v>
      </c>
      <c r="I41" s="5">
        <f t="shared" si="0"/>
        <v>0</v>
      </c>
      <c r="J41" s="5">
        <f>_xlfn.XLOOKUP(E41,'[1]04. Summary'!$A$1:$A$57,'[1]04. Summary'!$I$1:$I$57)</f>
        <v>3.5714285714285712E-2</v>
      </c>
      <c r="K41" s="6">
        <f t="shared" si="1"/>
        <v>-3.5714285714285712E-2</v>
      </c>
    </row>
    <row r="42" spans="5:11" x14ac:dyDescent="0.45">
      <c r="E42" s="4">
        <v>41</v>
      </c>
      <c r="F42" s="4" t="s">
        <v>51</v>
      </c>
      <c r="G42" s="4" t="s">
        <v>13</v>
      </c>
      <c r="H42" s="4" t="s">
        <v>59</v>
      </c>
      <c r="I42" s="5">
        <f t="shared" si="0"/>
        <v>7.5433848488316885E-2</v>
      </c>
      <c r="J42" s="5">
        <f>_xlfn.XLOOKUP(E42,'[1]04. Summary'!$A$1:$A$57,'[1]04. Summary'!$I$1:$I$57)</f>
        <v>0.12229733027345002</v>
      </c>
      <c r="K42" s="6">
        <f t="shared" si="1"/>
        <v>-4.6863481785133138E-2</v>
      </c>
    </row>
    <row r="43" spans="5:11" x14ac:dyDescent="0.45">
      <c r="E43" s="4">
        <v>42</v>
      </c>
      <c r="F43" s="4" t="s">
        <v>51</v>
      </c>
      <c r="G43" s="4" t="s">
        <v>13</v>
      </c>
      <c r="H43" s="4" t="s">
        <v>60</v>
      </c>
      <c r="I43" s="5">
        <f t="shared" si="0"/>
        <v>9.2176086759395662E-2</v>
      </c>
      <c r="J43" s="5">
        <f>_xlfn.XLOOKUP(E43,'[1]04. Summary'!$A$1:$A$57,'[1]04. Summary'!$I$1:$I$57)</f>
        <v>0.28874067671905956</v>
      </c>
      <c r="K43" s="6">
        <f t="shared" si="1"/>
        <v>-0.19656458995966392</v>
      </c>
    </row>
    <row r="44" spans="5:11" x14ac:dyDescent="0.45">
      <c r="E44" s="4">
        <v>43</v>
      </c>
      <c r="F44" s="4" t="s">
        <v>52</v>
      </c>
      <c r="G44" s="4" t="s">
        <v>6</v>
      </c>
      <c r="H44" s="4" t="s">
        <v>59</v>
      </c>
      <c r="I44" s="5">
        <f t="shared" si="0"/>
        <v>0.16671355411950689</v>
      </c>
      <c r="J44" s="5">
        <f>_xlfn.XLOOKUP(E44,'[1]04. Summary'!$A$1:$A$57,'[1]04. Summary'!$I$1:$I$57)</f>
        <v>6.6852237044921617E-2</v>
      </c>
      <c r="K44" s="6">
        <f t="shared" si="1"/>
        <v>9.9861317074585274E-2</v>
      </c>
    </row>
    <row r="45" spans="5:11" x14ac:dyDescent="0.45">
      <c r="E45" s="4">
        <v>44</v>
      </c>
      <c r="F45" s="4" t="s">
        <v>52</v>
      </c>
      <c r="G45" s="4" t="s">
        <v>6</v>
      </c>
      <c r="H45" s="4" t="s">
        <v>60</v>
      </c>
      <c r="I45" s="5">
        <f t="shared" si="0"/>
        <v>0.19544322830415961</v>
      </c>
      <c r="J45" s="5">
        <f>_xlfn.XLOOKUP(E45,'[1]04. Summary'!$A$1:$A$57,'[1]04. Summary'!$I$1:$I$57)</f>
        <v>0.21131520123183531</v>
      </c>
      <c r="K45" s="6">
        <f t="shared" si="1"/>
        <v>-1.5871972927675698E-2</v>
      </c>
    </row>
    <row r="46" spans="5:11" x14ac:dyDescent="0.45">
      <c r="E46" s="4">
        <v>45</v>
      </c>
      <c r="F46" s="4" t="s">
        <v>53</v>
      </c>
      <c r="G46" s="4" t="s">
        <v>11</v>
      </c>
      <c r="H46" s="4" t="s">
        <v>59</v>
      </c>
      <c r="I46" s="5">
        <f t="shared" si="0"/>
        <v>7.8340225923552942E-2</v>
      </c>
      <c r="J46" s="5">
        <f>_xlfn.XLOOKUP(E46,'[1]04. Summary'!$A$1:$A$57,'[1]04. Summary'!$I$1:$I$57)</f>
        <v>6.720174014664447E-2</v>
      </c>
      <c r="K46" s="6">
        <f t="shared" si="1"/>
        <v>1.1138485776908472E-2</v>
      </c>
    </row>
    <row r="47" spans="5:11" x14ac:dyDescent="0.45">
      <c r="E47" s="4">
        <v>46</v>
      </c>
      <c r="F47" s="4" t="s">
        <v>53</v>
      </c>
      <c r="G47" s="4" t="s">
        <v>11</v>
      </c>
      <c r="H47" s="4" t="s">
        <v>60</v>
      </c>
      <c r="I47" s="5">
        <f t="shared" si="0"/>
        <v>0</v>
      </c>
      <c r="J47" s="5">
        <f>_xlfn.XLOOKUP(E47,'[1]04. Summary'!$A$1:$A$57,'[1]04. Summary'!$I$1:$I$57)</f>
        <v>0</v>
      </c>
      <c r="K47" s="6">
        <f t="shared" si="1"/>
        <v>0</v>
      </c>
    </row>
    <row r="48" spans="5:11" x14ac:dyDescent="0.45">
      <c r="E48" s="4">
        <v>47</v>
      </c>
      <c r="F48" s="4" t="s">
        <v>54</v>
      </c>
      <c r="G48" s="4" t="s">
        <v>23</v>
      </c>
      <c r="H48" s="4" t="s">
        <v>59</v>
      </c>
      <c r="I48" s="5">
        <f t="shared" si="0"/>
        <v>5.4523350700159443E-2</v>
      </c>
      <c r="J48" s="5">
        <f>_xlfn.XLOOKUP(E48,'[1]04. Summary'!$A$1:$A$57,'[1]04. Summary'!$I$1:$I$57)</f>
        <v>7.0504431791595422E-3</v>
      </c>
      <c r="K48" s="6">
        <f t="shared" si="1"/>
        <v>4.7472907520999898E-2</v>
      </c>
    </row>
    <row r="49" spans="5:11" x14ac:dyDescent="0.45">
      <c r="E49" s="4">
        <v>48</v>
      </c>
      <c r="F49" s="4" t="s">
        <v>54</v>
      </c>
      <c r="G49" s="4" t="s">
        <v>23</v>
      </c>
      <c r="H49" s="4" t="s">
        <v>60</v>
      </c>
      <c r="I49" s="5">
        <f t="shared" si="0"/>
        <v>0</v>
      </c>
      <c r="J49" s="5">
        <f>_xlfn.XLOOKUP(E49,'[1]04. Summary'!$A$1:$A$57,'[1]04. Summary'!$I$1:$I$57)</f>
        <v>8.7025964446251311E-2</v>
      </c>
      <c r="K49" s="6">
        <f t="shared" si="1"/>
        <v>-8.7025964446251311E-2</v>
      </c>
    </row>
    <row r="50" spans="5:11" x14ac:dyDescent="0.45">
      <c r="E50" s="4">
        <v>49</v>
      </c>
      <c r="F50" s="4" t="s">
        <v>55</v>
      </c>
      <c r="G50" s="4" t="s">
        <v>1</v>
      </c>
      <c r="H50" s="4" t="s">
        <v>59</v>
      </c>
      <c r="I50" s="5">
        <f t="shared" si="0"/>
        <v>9.5872599150756826E-2</v>
      </c>
      <c r="J50" s="5">
        <f>_xlfn.XLOOKUP(E50,'[1]04. Summary'!$A$1:$A$57,'[1]04. Summary'!$I$1:$I$57)</f>
        <v>0.10464890138511426</v>
      </c>
      <c r="K50" s="6">
        <f t="shared" si="1"/>
        <v>-8.7763022343574359E-3</v>
      </c>
    </row>
    <row r="51" spans="5:11" x14ac:dyDescent="0.45">
      <c r="E51" s="4">
        <v>50</v>
      </c>
      <c r="F51" s="4" t="s">
        <v>55</v>
      </c>
      <c r="G51" s="4" t="s">
        <v>1</v>
      </c>
      <c r="H51" s="4" t="s">
        <v>60</v>
      </c>
      <c r="I51" s="5">
        <f t="shared" si="0"/>
        <v>0.19732171211292451</v>
      </c>
      <c r="J51" s="5">
        <f>_xlfn.XLOOKUP(E51,'[1]04. Summary'!$A$1:$A$57,'[1]04. Summary'!$I$1:$I$57)</f>
        <v>0.28572318008578751</v>
      </c>
      <c r="K51" s="6">
        <f t="shared" si="1"/>
        <v>-8.8401467972862996E-2</v>
      </c>
    </row>
    <row r="52" spans="5:11" x14ac:dyDescent="0.45">
      <c r="E52" s="4">
        <v>51</v>
      </c>
      <c r="F52" s="4" t="s">
        <v>56</v>
      </c>
      <c r="G52" s="4" t="s">
        <v>16</v>
      </c>
      <c r="H52" s="4" t="s">
        <v>59</v>
      </c>
      <c r="I52" s="5">
        <f t="shared" si="0"/>
        <v>3.097217274939763E-2</v>
      </c>
      <c r="J52" s="5">
        <f>_xlfn.XLOOKUP(E52,'[1]04. Summary'!$A$1:$A$57,'[1]04. Summary'!$I$1:$I$57)</f>
        <v>5.2441014189105899E-2</v>
      </c>
      <c r="K52" s="6">
        <f t="shared" si="1"/>
        <v>-2.1468841439708269E-2</v>
      </c>
    </row>
    <row r="53" spans="5:11" x14ac:dyDescent="0.45">
      <c r="E53" s="4">
        <v>52</v>
      </c>
      <c r="F53" s="4" t="s">
        <v>56</v>
      </c>
      <c r="G53" s="4" t="s">
        <v>16</v>
      </c>
      <c r="H53" s="4" t="s">
        <v>60</v>
      </c>
      <c r="I53" s="5">
        <f t="shared" si="0"/>
        <v>0.35155767815783712</v>
      </c>
      <c r="J53" s="5">
        <f>_xlfn.XLOOKUP(E53,'[1]04. Summary'!$A$1:$A$57,'[1]04. Summary'!$I$1:$I$57)</f>
        <v>0.18194361895879727</v>
      </c>
      <c r="K53" s="6">
        <f t="shared" si="1"/>
        <v>0.16961405919903985</v>
      </c>
    </row>
    <row r="54" spans="5:11" x14ac:dyDescent="0.45">
      <c r="E54" s="4">
        <v>53</v>
      </c>
      <c r="F54" s="4" t="s">
        <v>57</v>
      </c>
      <c r="G54" s="4" t="s">
        <v>27</v>
      </c>
      <c r="H54" s="4" t="s">
        <v>59</v>
      </c>
      <c r="I54" s="5">
        <f t="shared" si="0"/>
        <v>0</v>
      </c>
      <c r="J54" s="5">
        <f>_xlfn.XLOOKUP(E54,'[1]04. Summary'!$A$1:$A$57,'[1]04. Summary'!$I$1:$I$57)</f>
        <v>7.1652910052910049E-4</v>
      </c>
      <c r="K54" s="6">
        <f t="shared" si="1"/>
        <v>-7.1652910052910049E-4</v>
      </c>
    </row>
    <row r="55" spans="5:11" x14ac:dyDescent="0.45">
      <c r="E55" s="4">
        <v>54</v>
      </c>
      <c r="F55" s="4" t="s">
        <v>57</v>
      </c>
      <c r="G55" s="4" t="s">
        <v>27</v>
      </c>
      <c r="H55" s="4" t="s">
        <v>60</v>
      </c>
      <c r="I55" s="5">
        <f t="shared" si="0"/>
        <v>0</v>
      </c>
      <c r="J55" s="5">
        <f>_xlfn.XLOOKUP(E55,'[1]04. Summary'!$A$1:$A$57,'[1]04. Summary'!$I$1:$I$57)</f>
        <v>3.5714285714285712E-2</v>
      </c>
      <c r="K55" s="6">
        <f t="shared" si="1"/>
        <v>-3.5714285714285712E-2</v>
      </c>
    </row>
    <row r="56" spans="5:11" x14ac:dyDescent="0.45">
      <c r="E56" s="4">
        <v>55</v>
      </c>
      <c r="F56" s="4" t="s">
        <v>58</v>
      </c>
      <c r="G56" s="4" t="s">
        <v>0</v>
      </c>
      <c r="H56" s="4" t="s">
        <v>59</v>
      </c>
      <c r="I56" s="5">
        <f t="shared" si="0"/>
        <v>0.17937971425988319</v>
      </c>
      <c r="J56" s="5">
        <f>_xlfn.XLOOKUP(E56,'[1]04. Summary'!$A$1:$A$57,'[1]04. Summary'!$I$1:$I$57)</f>
        <v>0.17370167585673549</v>
      </c>
      <c r="K56" s="6">
        <f t="shared" si="1"/>
        <v>5.678038403147706E-3</v>
      </c>
    </row>
    <row r="57" spans="5:11" x14ac:dyDescent="0.45">
      <c r="E57" s="4">
        <v>56</v>
      </c>
      <c r="F57" s="4" t="s">
        <v>58</v>
      </c>
      <c r="G57" s="4" t="s">
        <v>0</v>
      </c>
      <c r="H57" s="4" t="s">
        <v>60</v>
      </c>
      <c r="I57" s="5">
        <f t="shared" si="0"/>
        <v>0.24515036485856401</v>
      </c>
      <c r="J57" s="5">
        <f>_xlfn.XLOOKUP(E57,'[1]04. Summary'!$A$1:$A$57,'[1]04. Summary'!$I$1:$I$57)</f>
        <v>0.29398392774564236</v>
      </c>
      <c r="K57" s="6">
        <f t="shared" si="1"/>
        <v>-4.8833562887078352E-2</v>
      </c>
    </row>
  </sheetData>
  <autoFilter ref="A1:K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Transition_PD_By_Product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Nikesh pandey</cp:lastModifiedBy>
  <dcterms:created xsi:type="dcterms:W3CDTF">2025-06-14T11:02:51Z</dcterms:created>
  <dcterms:modified xsi:type="dcterms:W3CDTF">2025-06-14T13:36:15Z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2025-06-14T12:32:08Z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42b04844-7250-45f8-90db-ec7e5aa0f74b</vt:lpwstr>
  </property>
  <property fmtid="{D5CDD505-2E9C-101B-9397-08002B2CF9AE}" pid="7" name="MSIP_Label_defa4170-0d19-0005-0004-bc88714345d2_ActionId">
    <vt:lpwstr>38a146e5-9b93-48df-a414-7017f0d6542a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