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73e1c5ee012b1f15/Desktop/HCI/"/>
    </mc:Choice>
  </mc:AlternateContent>
  <xr:revisionPtr revIDLastSave="0" documentId="8_{9DCC98FC-DCF1-4143-A6B6-52094D73FF8F}" xr6:coauthVersionLast="47" xr6:coauthVersionMax="47" xr10:uidLastSave="{00000000-0000-0000-0000-000000000000}"/>
  <bookViews>
    <workbookView xWindow="1560" yWindow="1560" windowWidth="21600" windowHeight="11295" xr2:uid="{D14AC4FE-810A-4560-87F3-DF0D1538CD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 l="1"/>
  <c r="B12" i="1"/>
  <c r="G13" i="1"/>
  <c r="F13" i="1"/>
  <c r="C19" i="1"/>
  <c r="C18" i="1"/>
  <c r="C17" i="1"/>
  <c r="B18" i="1"/>
  <c r="B19" i="1"/>
  <c r="B17" i="1"/>
  <c r="X13" i="1" a="1"/>
  <c r="X13" i="1" s="1"/>
  <c r="V13" i="1" a="1"/>
  <c r="V13" i="1" s="1"/>
  <c r="T13" i="1" a="1"/>
  <c r="T13" i="1" s="1"/>
  <c r="S13" i="1" a="1"/>
  <c r="S13" i="1" s="1"/>
  <c r="W13" i="1" a="1"/>
  <c r="W13" i="1" s="1"/>
  <c r="U13" i="1" a="1"/>
  <c r="U13" i="1" s="1"/>
  <c r="N14" i="1"/>
  <c r="J15" i="1"/>
  <c r="J16" i="1" s="1"/>
  <c r="J17" i="1" s="1"/>
  <c r="J18" i="1" s="1"/>
  <c r="J19" i="1" s="1"/>
  <c r="J20" i="1" s="1"/>
  <c r="J21" i="1" s="1"/>
  <c r="J22" i="1" s="1"/>
  <c r="J23" i="1" s="1"/>
  <c r="J24" i="1" s="1"/>
  <c r="J25" i="1" s="1"/>
  <c r="J26" i="1" s="1"/>
  <c r="J14" i="1"/>
  <c r="K13" i="1" s="1" a="1"/>
  <c r="K13" i="1" s="1"/>
  <c r="C16" i="1"/>
  <c r="B16" i="1"/>
  <c r="B15" i="1"/>
  <c r="C15" i="1"/>
  <c r="C14" i="1"/>
  <c r="B14" i="1"/>
  <c r="R3" i="1"/>
  <c r="R4" i="1"/>
  <c r="R5" i="1"/>
  <c r="R6" i="1"/>
  <c r="R7" i="1"/>
  <c r="R8" i="1"/>
  <c r="R9" i="1"/>
  <c r="R2" i="1"/>
  <c r="I2" i="1"/>
  <c r="I3" i="1"/>
  <c r="G12" i="1"/>
  <c r="I5" i="1"/>
  <c r="I6" i="1"/>
  <c r="I7" i="1"/>
  <c r="I8" i="1"/>
  <c r="I9" i="1"/>
  <c r="F12" i="1" l="1"/>
  <c r="L13" i="1" a="1"/>
  <c r="L13" i="1" s="1"/>
  <c r="N15" i="1"/>
  <c r="B13" i="1"/>
  <c r="C13" i="1"/>
  <c r="N16" i="1" l="1"/>
  <c r="N17" i="1" s="1"/>
  <c r="N18" i="1" s="1"/>
  <c r="N19" i="1" s="1"/>
  <c r="N20" i="1" s="1"/>
  <c r="N21" i="1" s="1"/>
  <c r="N22" i="1" s="1"/>
  <c r="N23" i="1" s="1"/>
  <c r="N24" i="1" s="1"/>
  <c r="N25" i="1" s="1"/>
  <c r="N26" i="1" s="1"/>
  <c r="N27" i="1" s="1"/>
  <c r="N28" i="1" s="1"/>
  <c r="N29" i="1" s="1"/>
  <c r="N30" i="1" s="1"/>
  <c r="O13" i="1" l="1" a="1"/>
  <c r="O13" i="1" s="1"/>
  <c r="P13" i="1" a="1"/>
  <c r="P1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<sst xmlns="http://schemas.openxmlformats.org/spreadsheetml/2006/main" count="78" uniqueCount="52">
  <si>
    <t>Timestamp</t>
  </si>
  <si>
    <t>Tester ID</t>
  </si>
  <si>
    <t>First prototype</t>
  </si>
  <si>
    <t>Gender</t>
  </si>
  <si>
    <t>Age</t>
  </si>
  <si>
    <t>Prior experience in coding</t>
  </si>
  <si>
    <t>Number of clicks at start</t>
  </si>
  <si>
    <t>Number of clicks at end</t>
  </si>
  <si>
    <t>Time taken</t>
  </si>
  <si>
    <t>The interface was intuitive.</t>
  </si>
  <si>
    <t>The interface was well readable.</t>
  </si>
  <si>
    <t>The needed blocks were easy to find.</t>
  </si>
  <si>
    <t>Every click felt necessary.</t>
  </si>
  <si>
    <t>Which prototype did you like more?</t>
  </si>
  <si>
    <t>General thoughts and improvements</t>
  </si>
  <si>
    <t>B</t>
  </si>
  <si>
    <t>Male</t>
  </si>
  <si>
    <t>A liked more.</t>
  </si>
  <si>
    <t>Okay</t>
  </si>
  <si>
    <t>A</t>
  </si>
  <si>
    <t>Prototype B because more intuitive, but more clicks made it harder</t>
  </si>
  <si>
    <t>Good job</t>
  </si>
  <si>
    <t>Liked A more</t>
  </si>
  <si>
    <t>Good work</t>
  </si>
  <si>
    <t>It is to hard to fit the Codeblocks in the blanks accuretly</t>
  </si>
  <si>
    <t>Female</t>
  </si>
  <si>
    <t>Dragging is kind of tedious, and some accidentally mistake of block disappear when trying to drop it into the blank. For b, seems to be bug with block disappear once on clicked inside the blank.</t>
  </si>
  <si>
    <t>B was more easy to use but on A I felt like understand more of what im doing (in regards to understanding the code)</t>
  </si>
  <si>
    <t>You can probably work faster with A then with B as soon as you are used to the interface.</t>
  </si>
  <si>
    <t>Without the printout it would be difficult to figure out where what kind of blocks would need to go. Maybe the places where you insert blocks should have the same color as the blocks that you can insert there.</t>
  </si>
  <si>
    <t>Mean clicks A:</t>
  </si>
  <si>
    <t>Mean time A:</t>
  </si>
  <si>
    <t>Mean clicks B:</t>
  </si>
  <si>
    <t>Mean time B:</t>
  </si>
  <si>
    <t>Number of clicks used for task</t>
  </si>
  <si>
    <t xml:space="preserve">Standard deviation clicks A: </t>
  </si>
  <si>
    <t>Standard dev. Clicks B:</t>
  </si>
  <si>
    <t>Variance time A:</t>
  </si>
  <si>
    <t xml:space="preserve">Standard deviation time A: </t>
  </si>
  <si>
    <t>Variance time B:</t>
  </si>
  <si>
    <t>Standard dev. time B:</t>
  </si>
  <si>
    <t>Time taken in seconds</t>
  </si>
  <si>
    <t>Bins</t>
  </si>
  <si>
    <t>intu</t>
  </si>
  <si>
    <t>reada</t>
  </si>
  <si>
    <t>finding</t>
  </si>
  <si>
    <t>Median intuitive A:</t>
  </si>
  <si>
    <t>Median easy find A:</t>
  </si>
  <si>
    <t xml:space="preserve">Median readable A: </t>
  </si>
  <si>
    <t>Median intuitive B:</t>
  </si>
  <si>
    <t xml:space="preserve">Median readable B: </t>
  </si>
  <si>
    <t>Median easy find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</si>
</sst>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1" xfId="0" applyFont="1" applyBorder="1" applyAlignment="1">
      <alignment vertical="center"/>
    </xf>
    <xf numFmtId="22" fontId="1" fillId="0" borderId="1" xfId="0" applyNumberFormat="1" applyFont="1" applyBorder="1" applyAlignment="1">
      <alignment horizontal="right" wrapText="1"/>
    </xf>
    <xf numFmtId="0" fontId="1" fillId="0" borderId="1" xfId="0" applyFont="1" applyBorder="1" applyAlignment="1">
      <alignment horizontal="right" wrapText="1"/>
    </xf>
    <xf numFmtId="21" fontId="1" fillId="0" borderId="1" xfId="0" applyNumberFormat="1" applyFont="1" applyBorder="1" applyAlignment="1">
      <alignment horizontal="right" wrapText="1"/>
    </xf>
    <xf numFmtId="0" fontId="1" fillId="0" borderId="2" xfId="0" applyFont="1" applyBorder="1" applyAlignment="1">
      <alignment wrapText="1"/>
    </xf>
    <xf numFmtId="45" fontId="1" fillId="0" borderId="1" xfId="0" applyNumberFormat="1" applyFont="1" applyBorder="1" applyAlignment="1">
      <alignment horizontal="right" wrapText="1"/>
    </xf>
    <xf numFmtId="1" fontId="1" fillId="0" borderId="1" xfId="0" applyNumberFormat="1" applyFont="1" applyBorder="1" applyAlignment="1">
      <alignment horizontal="right" wrapText="1"/>
    </xf>
    <xf numFmtId="1" fontId="0" fillId="0" borderId="0" xfId="0" applyNumberFormat="1"/>
    <xf numFmtId="0" fontId="1" fillId="0" borderId="2"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CH"/>
              <a:t>Histogram</a:t>
            </a:r>
            <a:r>
              <a:rPr lang="de-CH" baseline="0"/>
              <a:t> of number of clicks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c:v>
          </c:tx>
          <c:spPr>
            <a:solidFill>
              <a:schemeClr val="accent1"/>
            </a:solidFill>
            <a:ln>
              <a:noFill/>
            </a:ln>
            <a:effectLst/>
          </c:spPr>
          <c:invertIfNegative val="0"/>
          <c:cat>
            <c:numRef>
              <c:f>Sheet1!$J$13:$J$26</c:f>
              <c:numCache>
                <c:formatCode>General</c:formatCode>
                <c:ptCount val="14"/>
                <c:pt idx="0">
                  <c:v>15</c:v>
                </c:pt>
                <c:pt idx="1">
                  <c:v>18</c:v>
                </c:pt>
                <c:pt idx="2">
                  <c:v>21</c:v>
                </c:pt>
                <c:pt idx="3">
                  <c:v>24</c:v>
                </c:pt>
                <c:pt idx="4">
                  <c:v>27</c:v>
                </c:pt>
                <c:pt idx="5">
                  <c:v>30</c:v>
                </c:pt>
                <c:pt idx="6">
                  <c:v>33</c:v>
                </c:pt>
                <c:pt idx="7">
                  <c:v>36</c:v>
                </c:pt>
                <c:pt idx="8">
                  <c:v>39</c:v>
                </c:pt>
                <c:pt idx="9">
                  <c:v>42</c:v>
                </c:pt>
                <c:pt idx="10">
                  <c:v>45</c:v>
                </c:pt>
                <c:pt idx="11">
                  <c:v>48</c:v>
                </c:pt>
                <c:pt idx="12">
                  <c:v>51</c:v>
                </c:pt>
                <c:pt idx="13">
                  <c:v>54</c:v>
                </c:pt>
              </c:numCache>
            </c:numRef>
          </c:cat>
          <c:val>
            <c:numRef>
              <c:f>Sheet1!$K$13:$K$27</c:f>
              <c:numCache>
                <c:formatCode>General</c:formatCode>
                <c:ptCount val="15"/>
                <c:pt idx="0">
                  <c:v>0</c:v>
                </c:pt>
                <c:pt idx="1">
                  <c:v>0</c:v>
                </c:pt>
                <c:pt idx="2">
                  <c:v>2</c:v>
                </c:pt>
                <c:pt idx="3">
                  <c:v>3</c:v>
                </c:pt>
                <c:pt idx="4">
                  <c:v>0</c:v>
                </c:pt>
                <c:pt idx="5">
                  <c:v>2</c:v>
                </c:pt>
                <c:pt idx="6">
                  <c:v>0</c:v>
                </c:pt>
                <c:pt idx="7">
                  <c:v>0</c:v>
                </c:pt>
                <c:pt idx="8">
                  <c:v>0</c:v>
                </c:pt>
                <c:pt idx="9">
                  <c:v>0</c:v>
                </c:pt>
                <c:pt idx="10">
                  <c:v>0</c:v>
                </c:pt>
                <c:pt idx="11">
                  <c:v>1</c:v>
                </c:pt>
                <c:pt idx="12">
                  <c:v>0</c:v>
                </c:pt>
                <c:pt idx="13">
                  <c:v>0</c:v>
                </c:pt>
                <c:pt idx="14">
                  <c:v>0</c:v>
                </c:pt>
              </c:numCache>
            </c:numRef>
          </c:val>
          <c:extLst>
            <c:ext xmlns:c16="http://schemas.microsoft.com/office/drawing/2014/chart" uri="{C3380CC4-5D6E-409C-BE32-E72D297353CC}">
              <c16:uniqueId val="{00000000-2375-4BD9-8983-22A4E1603ECB}"/>
            </c:ext>
          </c:extLst>
        </c:ser>
        <c:ser>
          <c:idx val="1"/>
          <c:order val="1"/>
          <c:tx>
            <c:v>B</c:v>
          </c:tx>
          <c:spPr>
            <a:solidFill>
              <a:schemeClr val="accent2"/>
            </a:solidFill>
            <a:ln>
              <a:noFill/>
            </a:ln>
            <a:effectLst/>
          </c:spPr>
          <c:invertIfNegative val="0"/>
          <c:cat>
            <c:numRef>
              <c:f>Sheet1!$J$13:$J$26</c:f>
              <c:numCache>
                <c:formatCode>General</c:formatCode>
                <c:ptCount val="14"/>
                <c:pt idx="0">
                  <c:v>15</c:v>
                </c:pt>
                <c:pt idx="1">
                  <c:v>18</c:v>
                </c:pt>
                <c:pt idx="2">
                  <c:v>21</c:v>
                </c:pt>
                <c:pt idx="3">
                  <c:v>24</c:v>
                </c:pt>
                <c:pt idx="4">
                  <c:v>27</c:v>
                </c:pt>
                <c:pt idx="5">
                  <c:v>30</c:v>
                </c:pt>
                <c:pt idx="6">
                  <c:v>33</c:v>
                </c:pt>
                <c:pt idx="7">
                  <c:v>36</c:v>
                </c:pt>
                <c:pt idx="8">
                  <c:v>39</c:v>
                </c:pt>
                <c:pt idx="9">
                  <c:v>42</c:v>
                </c:pt>
                <c:pt idx="10">
                  <c:v>45</c:v>
                </c:pt>
                <c:pt idx="11">
                  <c:v>48</c:v>
                </c:pt>
                <c:pt idx="12">
                  <c:v>51</c:v>
                </c:pt>
                <c:pt idx="13">
                  <c:v>54</c:v>
                </c:pt>
              </c:numCache>
            </c:numRef>
          </c:cat>
          <c:val>
            <c:numRef>
              <c:f>Sheet1!$L$13:$L$27</c:f>
              <c:numCache>
                <c:formatCode>General</c:formatCode>
                <c:ptCount val="15"/>
                <c:pt idx="0">
                  <c:v>0</c:v>
                </c:pt>
                <c:pt idx="1">
                  <c:v>0</c:v>
                </c:pt>
                <c:pt idx="2">
                  <c:v>0</c:v>
                </c:pt>
                <c:pt idx="3">
                  <c:v>0</c:v>
                </c:pt>
                <c:pt idx="4">
                  <c:v>0</c:v>
                </c:pt>
                <c:pt idx="5">
                  <c:v>1</c:v>
                </c:pt>
                <c:pt idx="6">
                  <c:v>1</c:v>
                </c:pt>
                <c:pt idx="7">
                  <c:v>0</c:v>
                </c:pt>
                <c:pt idx="8">
                  <c:v>2</c:v>
                </c:pt>
                <c:pt idx="9">
                  <c:v>2</c:v>
                </c:pt>
                <c:pt idx="10">
                  <c:v>2</c:v>
                </c:pt>
                <c:pt idx="11">
                  <c:v>0</c:v>
                </c:pt>
                <c:pt idx="12">
                  <c:v>0</c:v>
                </c:pt>
                <c:pt idx="13">
                  <c:v>0</c:v>
                </c:pt>
                <c:pt idx="14">
                  <c:v>0</c:v>
                </c:pt>
              </c:numCache>
            </c:numRef>
          </c:val>
          <c:extLst>
            <c:ext xmlns:c16="http://schemas.microsoft.com/office/drawing/2014/chart" uri="{C3380CC4-5D6E-409C-BE32-E72D297353CC}">
              <c16:uniqueId val="{00000001-2375-4BD9-8983-22A4E1603ECB}"/>
            </c:ext>
          </c:extLst>
        </c:ser>
        <c:dLbls>
          <c:showLegendKey val="0"/>
          <c:showVal val="0"/>
          <c:showCatName val="0"/>
          <c:showSerName val="0"/>
          <c:showPercent val="0"/>
          <c:showBubbleSize val="0"/>
        </c:dLbls>
        <c:gapWidth val="219"/>
        <c:overlap val="-27"/>
        <c:axId val="773956112"/>
        <c:axId val="773958192"/>
      </c:barChart>
      <c:catAx>
        <c:axId val="773956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Number of clicks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73958192"/>
        <c:crosses val="autoZero"/>
        <c:auto val="1"/>
        <c:lblAlgn val="ctr"/>
        <c:lblOffset val="100"/>
        <c:noMultiLvlLbl val="0"/>
      </c:catAx>
      <c:valAx>
        <c:axId val="773958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Number of participants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7395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CH"/>
              <a:t>Histogram of</a:t>
            </a:r>
            <a:r>
              <a:rPr lang="de-CH" baseline="0"/>
              <a:t> task completion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c:v>
          </c:tx>
          <c:spPr>
            <a:solidFill>
              <a:schemeClr val="accent1"/>
            </a:solidFill>
            <a:ln>
              <a:noFill/>
            </a:ln>
            <a:effectLst/>
          </c:spPr>
          <c:invertIfNegative val="0"/>
          <c:cat>
            <c:numRef>
              <c:f>Sheet1!$N$13:$N$30</c:f>
              <c:numCache>
                <c:formatCode>General</c:formatCode>
                <c:ptCount val="18"/>
                <c:pt idx="0">
                  <c:v>50</c:v>
                </c:pt>
                <c:pt idx="1">
                  <c:v>60</c:v>
                </c:pt>
                <c:pt idx="2">
                  <c:v>70</c:v>
                </c:pt>
                <c:pt idx="3">
                  <c:v>80</c:v>
                </c:pt>
                <c:pt idx="4">
                  <c:v>90</c:v>
                </c:pt>
                <c:pt idx="5">
                  <c:v>100</c:v>
                </c:pt>
                <c:pt idx="6">
                  <c:v>110</c:v>
                </c:pt>
                <c:pt idx="7">
                  <c:v>120</c:v>
                </c:pt>
                <c:pt idx="8">
                  <c:v>130</c:v>
                </c:pt>
                <c:pt idx="9">
                  <c:v>140</c:v>
                </c:pt>
                <c:pt idx="10">
                  <c:v>150</c:v>
                </c:pt>
                <c:pt idx="11">
                  <c:v>160</c:v>
                </c:pt>
                <c:pt idx="12">
                  <c:v>170</c:v>
                </c:pt>
                <c:pt idx="13">
                  <c:v>180</c:v>
                </c:pt>
                <c:pt idx="14">
                  <c:v>190</c:v>
                </c:pt>
                <c:pt idx="15">
                  <c:v>200</c:v>
                </c:pt>
                <c:pt idx="16">
                  <c:v>210</c:v>
                </c:pt>
                <c:pt idx="17">
                  <c:v>220</c:v>
                </c:pt>
              </c:numCache>
            </c:numRef>
          </c:cat>
          <c:val>
            <c:numRef>
              <c:f>Sheet1!$O$13:$O$31</c:f>
              <c:numCache>
                <c:formatCode>General</c:formatCode>
                <c:ptCount val="19"/>
                <c:pt idx="0">
                  <c:v>0</c:v>
                </c:pt>
                <c:pt idx="1">
                  <c:v>1</c:v>
                </c:pt>
                <c:pt idx="2">
                  <c:v>3</c:v>
                </c:pt>
                <c:pt idx="3">
                  <c:v>2</c:v>
                </c:pt>
                <c:pt idx="4">
                  <c:v>1</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numCache>
            </c:numRef>
          </c:val>
          <c:extLst>
            <c:ext xmlns:c16="http://schemas.microsoft.com/office/drawing/2014/chart" uri="{C3380CC4-5D6E-409C-BE32-E72D297353CC}">
              <c16:uniqueId val="{00000000-A0BD-4AB2-BDE6-490376696707}"/>
            </c:ext>
          </c:extLst>
        </c:ser>
        <c:ser>
          <c:idx val="1"/>
          <c:order val="1"/>
          <c:tx>
            <c:v>B</c:v>
          </c:tx>
          <c:spPr>
            <a:solidFill>
              <a:schemeClr val="accent2"/>
            </a:solidFill>
            <a:ln>
              <a:noFill/>
            </a:ln>
            <a:effectLst/>
          </c:spPr>
          <c:invertIfNegative val="0"/>
          <c:cat>
            <c:numRef>
              <c:f>Sheet1!$N$13:$N$30</c:f>
              <c:numCache>
                <c:formatCode>General</c:formatCode>
                <c:ptCount val="18"/>
                <c:pt idx="0">
                  <c:v>50</c:v>
                </c:pt>
                <c:pt idx="1">
                  <c:v>60</c:v>
                </c:pt>
                <c:pt idx="2">
                  <c:v>70</c:v>
                </c:pt>
                <c:pt idx="3">
                  <c:v>80</c:v>
                </c:pt>
                <c:pt idx="4">
                  <c:v>90</c:v>
                </c:pt>
                <c:pt idx="5">
                  <c:v>100</c:v>
                </c:pt>
                <c:pt idx="6">
                  <c:v>110</c:v>
                </c:pt>
                <c:pt idx="7">
                  <c:v>120</c:v>
                </c:pt>
                <c:pt idx="8">
                  <c:v>130</c:v>
                </c:pt>
                <c:pt idx="9">
                  <c:v>140</c:v>
                </c:pt>
                <c:pt idx="10">
                  <c:v>150</c:v>
                </c:pt>
                <c:pt idx="11">
                  <c:v>160</c:v>
                </c:pt>
                <c:pt idx="12">
                  <c:v>170</c:v>
                </c:pt>
                <c:pt idx="13">
                  <c:v>180</c:v>
                </c:pt>
                <c:pt idx="14">
                  <c:v>190</c:v>
                </c:pt>
                <c:pt idx="15">
                  <c:v>200</c:v>
                </c:pt>
                <c:pt idx="16">
                  <c:v>210</c:v>
                </c:pt>
                <c:pt idx="17">
                  <c:v>220</c:v>
                </c:pt>
              </c:numCache>
            </c:numRef>
          </c:cat>
          <c:val>
            <c:numRef>
              <c:f>Sheet1!$P$13:$P$31</c:f>
              <c:numCache>
                <c:formatCode>General</c:formatCode>
                <c:ptCount val="19"/>
                <c:pt idx="0">
                  <c:v>0</c:v>
                </c:pt>
                <c:pt idx="1">
                  <c:v>0</c:v>
                </c:pt>
                <c:pt idx="2">
                  <c:v>1</c:v>
                </c:pt>
                <c:pt idx="3">
                  <c:v>1</c:v>
                </c:pt>
                <c:pt idx="4">
                  <c:v>5</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extLst>
            <c:ext xmlns:c16="http://schemas.microsoft.com/office/drawing/2014/chart" uri="{C3380CC4-5D6E-409C-BE32-E72D297353CC}">
              <c16:uniqueId val="{00000001-A0BD-4AB2-BDE6-490376696707}"/>
            </c:ext>
          </c:extLst>
        </c:ser>
        <c:dLbls>
          <c:showLegendKey val="0"/>
          <c:showVal val="0"/>
          <c:showCatName val="0"/>
          <c:showSerName val="0"/>
          <c:showPercent val="0"/>
          <c:showBubbleSize val="0"/>
        </c:dLbls>
        <c:gapWidth val="219"/>
        <c:overlap val="-27"/>
        <c:axId val="1087047216"/>
        <c:axId val="1087047632"/>
      </c:barChart>
      <c:catAx>
        <c:axId val="10870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Time taken in seconds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87047632"/>
        <c:crosses val="autoZero"/>
        <c:auto val="1"/>
        <c:lblAlgn val="ctr"/>
        <c:lblOffset val="100"/>
        <c:noMultiLvlLbl val="0"/>
      </c:catAx>
      <c:valAx>
        <c:axId val="1087047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Number</a:t>
                </a:r>
                <a:r>
                  <a:rPr lang="de-CH" baseline="0"/>
                  <a:t> of participants</a:t>
                </a:r>
                <a:endParaRPr lang="de-C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87047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CH"/>
              <a:t>Histogram of user rating on </a:t>
            </a:r>
            <a:r>
              <a:rPr lang="de-CH" sz="1400" b="0" i="0" u="none" strike="noStrike" baseline="0"/>
              <a:t>intuitiveness </a:t>
            </a:r>
          </a:p>
          <a:p>
            <a:pPr>
              <a:defRPr/>
            </a:pPr>
            <a:r>
              <a:rPr lang="de-CH" sz="1400" b="0" i="0" u="none" strike="noStrike" baseline="0"/>
              <a:t>(Median A: 6.5; Median B: 6)</a:t>
            </a:r>
            <a:r>
              <a:rPr lang="de-CH"/>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c:v>
          </c:tx>
          <c:spPr>
            <a:solidFill>
              <a:schemeClr val="accent1"/>
            </a:solidFill>
            <a:ln>
              <a:noFill/>
            </a:ln>
            <a:effectLst/>
          </c:spPr>
          <c:invertIfNegative val="0"/>
          <c:cat>
            <c:numRef>
              <c:f>Sheet1!$R$13:$R$19</c:f>
              <c:numCache>
                <c:formatCode>General</c:formatCode>
                <c:ptCount val="7"/>
                <c:pt idx="0">
                  <c:v>1</c:v>
                </c:pt>
                <c:pt idx="1">
                  <c:v>2</c:v>
                </c:pt>
                <c:pt idx="2">
                  <c:v>3</c:v>
                </c:pt>
                <c:pt idx="3">
                  <c:v>4</c:v>
                </c:pt>
                <c:pt idx="4">
                  <c:v>5</c:v>
                </c:pt>
                <c:pt idx="5">
                  <c:v>6</c:v>
                </c:pt>
                <c:pt idx="6">
                  <c:v>7</c:v>
                </c:pt>
              </c:numCache>
            </c:numRef>
          </c:cat>
          <c:val>
            <c:numRef>
              <c:f>Sheet1!$S$13:$S$20</c:f>
              <c:numCache>
                <c:formatCode>General</c:formatCode>
                <c:ptCount val="8"/>
                <c:pt idx="0">
                  <c:v>0</c:v>
                </c:pt>
                <c:pt idx="1">
                  <c:v>0</c:v>
                </c:pt>
                <c:pt idx="2">
                  <c:v>0</c:v>
                </c:pt>
                <c:pt idx="3">
                  <c:v>1</c:v>
                </c:pt>
                <c:pt idx="4">
                  <c:v>1</c:v>
                </c:pt>
                <c:pt idx="5">
                  <c:v>2</c:v>
                </c:pt>
                <c:pt idx="6">
                  <c:v>4</c:v>
                </c:pt>
                <c:pt idx="7">
                  <c:v>0</c:v>
                </c:pt>
              </c:numCache>
            </c:numRef>
          </c:val>
          <c:extLst>
            <c:ext xmlns:c16="http://schemas.microsoft.com/office/drawing/2014/chart" uri="{C3380CC4-5D6E-409C-BE32-E72D297353CC}">
              <c16:uniqueId val="{00000000-442B-4341-89D9-14A4F1DC1BCF}"/>
            </c:ext>
          </c:extLst>
        </c:ser>
        <c:ser>
          <c:idx val="1"/>
          <c:order val="1"/>
          <c:tx>
            <c:v>B</c:v>
          </c:tx>
          <c:spPr>
            <a:solidFill>
              <a:schemeClr val="accent2"/>
            </a:solidFill>
            <a:ln>
              <a:noFill/>
            </a:ln>
            <a:effectLst/>
          </c:spPr>
          <c:invertIfNegative val="0"/>
          <c:cat>
            <c:numRef>
              <c:f>Sheet1!$R$13:$R$19</c:f>
              <c:numCache>
                <c:formatCode>General</c:formatCode>
                <c:ptCount val="7"/>
                <c:pt idx="0">
                  <c:v>1</c:v>
                </c:pt>
                <c:pt idx="1">
                  <c:v>2</c:v>
                </c:pt>
                <c:pt idx="2">
                  <c:v>3</c:v>
                </c:pt>
                <c:pt idx="3">
                  <c:v>4</c:v>
                </c:pt>
                <c:pt idx="4">
                  <c:v>5</c:v>
                </c:pt>
                <c:pt idx="5">
                  <c:v>6</c:v>
                </c:pt>
                <c:pt idx="6">
                  <c:v>7</c:v>
                </c:pt>
              </c:numCache>
            </c:numRef>
          </c:cat>
          <c:val>
            <c:numRef>
              <c:f>Sheet1!$T$13:$T$20</c:f>
              <c:numCache>
                <c:formatCode>General</c:formatCode>
                <c:ptCount val="8"/>
                <c:pt idx="0">
                  <c:v>0</c:v>
                </c:pt>
                <c:pt idx="1">
                  <c:v>0</c:v>
                </c:pt>
                <c:pt idx="2">
                  <c:v>1</c:v>
                </c:pt>
                <c:pt idx="3">
                  <c:v>1</c:v>
                </c:pt>
                <c:pt idx="4">
                  <c:v>0</c:v>
                </c:pt>
                <c:pt idx="5">
                  <c:v>3</c:v>
                </c:pt>
                <c:pt idx="6">
                  <c:v>3</c:v>
                </c:pt>
                <c:pt idx="7">
                  <c:v>0</c:v>
                </c:pt>
              </c:numCache>
            </c:numRef>
          </c:val>
          <c:extLst>
            <c:ext xmlns:c16="http://schemas.microsoft.com/office/drawing/2014/chart" uri="{C3380CC4-5D6E-409C-BE32-E72D297353CC}">
              <c16:uniqueId val="{00000001-442B-4341-89D9-14A4F1DC1BCF}"/>
            </c:ext>
          </c:extLst>
        </c:ser>
        <c:dLbls>
          <c:showLegendKey val="0"/>
          <c:showVal val="0"/>
          <c:showCatName val="0"/>
          <c:showSerName val="0"/>
          <c:showPercent val="0"/>
          <c:showBubbleSize val="0"/>
        </c:dLbls>
        <c:gapWidth val="219"/>
        <c:overlap val="-27"/>
        <c:axId val="609454528"/>
        <c:axId val="609456192"/>
      </c:barChart>
      <c:catAx>
        <c:axId val="609454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Linkert scale from 1 to 7</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09456192"/>
        <c:crosses val="autoZero"/>
        <c:auto val="1"/>
        <c:lblAlgn val="ctr"/>
        <c:lblOffset val="100"/>
        <c:noMultiLvlLbl val="0"/>
      </c:catAx>
      <c:valAx>
        <c:axId val="609456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Number of participants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09454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CH" sz="1400" b="0" i="0" baseline="0">
                <a:effectLst/>
              </a:rPr>
              <a:t>Histogram of user rating on legebility</a:t>
            </a:r>
          </a:p>
          <a:p>
            <a:pPr>
              <a:defRPr/>
            </a:pPr>
            <a:r>
              <a:rPr lang="de-CH" sz="1400" b="0" i="0" baseline="0">
                <a:effectLst/>
              </a:rPr>
              <a:t>(Median A: 6; Median B: 5.5) </a:t>
            </a:r>
            <a:endParaRPr lang="de-CH" sz="11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c:v>
          </c:tx>
          <c:spPr>
            <a:solidFill>
              <a:schemeClr val="accent1"/>
            </a:solidFill>
            <a:ln>
              <a:noFill/>
            </a:ln>
            <a:effectLst/>
          </c:spPr>
          <c:invertIfNegative val="0"/>
          <c:cat>
            <c:numRef>
              <c:f>Sheet1!$R$13:$R$19</c:f>
              <c:numCache>
                <c:formatCode>General</c:formatCode>
                <c:ptCount val="7"/>
                <c:pt idx="0">
                  <c:v>1</c:v>
                </c:pt>
                <c:pt idx="1">
                  <c:v>2</c:v>
                </c:pt>
                <c:pt idx="2">
                  <c:v>3</c:v>
                </c:pt>
                <c:pt idx="3">
                  <c:v>4</c:v>
                </c:pt>
                <c:pt idx="4">
                  <c:v>5</c:v>
                </c:pt>
                <c:pt idx="5">
                  <c:v>6</c:v>
                </c:pt>
                <c:pt idx="6">
                  <c:v>7</c:v>
                </c:pt>
              </c:numCache>
            </c:numRef>
          </c:cat>
          <c:val>
            <c:numRef>
              <c:f>Sheet1!$U$13:$U$20</c:f>
              <c:numCache>
                <c:formatCode>General</c:formatCode>
                <c:ptCount val="8"/>
                <c:pt idx="0">
                  <c:v>0</c:v>
                </c:pt>
                <c:pt idx="1">
                  <c:v>0</c:v>
                </c:pt>
                <c:pt idx="2">
                  <c:v>0</c:v>
                </c:pt>
                <c:pt idx="3">
                  <c:v>0</c:v>
                </c:pt>
                <c:pt idx="4">
                  <c:v>1</c:v>
                </c:pt>
                <c:pt idx="5">
                  <c:v>4</c:v>
                </c:pt>
                <c:pt idx="6">
                  <c:v>3</c:v>
                </c:pt>
                <c:pt idx="7">
                  <c:v>0</c:v>
                </c:pt>
              </c:numCache>
            </c:numRef>
          </c:val>
          <c:extLst>
            <c:ext xmlns:c16="http://schemas.microsoft.com/office/drawing/2014/chart" uri="{C3380CC4-5D6E-409C-BE32-E72D297353CC}">
              <c16:uniqueId val="{00000000-DEDF-4557-9537-C0301651D760}"/>
            </c:ext>
          </c:extLst>
        </c:ser>
        <c:ser>
          <c:idx val="1"/>
          <c:order val="1"/>
          <c:tx>
            <c:v>B</c:v>
          </c:tx>
          <c:spPr>
            <a:solidFill>
              <a:schemeClr val="accent2"/>
            </a:solidFill>
            <a:ln>
              <a:noFill/>
            </a:ln>
            <a:effectLst/>
          </c:spPr>
          <c:invertIfNegative val="0"/>
          <c:cat>
            <c:numRef>
              <c:f>Sheet1!$R$13:$R$19</c:f>
              <c:numCache>
                <c:formatCode>General</c:formatCode>
                <c:ptCount val="7"/>
                <c:pt idx="0">
                  <c:v>1</c:v>
                </c:pt>
                <c:pt idx="1">
                  <c:v>2</c:v>
                </c:pt>
                <c:pt idx="2">
                  <c:v>3</c:v>
                </c:pt>
                <c:pt idx="3">
                  <c:v>4</c:v>
                </c:pt>
                <c:pt idx="4">
                  <c:v>5</c:v>
                </c:pt>
                <c:pt idx="5">
                  <c:v>6</c:v>
                </c:pt>
                <c:pt idx="6">
                  <c:v>7</c:v>
                </c:pt>
              </c:numCache>
            </c:numRef>
          </c:cat>
          <c:val>
            <c:numRef>
              <c:f>Sheet1!$V$13:$V$20</c:f>
              <c:numCache>
                <c:formatCode>General</c:formatCode>
                <c:ptCount val="8"/>
                <c:pt idx="0">
                  <c:v>0</c:v>
                </c:pt>
                <c:pt idx="1">
                  <c:v>0</c:v>
                </c:pt>
                <c:pt idx="2">
                  <c:v>0</c:v>
                </c:pt>
                <c:pt idx="3">
                  <c:v>0</c:v>
                </c:pt>
                <c:pt idx="4">
                  <c:v>4</c:v>
                </c:pt>
                <c:pt idx="5">
                  <c:v>1</c:v>
                </c:pt>
                <c:pt idx="6">
                  <c:v>3</c:v>
                </c:pt>
                <c:pt idx="7">
                  <c:v>0</c:v>
                </c:pt>
              </c:numCache>
            </c:numRef>
          </c:val>
          <c:extLst>
            <c:ext xmlns:c16="http://schemas.microsoft.com/office/drawing/2014/chart" uri="{C3380CC4-5D6E-409C-BE32-E72D297353CC}">
              <c16:uniqueId val="{00000001-DEDF-4557-9537-C0301651D760}"/>
            </c:ext>
          </c:extLst>
        </c:ser>
        <c:dLbls>
          <c:showLegendKey val="0"/>
          <c:showVal val="0"/>
          <c:showCatName val="0"/>
          <c:showSerName val="0"/>
          <c:showPercent val="0"/>
          <c:showBubbleSize val="0"/>
        </c:dLbls>
        <c:gapWidth val="219"/>
        <c:overlap val="-27"/>
        <c:axId val="1092481088"/>
        <c:axId val="1092490656"/>
      </c:barChart>
      <c:catAx>
        <c:axId val="1092481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sz="1000" b="0" i="0" baseline="0">
                    <a:effectLst/>
                  </a:rPr>
                  <a:t>Linkert scale from 1 to 7</a:t>
                </a:r>
                <a:endParaRPr lang="de-CH" sz="4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92490656"/>
        <c:crosses val="autoZero"/>
        <c:auto val="1"/>
        <c:lblAlgn val="ctr"/>
        <c:lblOffset val="100"/>
        <c:noMultiLvlLbl val="0"/>
      </c:catAx>
      <c:valAx>
        <c:axId val="1092490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sz="1000" b="0" i="0" baseline="0">
                    <a:effectLst/>
                  </a:rPr>
                  <a:t>Number of participants</a:t>
                </a:r>
                <a:endParaRPr lang="de-CH" sz="10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92481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CH" sz="1400" b="0" i="0" baseline="0">
                <a:effectLst/>
              </a:rPr>
              <a:t>Histogram of user rating on how easy blocks are to find</a:t>
            </a:r>
          </a:p>
          <a:p>
            <a:pPr>
              <a:defRPr/>
            </a:pPr>
            <a:r>
              <a:rPr lang="de-CH" sz="1400" b="0" i="0" baseline="0">
                <a:effectLst/>
              </a:rPr>
              <a:t>(Median A: 6.5; Median B: 7)</a:t>
            </a:r>
            <a:endParaRPr lang="de-CH" sz="1100">
              <a:effectLst/>
            </a:endParaRPr>
          </a:p>
        </c:rich>
      </c:tx>
      <c:layout>
        <c:manualLayout>
          <c:xMode val="edge"/>
          <c:yMode val="edge"/>
          <c:x val="0.1130137795275590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v>A</c:v>
          </c:tx>
          <c:spPr>
            <a:solidFill>
              <a:schemeClr val="accent1"/>
            </a:solidFill>
            <a:ln>
              <a:noFill/>
            </a:ln>
            <a:effectLst/>
          </c:spPr>
          <c:invertIfNegative val="0"/>
          <c:cat>
            <c:numRef>
              <c:f>Sheet1!$R$13:$R$19</c:f>
              <c:numCache>
                <c:formatCode>General</c:formatCode>
                <c:ptCount val="7"/>
                <c:pt idx="0">
                  <c:v>1</c:v>
                </c:pt>
                <c:pt idx="1">
                  <c:v>2</c:v>
                </c:pt>
                <c:pt idx="2">
                  <c:v>3</c:v>
                </c:pt>
                <c:pt idx="3">
                  <c:v>4</c:v>
                </c:pt>
                <c:pt idx="4">
                  <c:v>5</c:v>
                </c:pt>
                <c:pt idx="5">
                  <c:v>6</c:v>
                </c:pt>
                <c:pt idx="6">
                  <c:v>7</c:v>
                </c:pt>
              </c:numCache>
            </c:numRef>
          </c:cat>
          <c:val>
            <c:numRef>
              <c:f>Sheet1!$W$13:$W$20</c:f>
              <c:numCache>
                <c:formatCode>General</c:formatCode>
                <c:ptCount val="8"/>
                <c:pt idx="0">
                  <c:v>0</c:v>
                </c:pt>
                <c:pt idx="1">
                  <c:v>0</c:v>
                </c:pt>
                <c:pt idx="2">
                  <c:v>0</c:v>
                </c:pt>
                <c:pt idx="3">
                  <c:v>1</c:v>
                </c:pt>
                <c:pt idx="4">
                  <c:v>2</c:v>
                </c:pt>
                <c:pt idx="5">
                  <c:v>1</c:v>
                </c:pt>
                <c:pt idx="6">
                  <c:v>4</c:v>
                </c:pt>
                <c:pt idx="7">
                  <c:v>0</c:v>
                </c:pt>
              </c:numCache>
            </c:numRef>
          </c:val>
          <c:extLst>
            <c:ext xmlns:c16="http://schemas.microsoft.com/office/drawing/2014/chart" uri="{C3380CC4-5D6E-409C-BE32-E72D297353CC}">
              <c16:uniqueId val="{00000000-C6A3-4DF7-A07A-6D3B52CD6748}"/>
            </c:ext>
          </c:extLst>
        </c:ser>
        <c:ser>
          <c:idx val="1"/>
          <c:order val="1"/>
          <c:tx>
            <c:v>B</c:v>
          </c:tx>
          <c:spPr>
            <a:solidFill>
              <a:schemeClr val="accent2"/>
            </a:solidFill>
            <a:ln>
              <a:noFill/>
            </a:ln>
            <a:effectLst/>
          </c:spPr>
          <c:invertIfNegative val="0"/>
          <c:cat>
            <c:numRef>
              <c:f>Sheet1!$R$13:$R$19</c:f>
              <c:numCache>
                <c:formatCode>General</c:formatCode>
                <c:ptCount val="7"/>
                <c:pt idx="0">
                  <c:v>1</c:v>
                </c:pt>
                <c:pt idx="1">
                  <c:v>2</c:v>
                </c:pt>
                <c:pt idx="2">
                  <c:v>3</c:v>
                </c:pt>
                <c:pt idx="3">
                  <c:v>4</c:v>
                </c:pt>
                <c:pt idx="4">
                  <c:v>5</c:v>
                </c:pt>
                <c:pt idx="5">
                  <c:v>6</c:v>
                </c:pt>
                <c:pt idx="6">
                  <c:v>7</c:v>
                </c:pt>
              </c:numCache>
            </c:numRef>
          </c:cat>
          <c:val>
            <c:numRef>
              <c:f>Sheet1!$X$13:$X$20</c:f>
              <c:numCache>
                <c:formatCode>General</c:formatCode>
                <c:ptCount val="8"/>
                <c:pt idx="0">
                  <c:v>0</c:v>
                </c:pt>
                <c:pt idx="1">
                  <c:v>0</c:v>
                </c:pt>
                <c:pt idx="2">
                  <c:v>0</c:v>
                </c:pt>
                <c:pt idx="3">
                  <c:v>0</c:v>
                </c:pt>
                <c:pt idx="4">
                  <c:v>2</c:v>
                </c:pt>
                <c:pt idx="5">
                  <c:v>1</c:v>
                </c:pt>
                <c:pt idx="6">
                  <c:v>5</c:v>
                </c:pt>
                <c:pt idx="7">
                  <c:v>0</c:v>
                </c:pt>
              </c:numCache>
            </c:numRef>
          </c:val>
          <c:extLst>
            <c:ext xmlns:c16="http://schemas.microsoft.com/office/drawing/2014/chart" uri="{C3380CC4-5D6E-409C-BE32-E72D297353CC}">
              <c16:uniqueId val="{00000001-C6A3-4DF7-A07A-6D3B52CD6748}"/>
            </c:ext>
          </c:extLst>
        </c:ser>
        <c:dLbls>
          <c:showLegendKey val="0"/>
          <c:showVal val="0"/>
          <c:showCatName val="0"/>
          <c:showSerName val="0"/>
          <c:showPercent val="0"/>
          <c:showBubbleSize val="0"/>
        </c:dLbls>
        <c:gapWidth val="219"/>
        <c:overlap val="-27"/>
        <c:axId val="1093859472"/>
        <c:axId val="1093848240"/>
      </c:barChart>
      <c:catAx>
        <c:axId val="1093859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sz="1000" b="0" i="0" baseline="0">
                    <a:effectLst/>
                  </a:rPr>
                  <a:t>Linkert scale from 1 to 7</a:t>
                </a:r>
                <a:endParaRPr lang="de-CH" sz="4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93848240"/>
        <c:crosses val="autoZero"/>
        <c:auto val="1"/>
        <c:lblAlgn val="ctr"/>
        <c:lblOffset val="100"/>
        <c:noMultiLvlLbl val="0"/>
      </c:catAx>
      <c:valAx>
        <c:axId val="1093848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sz="1000" b="0" i="0" baseline="0">
                    <a:effectLst/>
                  </a:rPr>
                  <a:t>Number of participants</a:t>
                </a:r>
                <a:endParaRPr lang="de-CH" sz="4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9385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CH"/>
              <a:t>Number of clicks:</a:t>
            </a:r>
            <a:r>
              <a:rPr lang="de-CH" baseline="0"/>
              <a:t> Mean and standard deviation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0E09-4E1B-B7AA-C7F1FD51FE1D}"/>
              </c:ext>
            </c:extLst>
          </c:dPt>
          <c:errBars>
            <c:errBarType val="both"/>
            <c:errValType val="cust"/>
            <c:noEndCap val="0"/>
            <c:plus>
              <c:numRef>
                <c:f>Sheet1!$B$13:$C$13</c:f>
                <c:numCache>
                  <c:formatCode>General</c:formatCode>
                  <c:ptCount val="2"/>
                  <c:pt idx="0">
                    <c:v>8.4372685153431028</c:v>
                  </c:pt>
                  <c:pt idx="1">
                    <c:v>5.0605706199992904</c:v>
                  </c:pt>
                </c:numCache>
              </c:numRef>
            </c:plus>
            <c:minus>
              <c:numRef>
                <c:f>Sheet1!$B$13:$C$13</c:f>
                <c:numCache>
                  <c:formatCode>General</c:formatCode>
                  <c:ptCount val="2"/>
                  <c:pt idx="0">
                    <c:v>8.4372685153431028</c:v>
                  </c:pt>
                  <c:pt idx="1">
                    <c:v>5.0605706199992904</c:v>
                  </c:pt>
                </c:numCache>
              </c:numRef>
            </c:minus>
            <c:spPr>
              <a:noFill/>
              <a:ln w="15875" cap="flat" cmpd="sng" algn="ctr">
                <a:solidFill>
                  <a:schemeClr val="tx1">
                    <a:lumMod val="65000"/>
                    <a:lumOff val="35000"/>
                  </a:schemeClr>
                </a:solidFill>
                <a:round/>
              </a:ln>
              <a:effectLst/>
            </c:spPr>
          </c:errBars>
          <c:val>
            <c:numRef>
              <c:f>Sheet1!$F$12:$F$13</c:f>
              <c:numCache>
                <c:formatCode>General</c:formatCode>
                <c:ptCount val="2"/>
                <c:pt idx="0">
                  <c:v>26.25</c:v>
                </c:pt>
                <c:pt idx="1">
                  <c:v>38.125</c:v>
                </c:pt>
              </c:numCache>
            </c:numRef>
          </c:val>
          <c:extLst>
            <c:ext xmlns:c16="http://schemas.microsoft.com/office/drawing/2014/chart" uri="{C3380CC4-5D6E-409C-BE32-E72D297353CC}">
              <c16:uniqueId val="{00000000-0E09-4E1B-B7AA-C7F1FD51FE1D}"/>
            </c:ext>
          </c:extLst>
        </c:ser>
        <c:dLbls>
          <c:showLegendKey val="0"/>
          <c:showVal val="0"/>
          <c:showCatName val="0"/>
          <c:showSerName val="0"/>
          <c:showPercent val="0"/>
          <c:showBubbleSize val="0"/>
        </c:dLbls>
        <c:gapWidth val="219"/>
        <c:overlap val="-27"/>
        <c:axId val="1049079696"/>
        <c:axId val="1049079280"/>
      </c:barChart>
      <c:catAx>
        <c:axId val="104907969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sz="1050" b="1"/>
                  <a:t>B</a:t>
                </a:r>
                <a:endParaRPr lang="de-CH" b="1"/>
              </a:p>
            </c:rich>
          </c:tx>
          <c:layout>
            <c:manualLayout>
              <c:xMode val="edge"/>
              <c:yMode val="edge"/>
              <c:x val="0.744172353455818"/>
              <c:y val="0.8983155406283265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majorTickMark val="none"/>
        <c:minorTickMark val="none"/>
        <c:tickLblPos val="nextTo"/>
        <c:crossAx val="1049079280"/>
        <c:crosses val="autoZero"/>
        <c:auto val="0"/>
        <c:lblAlgn val="ctr"/>
        <c:lblOffset val="100"/>
        <c:noMultiLvlLbl val="0"/>
      </c:catAx>
      <c:valAx>
        <c:axId val="1049079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clicks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04907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CH"/>
              <a:t>Time taken: Mean and</a:t>
            </a:r>
            <a:r>
              <a:rPr lang="de-CH" baseline="0"/>
              <a:t> standard deviation</a:t>
            </a:r>
            <a:endParaRPr lang="de-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2"/>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F89-4013-99F0-0B052F2DF1D5}"/>
              </c:ext>
            </c:extLst>
          </c:dPt>
          <c:errBars>
            <c:errBarType val="both"/>
            <c:errValType val="cust"/>
            <c:noEndCap val="0"/>
            <c:plus>
              <c:numRef>
                <c:f>Sheet1!$B$13:$C$13</c:f>
                <c:numCache>
                  <c:formatCode>General</c:formatCode>
                  <c:ptCount val="2"/>
                  <c:pt idx="0">
                    <c:v>8.4372685153431028</c:v>
                  </c:pt>
                  <c:pt idx="1">
                    <c:v>5.0605706199992904</c:v>
                  </c:pt>
                </c:numCache>
              </c:numRef>
            </c:plus>
            <c:minus>
              <c:numRef>
                <c:f>Sheet1!$B$13:$C$13</c:f>
                <c:numCache>
                  <c:formatCode>General</c:formatCode>
                  <c:ptCount val="2"/>
                  <c:pt idx="0">
                    <c:v>8.4372685153431028</c:v>
                  </c:pt>
                  <c:pt idx="1">
                    <c:v>5.0605706199992904</c:v>
                  </c:pt>
                </c:numCache>
              </c:numRef>
            </c:minus>
            <c:spPr>
              <a:noFill/>
              <a:ln w="9525" cap="flat" cmpd="sng" algn="ctr">
                <a:solidFill>
                  <a:schemeClr val="tx1">
                    <a:lumMod val="65000"/>
                    <a:lumOff val="35000"/>
                  </a:schemeClr>
                </a:solidFill>
                <a:round/>
              </a:ln>
              <a:effectLst/>
            </c:spPr>
          </c:errBars>
          <c:val>
            <c:numRef>
              <c:f>Sheet1!$B$14:$C$14</c:f>
              <c:numCache>
                <c:formatCode>0</c:formatCode>
                <c:ptCount val="2"/>
                <c:pt idx="0">
                  <c:v>88.25</c:v>
                </c:pt>
                <c:pt idx="1">
                  <c:v>83.375</c:v>
                </c:pt>
              </c:numCache>
            </c:numRef>
          </c:val>
          <c:extLst>
            <c:ext xmlns:c16="http://schemas.microsoft.com/office/drawing/2014/chart" uri="{C3380CC4-5D6E-409C-BE32-E72D297353CC}">
              <c16:uniqueId val="{00000000-2F89-4013-99F0-0B052F2DF1D5}"/>
            </c:ext>
          </c:extLst>
        </c:ser>
        <c:dLbls>
          <c:showLegendKey val="0"/>
          <c:showVal val="0"/>
          <c:showCatName val="0"/>
          <c:showSerName val="0"/>
          <c:showPercent val="0"/>
          <c:showBubbleSize val="0"/>
        </c:dLbls>
        <c:gapWidth val="219"/>
        <c:overlap val="-27"/>
        <c:axId val="858561520"/>
        <c:axId val="858556528"/>
      </c:barChart>
      <c:catAx>
        <c:axId val="85856152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B</a:t>
                </a:r>
              </a:p>
            </c:rich>
          </c:tx>
          <c:layout>
            <c:manualLayout>
              <c:xMode val="edge"/>
              <c:yMode val="edge"/>
              <c:x val="0.74695013123359577"/>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majorTickMark val="none"/>
        <c:minorTickMark val="none"/>
        <c:tickLblPos val="nextTo"/>
        <c:crossAx val="858556528"/>
        <c:crosses val="autoZero"/>
        <c:auto val="1"/>
        <c:lblAlgn val="ctr"/>
        <c:lblOffset val="100"/>
        <c:noMultiLvlLbl val="0"/>
      </c:catAx>
      <c:valAx>
        <c:axId val="85855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taken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5856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519112</xdr:colOff>
      <xdr:row>29</xdr:row>
      <xdr:rowOff>52387</xdr:rowOff>
    </xdr:from>
    <xdr:to>
      <xdr:col>5</xdr:col>
      <xdr:colOff>290512</xdr:colOff>
      <xdr:row>43</xdr:row>
      <xdr:rowOff>128587</xdr:rowOff>
    </xdr:to>
    <xdr:graphicFrame macro="">
      <xdr:nvGraphicFramePr>
        <xdr:cNvPr id="14" name="Chart 13">
          <a:extLst>
            <a:ext uri="{FF2B5EF4-FFF2-40B4-BE49-F238E27FC236}">
              <a16:creationId xmlns:a16="http://schemas.microsoft.com/office/drawing/2014/main" id="{8F13C9DC-49B2-03F9-C0C1-959668B66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519112</xdr:colOff>
      <xdr:row>43</xdr:row>
      <xdr:rowOff>185737</xdr:rowOff>
    </xdr:from>
    <xdr:to>
      <xdr:col>5</xdr:col>
      <xdr:colOff>290512</xdr:colOff>
      <xdr:row>58</xdr:row>
      <xdr:rowOff>71437</xdr:rowOff>
    </xdr:to>
    <xdr:graphicFrame macro="">
      <xdr:nvGraphicFramePr>
        <xdr:cNvPr id="15" name="Chart 14">
          <a:extLst>
            <a:ext uri="{FF2B5EF4-FFF2-40B4-BE49-F238E27FC236}">
              <a16:creationId xmlns:a16="http://schemas.microsoft.com/office/drawing/2014/main" id="{A2FA586A-BEE7-9867-8796-323A9B90AB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442912</xdr:colOff>
      <xdr:row>29</xdr:row>
      <xdr:rowOff>14287</xdr:rowOff>
    </xdr:from>
    <xdr:to>
      <xdr:col>13</xdr:col>
      <xdr:colOff>138112</xdr:colOff>
      <xdr:row>43</xdr:row>
      <xdr:rowOff>90487</xdr:rowOff>
    </xdr:to>
    <xdr:graphicFrame macro="">
      <xdr:nvGraphicFramePr>
        <xdr:cNvPr id="17" name="Chart 16">
          <a:extLst>
            <a:ext uri="{FF2B5EF4-FFF2-40B4-BE49-F238E27FC236}">
              <a16:creationId xmlns:a16="http://schemas.microsoft.com/office/drawing/2014/main" id="{F273E7F5-AFB5-247C-16ED-5A1C76D12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452437</xdr:colOff>
      <xdr:row>43</xdr:row>
      <xdr:rowOff>176212</xdr:rowOff>
    </xdr:from>
    <xdr:to>
      <xdr:col>13</xdr:col>
      <xdr:colOff>147637</xdr:colOff>
      <xdr:row>58</xdr:row>
      <xdr:rowOff>61912</xdr:rowOff>
    </xdr:to>
    <xdr:graphicFrame macro="">
      <xdr:nvGraphicFramePr>
        <xdr:cNvPr id="18" name="Chart 17">
          <a:extLst>
            <a:ext uri="{FF2B5EF4-FFF2-40B4-BE49-F238E27FC236}">
              <a16:creationId xmlns:a16="http://schemas.microsoft.com/office/drawing/2014/main" id="{22EC3C39-5755-71EC-F775-A201938840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423862</xdr:colOff>
      <xdr:row>58</xdr:row>
      <xdr:rowOff>128587</xdr:rowOff>
    </xdr:from>
    <xdr:to>
      <xdr:col>13</xdr:col>
      <xdr:colOff>119062</xdr:colOff>
      <xdr:row>73</xdr:row>
      <xdr:rowOff>14287</xdr:rowOff>
    </xdr:to>
    <xdr:graphicFrame macro="">
      <xdr:nvGraphicFramePr>
        <xdr:cNvPr id="19" name="Chart 18">
          <a:extLst>
            <a:ext uri="{FF2B5EF4-FFF2-40B4-BE49-F238E27FC236}">
              <a16:creationId xmlns:a16="http://schemas.microsoft.com/office/drawing/2014/main" id="{385EA229-E256-C982-C8EC-69E92097C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414337</xdr:colOff>
      <xdr:row>54</xdr:row>
      <xdr:rowOff>90486</xdr:rowOff>
    </xdr:from>
    <xdr:to>
      <xdr:col>21</xdr:col>
      <xdr:colOff>109537</xdr:colOff>
      <xdr:row>70</xdr:row>
      <xdr:rowOff>190499</xdr:rowOff>
    </xdr:to>
    <xdr:graphicFrame macro="">
      <xdr:nvGraphicFramePr>
        <xdr:cNvPr id="24" name="Chart 23">
          <a:extLst>
            <a:ext uri="{FF2B5EF4-FFF2-40B4-BE49-F238E27FC236}">
              <a16:creationId xmlns:a16="http://schemas.microsoft.com/office/drawing/2014/main" id="{76764FC7-242F-6CDD-F3C7-29C952FF12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166687</xdr:colOff>
      <xdr:row>39</xdr:row>
      <xdr:rowOff>128587</xdr:rowOff>
    </xdr:from>
    <xdr:to>
      <xdr:col>21</xdr:col>
      <xdr:colOff>471487</xdr:colOff>
      <xdr:row>54</xdr:row>
      <xdr:rowOff>14287</xdr:rowOff>
    </xdr:to>
    <xdr:graphicFrame macro="">
      <xdr:nvGraphicFramePr>
        <xdr:cNvPr id="26" name="Chart 25">
          <a:extLst>
            <a:ext uri="{FF2B5EF4-FFF2-40B4-BE49-F238E27FC236}">
              <a16:creationId xmlns:a16="http://schemas.microsoft.com/office/drawing/2014/main" id="{BA41E222-FB6F-961B-A520-0DB2F70F0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0.30729</cdr:x>
      <cdr:y>0.88527</cdr:y>
    </cdr:from>
    <cdr:to>
      <cdr:x>0.48021</cdr:x>
      <cdr:y>0.97882</cdr:y>
    </cdr:to>
    <cdr:sp macro="" textlink="">
      <cdr:nvSpPr>
        <cdr:cNvPr id="2" name="TextBox 1">
          <a:extLst xmlns:a="http://schemas.openxmlformats.org/drawingml/2006/main">
            <a:ext uri="{FF2B5EF4-FFF2-40B4-BE49-F238E27FC236}">
              <a16:creationId xmlns:a16="http://schemas.microsoft.com/office/drawing/2014/main" id="{0606753C-FF62-7A37-E24B-474068105A06}"/>
            </a:ext>
          </a:extLst>
        </cdr:cNvPr>
        <cdr:cNvSpPr txBox="1"/>
      </cdr:nvSpPr>
      <cdr:spPr>
        <a:xfrm xmlns:a="http://schemas.openxmlformats.org/drawingml/2006/main">
          <a:off x="1404938" y="2786839"/>
          <a:ext cx="790575" cy="2944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e-CH" sz="1100"/>
            <a:t>A</a:t>
          </a:r>
        </a:p>
        <a:p xmlns:a="http://schemas.openxmlformats.org/drawingml/2006/main">
          <a:endParaRPr lang="de-CH" sz="1100"/>
        </a:p>
      </cdr:txBody>
    </cdr:sp>
  </cdr:relSizeAnchor>
</c:userShapes>
</file>

<file path=xl/drawings/drawing3.xml><?xml version="1.0" encoding="utf-8"?>
<c:userShapes xmlns:c="http://schemas.openxmlformats.org/drawingml/2006/chart">
  <cdr:relSizeAnchor xmlns:cdr="http://schemas.openxmlformats.org/drawingml/2006/chartDrawing">
    <cdr:from>
      <cdr:x>0.31563</cdr:x>
      <cdr:y>0.88715</cdr:y>
    </cdr:from>
    <cdr:to>
      <cdr:x>0.39063</cdr:x>
      <cdr:y>0.96007</cdr:y>
    </cdr:to>
    <cdr:sp macro="" textlink="">
      <cdr:nvSpPr>
        <cdr:cNvPr id="2" name="TextBox 1">
          <a:extLst xmlns:a="http://schemas.openxmlformats.org/drawingml/2006/main">
            <a:ext uri="{FF2B5EF4-FFF2-40B4-BE49-F238E27FC236}">
              <a16:creationId xmlns:a16="http://schemas.microsoft.com/office/drawing/2014/main" id="{1B9F9EDE-F440-EEAD-65B2-39CE59BD0909}"/>
            </a:ext>
          </a:extLst>
        </cdr:cNvPr>
        <cdr:cNvSpPr txBox="1"/>
      </cdr:nvSpPr>
      <cdr:spPr>
        <a:xfrm xmlns:a="http://schemas.openxmlformats.org/drawingml/2006/main">
          <a:off x="1443038" y="2433638"/>
          <a:ext cx="342900"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de-CH" sz="1000"/>
            <a:t>A</a:t>
          </a:r>
        </a:p>
        <a:p xmlns:a="http://schemas.openxmlformats.org/drawingml/2006/main">
          <a:endParaRPr lang="de-CH"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FC01-2EA9-417E-9D6E-B215E52ACB6E}">
  <dimension ref="A1:Z31"/>
  <sheetViews>
    <sheetView tabSelected="1" topLeftCell="F3" workbookViewId="0">
      <selection activeCell="W53" sqref="W53"/>
    </sheetView>
  </sheetViews>
  <sheetFormatPr defaultRowHeight="15" x14ac:dyDescent="0.25"/>
  <cols>
    <col min="1" max="1" width="25.42578125" customWidth="1"/>
    <col min="4" max="4" width="19.140625" customWidth="1"/>
  </cols>
  <sheetData>
    <row r="1" spans="1:26" ht="78" thickBot="1" x14ac:dyDescent="0.3">
      <c r="A1" s="1" t="s">
        <v>0</v>
      </c>
      <c r="B1" s="1" t="s">
        <v>1</v>
      </c>
      <c r="C1" s="1" t="s">
        <v>2</v>
      </c>
      <c r="D1" s="1" t="s">
        <v>3</v>
      </c>
      <c r="E1" s="1" t="s">
        <v>4</v>
      </c>
      <c r="F1" s="1" t="s">
        <v>5</v>
      </c>
      <c r="G1" s="1" t="s">
        <v>6</v>
      </c>
      <c r="H1" s="1" t="s">
        <v>7</v>
      </c>
      <c r="I1" s="6" t="s">
        <v>34</v>
      </c>
      <c r="J1" s="1" t="s">
        <v>8</v>
      </c>
      <c r="K1" s="1" t="s">
        <v>41</v>
      </c>
      <c r="L1" s="1" t="s">
        <v>9</v>
      </c>
      <c r="M1" s="1" t="s">
        <v>10</v>
      </c>
      <c r="N1" s="1" t="s">
        <v>11</v>
      </c>
      <c r="O1" s="1" t="s">
        <v>12</v>
      </c>
      <c r="P1" s="1" t="s">
        <v>6</v>
      </c>
      <c r="Q1" s="1" t="s">
        <v>7</v>
      </c>
      <c r="R1" s="6" t="s">
        <v>34</v>
      </c>
      <c r="S1" s="1" t="s">
        <v>8</v>
      </c>
      <c r="T1" s="1" t="s">
        <v>41</v>
      </c>
      <c r="U1" s="1" t="s">
        <v>9</v>
      </c>
      <c r="V1" s="1" t="s">
        <v>10</v>
      </c>
      <c r="W1" s="1" t="s">
        <v>11</v>
      </c>
      <c r="X1" s="1" t="s">
        <v>12</v>
      </c>
      <c r="Y1" s="1" t="s">
        <v>13</v>
      </c>
      <c r="Z1" s="2" t="s">
        <v>14</v>
      </c>
    </row>
    <row r="2" spans="1:26" ht="27" thickBot="1" x14ac:dyDescent="0.3">
      <c r="A2" s="3">
        <v>44604.667812500003</v>
      </c>
      <c r="B2" s="4">
        <v>1</v>
      </c>
      <c r="C2" s="1" t="s">
        <v>15</v>
      </c>
      <c r="D2" s="1" t="s">
        <v>16</v>
      </c>
      <c r="E2" s="4">
        <v>23</v>
      </c>
      <c r="F2" s="4">
        <v>6</v>
      </c>
      <c r="G2" s="4">
        <v>11</v>
      </c>
      <c r="H2" s="4">
        <v>33</v>
      </c>
      <c r="I2">
        <f>H2-G2</f>
        <v>22</v>
      </c>
      <c r="J2" s="7">
        <v>6.8287037037037025E-4</v>
      </c>
      <c r="K2" s="8">
        <v>59</v>
      </c>
      <c r="L2" s="4">
        <v>7</v>
      </c>
      <c r="M2" s="4">
        <v>7</v>
      </c>
      <c r="N2" s="4">
        <v>6</v>
      </c>
      <c r="O2" s="1"/>
      <c r="P2" s="4">
        <v>35</v>
      </c>
      <c r="Q2" s="4">
        <v>76</v>
      </c>
      <c r="R2" s="4">
        <f>Q2-P2</f>
        <v>41</v>
      </c>
      <c r="S2" s="5">
        <v>9.3750000000000007E-4</v>
      </c>
      <c r="T2" s="8">
        <v>81</v>
      </c>
      <c r="U2" s="4">
        <v>7</v>
      </c>
      <c r="V2" s="4">
        <v>7</v>
      </c>
      <c r="W2" s="4">
        <v>7</v>
      </c>
      <c r="X2" s="1"/>
      <c r="Y2" s="1" t="s">
        <v>17</v>
      </c>
      <c r="Z2" s="1" t="s">
        <v>18</v>
      </c>
    </row>
    <row r="3" spans="1:26" ht="116.25" thickBot="1" x14ac:dyDescent="0.3">
      <c r="A3" s="3">
        <v>44604.775902777779</v>
      </c>
      <c r="B3" s="4">
        <v>2</v>
      </c>
      <c r="C3" s="1" t="s">
        <v>19</v>
      </c>
      <c r="D3" s="1" t="s">
        <v>16</v>
      </c>
      <c r="E3" s="4">
        <v>24</v>
      </c>
      <c r="F3" s="4">
        <v>5</v>
      </c>
      <c r="G3" s="4">
        <v>12</v>
      </c>
      <c r="H3" s="4">
        <v>32</v>
      </c>
      <c r="I3">
        <f t="shared" ref="I3:I9" si="0">H3-G3</f>
        <v>20</v>
      </c>
      <c r="J3" s="7">
        <v>7.7546296296296304E-4</v>
      </c>
      <c r="K3" s="8">
        <v>67</v>
      </c>
      <c r="L3" s="4">
        <v>5</v>
      </c>
      <c r="M3" s="4">
        <v>6</v>
      </c>
      <c r="N3" s="4">
        <v>5</v>
      </c>
      <c r="O3" s="1"/>
      <c r="P3" s="4">
        <v>19</v>
      </c>
      <c r="Q3" s="4">
        <v>59</v>
      </c>
      <c r="R3" s="4">
        <f t="shared" ref="R3:R9" si="1">Q3-P3</f>
        <v>40</v>
      </c>
      <c r="S3" s="5">
        <v>7.9861111111111105E-4</v>
      </c>
      <c r="T3" s="8">
        <v>69</v>
      </c>
      <c r="U3" s="4">
        <v>7</v>
      </c>
      <c r="V3" s="4">
        <v>5</v>
      </c>
      <c r="W3" s="4">
        <v>7</v>
      </c>
      <c r="X3" s="1"/>
      <c r="Y3" s="1" t="s">
        <v>20</v>
      </c>
      <c r="Z3" s="1" t="s">
        <v>21</v>
      </c>
    </row>
    <row r="4" spans="1:26" ht="27" thickBot="1" x14ac:dyDescent="0.3">
      <c r="A4" s="3">
        <v>44604.794618055559</v>
      </c>
      <c r="B4" s="4">
        <v>3</v>
      </c>
      <c r="C4" s="1" t="s">
        <v>15</v>
      </c>
      <c r="D4" s="1" t="s">
        <v>16</v>
      </c>
      <c r="E4" s="4">
        <v>23</v>
      </c>
      <c r="F4" s="4">
        <v>5</v>
      </c>
      <c r="G4" s="4">
        <v>22</v>
      </c>
      <c r="H4" s="4">
        <v>69</v>
      </c>
      <c r="I4" s="10">
        <v>47</v>
      </c>
      <c r="J4" s="7">
        <v>2.4189814814814816E-3</v>
      </c>
      <c r="K4" s="8">
        <v>209</v>
      </c>
      <c r="L4" s="4">
        <v>6</v>
      </c>
      <c r="M4" s="4">
        <v>7</v>
      </c>
      <c r="N4" s="4">
        <v>7</v>
      </c>
      <c r="O4" s="1"/>
      <c r="P4" s="4">
        <v>19</v>
      </c>
      <c r="Q4" s="4">
        <v>63</v>
      </c>
      <c r="R4" s="4">
        <f t="shared" si="1"/>
        <v>44</v>
      </c>
      <c r="S4" s="5">
        <v>1.0300925925925926E-3</v>
      </c>
      <c r="T4" s="8">
        <v>89</v>
      </c>
      <c r="U4" s="4">
        <v>6</v>
      </c>
      <c r="V4" s="4">
        <v>5</v>
      </c>
      <c r="W4" s="4">
        <v>5</v>
      </c>
      <c r="X4" s="1"/>
      <c r="Y4" s="1" t="s">
        <v>22</v>
      </c>
      <c r="Z4" s="1" t="s">
        <v>23</v>
      </c>
    </row>
    <row r="5" spans="1:26" ht="15.75" thickBot="1" x14ac:dyDescent="0.3">
      <c r="A5" s="3">
        <v>44663.655787037038</v>
      </c>
      <c r="B5" s="4">
        <v>4</v>
      </c>
      <c r="C5" s="1" t="s">
        <v>19</v>
      </c>
      <c r="D5" s="1" t="s">
        <v>16</v>
      </c>
      <c r="E5" s="4">
        <v>21</v>
      </c>
      <c r="F5" s="4">
        <v>1</v>
      </c>
      <c r="G5" s="4">
        <v>11</v>
      </c>
      <c r="H5" s="4">
        <v>39</v>
      </c>
      <c r="I5">
        <f t="shared" si="0"/>
        <v>28</v>
      </c>
      <c r="J5" s="7">
        <v>8.1018518518518516E-4</v>
      </c>
      <c r="K5" s="8">
        <v>70</v>
      </c>
      <c r="L5" s="4">
        <v>4</v>
      </c>
      <c r="M5" s="4">
        <v>6</v>
      </c>
      <c r="N5" s="4">
        <v>7</v>
      </c>
      <c r="O5" s="1"/>
      <c r="P5" s="4">
        <v>17</v>
      </c>
      <c r="Q5" s="4">
        <v>48</v>
      </c>
      <c r="R5" s="4">
        <f t="shared" si="1"/>
        <v>31</v>
      </c>
      <c r="S5" s="5">
        <v>8.2175925925925917E-4</v>
      </c>
      <c r="T5" s="8">
        <v>71</v>
      </c>
      <c r="U5" s="4">
        <v>3</v>
      </c>
      <c r="V5" s="4">
        <v>7</v>
      </c>
      <c r="W5" s="4">
        <v>5</v>
      </c>
      <c r="X5" s="1"/>
      <c r="Y5" s="1" t="s">
        <v>15</v>
      </c>
      <c r="Z5" s="2" t="s">
        <v>24</v>
      </c>
    </row>
    <row r="6" spans="1:26" ht="15.75" thickBot="1" x14ac:dyDescent="0.3">
      <c r="A6" s="3">
        <v>44663.759131944447</v>
      </c>
      <c r="B6" s="4">
        <v>5</v>
      </c>
      <c r="C6" s="1" t="s">
        <v>19</v>
      </c>
      <c r="D6" s="1" t="s">
        <v>25</v>
      </c>
      <c r="E6" s="4">
        <v>22</v>
      </c>
      <c r="F6" s="4">
        <v>5</v>
      </c>
      <c r="G6" s="4">
        <v>13</v>
      </c>
      <c r="H6" s="4">
        <v>35</v>
      </c>
      <c r="I6">
        <f t="shared" si="0"/>
        <v>22</v>
      </c>
      <c r="J6" s="7">
        <v>7.0601851851851847E-4</v>
      </c>
      <c r="K6" s="8">
        <v>61</v>
      </c>
      <c r="L6" s="4">
        <v>7</v>
      </c>
      <c r="M6" s="4">
        <v>7</v>
      </c>
      <c r="N6" s="4">
        <v>7</v>
      </c>
      <c r="O6" s="1"/>
      <c r="P6" s="4">
        <v>18</v>
      </c>
      <c r="Q6" s="4">
        <v>47</v>
      </c>
      <c r="R6" s="4">
        <f t="shared" si="1"/>
        <v>29</v>
      </c>
      <c r="S6" s="5">
        <v>1.0416666666666667E-3</v>
      </c>
      <c r="T6" s="8">
        <v>90</v>
      </c>
      <c r="U6" s="4">
        <v>6</v>
      </c>
      <c r="V6" s="4">
        <v>7</v>
      </c>
      <c r="W6" s="4">
        <v>7</v>
      </c>
      <c r="X6" s="1"/>
      <c r="Y6" s="1" t="s">
        <v>19</v>
      </c>
      <c r="Z6" s="2" t="s">
        <v>26</v>
      </c>
    </row>
    <row r="7" spans="1:26" ht="15.75" thickBot="1" x14ac:dyDescent="0.3">
      <c r="A7" s="3">
        <v>44663.886446759258</v>
      </c>
      <c r="B7" s="4">
        <v>6</v>
      </c>
      <c r="C7" s="1" t="s">
        <v>15</v>
      </c>
      <c r="D7" s="1" t="s">
        <v>16</v>
      </c>
      <c r="E7" s="4">
        <v>52</v>
      </c>
      <c r="F7" s="4">
        <v>1</v>
      </c>
      <c r="G7" s="4">
        <v>11</v>
      </c>
      <c r="H7" s="4">
        <v>30</v>
      </c>
      <c r="I7">
        <f t="shared" si="0"/>
        <v>19</v>
      </c>
      <c r="J7" s="7">
        <v>8.7962962962962962E-4</v>
      </c>
      <c r="K7" s="8">
        <v>76</v>
      </c>
      <c r="L7" s="4">
        <v>7</v>
      </c>
      <c r="M7" s="4">
        <v>6</v>
      </c>
      <c r="N7" s="4">
        <v>4</v>
      </c>
      <c r="O7" s="1"/>
      <c r="P7" s="4">
        <v>26</v>
      </c>
      <c r="Q7" s="4">
        <v>69</v>
      </c>
      <c r="R7" s="4">
        <f t="shared" si="1"/>
        <v>43</v>
      </c>
      <c r="S7" s="5">
        <v>1.1342592592592591E-3</v>
      </c>
      <c r="T7" s="8">
        <v>98</v>
      </c>
      <c r="U7" s="4">
        <v>7</v>
      </c>
      <c r="V7" s="4">
        <v>5</v>
      </c>
      <c r="W7" s="4">
        <v>6</v>
      </c>
      <c r="X7" s="1"/>
      <c r="Y7" s="1" t="s">
        <v>15</v>
      </c>
      <c r="Z7" s="2" t="s">
        <v>27</v>
      </c>
    </row>
    <row r="8" spans="1:26" ht="15.75" thickBot="1" x14ac:dyDescent="0.3">
      <c r="A8" s="3">
        <v>44724.757847222223</v>
      </c>
      <c r="B8" s="4">
        <v>7</v>
      </c>
      <c r="C8" s="1" t="s">
        <v>15</v>
      </c>
      <c r="D8" s="1" t="s">
        <v>16</v>
      </c>
      <c r="E8" s="4">
        <v>30</v>
      </c>
      <c r="F8" s="4">
        <v>1</v>
      </c>
      <c r="G8" s="4">
        <v>14</v>
      </c>
      <c r="H8" s="4">
        <v>42</v>
      </c>
      <c r="I8">
        <f t="shared" si="0"/>
        <v>28</v>
      </c>
      <c r="J8" s="7">
        <v>9.9537037037037042E-4</v>
      </c>
      <c r="K8" s="8">
        <v>86</v>
      </c>
      <c r="L8" s="4">
        <v>6</v>
      </c>
      <c r="M8" s="4">
        <v>6</v>
      </c>
      <c r="N8" s="4">
        <v>5</v>
      </c>
      <c r="O8" s="1"/>
      <c r="P8" s="4">
        <v>22</v>
      </c>
      <c r="Q8" s="4">
        <v>60</v>
      </c>
      <c r="R8" s="4">
        <f t="shared" si="1"/>
        <v>38</v>
      </c>
      <c r="S8" s="5">
        <v>1.0185185185185186E-3</v>
      </c>
      <c r="T8" s="8">
        <v>88</v>
      </c>
      <c r="U8" s="4">
        <v>4</v>
      </c>
      <c r="V8" s="4">
        <v>6</v>
      </c>
      <c r="W8" s="4">
        <v>7</v>
      </c>
      <c r="X8" s="1"/>
      <c r="Y8" s="1" t="s">
        <v>19</v>
      </c>
      <c r="Z8" s="2" t="s">
        <v>28</v>
      </c>
    </row>
    <row r="9" spans="1:26" ht="15.75" thickBot="1" x14ac:dyDescent="0.3">
      <c r="A9" s="3">
        <v>44754.62263888889</v>
      </c>
      <c r="B9" s="4">
        <v>8</v>
      </c>
      <c r="C9" s="1" t="s">
        <v>19</v>
      </c>
      <c r="D9" s="1" t="s">
        <v>16</v>
      </c>
      <c r="E9" s="4">
        <v>29</v>
      </c>
      <c r="F9" s="4">
        <v>4</v>
      </c>
      <c r="G9" s="4">
        <v>11</v>
      </c>
      <c r="H9" s="4">
        <v>35</v>
      </c>
      <c r="I9">
        <f t="shared" si="0"/>
        <v>24</v>
      </c>
      <c r="J9" s="7">
        <v>9.0277777777777784E-4</v>
      </c>
      <c r="K9" s="8">
        <v>78</v>
      </c>
      <c r="L9" s="4">
        <v>7</v>
      </c>
      <c r="M9" s="4">
        <v>5</v>
      </c>
      <c r="N9" s="4">
        <v>7</v>
      </c>
      <c r="O9" s="1"/>
      <c r="P9" s="4">
        <v>19</v>
      </c>
      <c r="Q9" s="4">
        <v>58</v>
      </c>
      <c r="R9" s="4">
        <f t="shared" si="1"/>
        <v>39</v>
      </c>
      <c r="S9" s="5">
        <v>9.3750000000000007E-4</v>
      </c>
      <c r="T9" s="8">
        <v>81</v>
      </c>
      <c r="U9" s="4">
        <v>6</v>
      </c>
      <c r="V9" s="4">
        <v>5</v>
      </c>
      <c r="W9" s="4">
        <v>7</v>
      </c>
      <c r="X9" s="1"/>
      <c r="Y9" s="1" t="s">
        <v>19</v>
      </c>
      <c r="Z9" s="2" t="s">
        <v>29</v>
      </c>
    </row>
    <row r="12" spans="1:26" x14ac:dyDescent="0.25">
      <c r="A12" t="s">
        <v>30</v>
      </c>
      <c r="B12">
        <f>AVERAGE(I2:I9)</f>
        <v>26.25</v>
      </c>
      <c r="C12">
        <f>AVERAGE(R2:R9)</f>
        <v>38.125</v>
      </c>
      <c r="D12" t="s">
        <v>32</v>
      </c>
      <c r="F12">
        <f>AVERAGE(I2:I9)</f>
        <v>26.25</v>
      </c>
      <c r="G12">
        <f>_xlfn.STDEV.P(I2:I9)</f>
        <v>8.4372685153431028</v>
      </c>
      <c r="J12" t="s">
        <v>42</v>
      </c>
      <c r="S12" t="s">
        <v>43</v>
      </c>
      <c r="U12" t="s">
        <v>44</v>
      </c>
      <c r="W12" t="s">
        <v>45</v>
      </c>
    </row>
    <row r="13" spans="1:26" x14ac:dyDescent="0.25">
      <c r="A13" t="s">
        <v>35</v>
      </c>
      <c r="B13">
        <f>_xlfn.STDEV.P(I2:I9)</f>
        <v>8.4372685153431028</v>
      </c>
      <c r="C13">
        <f>_xlfn.STDEV.P(R2:R9)</f>
        <v>5.0605706199992904</v>
      </c>
      <c r="D13" t="s">
        <v>36</v>
      </c>
      <c r="F13">
        <f>AVERAGE(R2:R9)</f>
        <v>38.125</v>
      </c>
      <c r="G13">
        <f>_xlfn.STDEV.P(R2:R9)</f>
        <v>5.0605706199992904</v>
      </c>
      <c r="J13">
        <v>15</v>
      </c>
      <c r="K13" cm="1">
        <f t="array" ref="K13:K27">FREQUENCY(I2:I9,J13:J32)</f>
        <v>0</v>
      </c>
      <c r="L13" cm="1">
        <f t="array" ref="L13:L27">FREQUENCY(R2:R9,J13:J32)</f>
        <v>0</v>
      </c>
      <c r="N13">
        <v>50</v>
      </c>
      <c r="O13" cm="1">
        <f t="array" ref="O13:O31">FREQUENCY(K2:K9,N13:N30)</f>
        <v>0</v>
      </c>
      <c r="P13" cm="1">
        <f t="array" ref="P13:P31">FREQUENCY(T2:T9,N13:N30)</f>
        <v>0</v>
      </c>
      <c r="R13">
        <v>1</v>
      </c>
      <c r="S13" cm="1">
        <f t="array" ref="S13:S20">FREQUENCY(L2:L9,R13:R19)</f>
        <v>0</v>
      </c>
      <c r="T13" cm="1">
        <f t="array" ref="T13:T20">FREQUENCY(U2:U9,R13:R19)</f>
        <v>0</v>
      </c>
      <c r="U13" cm="1">
        <f t="array" ref="U13:U20">FREQUENCY(M2:M9,R13:R19)</f>
        <v>0</v>
      </c>
      <c r="V13" cm="1">
        <f t="array" ref="V13:V20">FREQUENCY(V2:V9,R13:R19)</f>
        <v>0</v>
      </c>
      <c r="W13" cm="1">
        <f t="array" ref="W13:W20">FREQUENCY(N2:N9,R13:R19)</f>
        <v>0</v>
      </c>
      <c r="X13" cm="1">
        <f t="array" ref="X13:X20">FREQUENCY(W2:W9,R13:R19)</f>
        <v>0</v>
      </c>
    </row>
    <row r="14" spans="1:26" x14ac:dyDescent="0.25">
      <c r="A14" t="s">
        <v>31</v>
      </c>
      <c r="B14" s="9">
        <f>AVERAGE(K2:K9)</f>
        <v>88.25</v>
      </c>
      <c r="C14" s="9">
        <f>AVERAGE(T2:T9)</f>
        <v>83.375</v>
      </c>
      <c r="D14" t="s">
        <v>33</v>
      </c>
      <c r="J14">
        <f>J13+3</f>
        <v>18</v>
      </c>
      <c r="K14">
        <v>0</v>
      </c>
      <c r="L14">
        <v>0</v>
      </c>
      <c r="N14">
        <f>N13+10</f>
        <v>60</v>
      </c>
      <c r="O14">
        <v>1</v>
      </c>
      <c r="P14">
        <v>0</v>
      </c>
      <c r="R14">
        <v>2</v>
      </c>
      <c r="S14">
        <v>0</v>
      </c>
      <c r="T14">
        <v>0</v>
      </c>
      <c r="U14">
        <v>0</v>
      </c>
      <c r="V14">
        <v>0</v>
      </c>
      <c r="W14">
        <v>0</v>
      </c>
      <c r="X14">
        <v>0</v>
      </c>
    </row>
    <row r="15" spans="1:26" x14ac:dyDescent="0.25">
      <c r="A15" t="s">
        <v>37</v>
      </c>
      <c r="B15">
        <f>_xlfn.VAR.P(K2:K9)</f>
        <v>2152.9375</v>
      </c>
      <c r="C15">
        <f>_xlfn.VAR.P(T2:T9)</f>
        <v>85.234375</v>
      </c>
      <c r="D15" t="s">
        <v>39</v>
      </c>
      <c r="J15">
        <f t="shared" ref="J15:J26" si="2">J14+3</f>
        <v>21</v>
      </c>
      <c r="K15">
        <v>2</v>
      </c>
      <c r="L15">
        <v>0</v>
      </c>
      <c r="N15">
        <f t="shared" ref="N15:N30" si="3">N14+10</f>
        <v>70</v>
      </c>
      <c r="O15">
        <v>3</v>
      </c>
      <c r="P15">
        <v>1</v>
      </c>
      <c r="R15">
        <v>3</v>
      </c>
      <c r="S15">
        <v>0</v>
      </c>
      <c r="T15">
        <v>1</v>
      </c>
      <c r="U15">
        <v>0</v>
      </c>
      <c r="V15">
        <v>0</v>
      </c>
      <c r="W15">
        <v>0</v>
      </c>
      <c r="X15">
        <v>0</v>
      </c>
    </row>
    <row r="16" spans="1:26" x14ac:dyDescent="0.25">
      <c r="A16" t="s">
        <v>38</v>
      </c>
      <c r="B16">
        <f>_xlfn.STDEV.P(K2:K9)</f>
        <v>46.399757542469985</v>
      </c>
      <c r="C16">
        <f>_xlfn.STDEV.P(T2:T9)</f>
        <v>9.2322464763458303</v>
      </c>
      <c r="D16" t="s">
        <v>40</v>
      </c>
      <c r="J16">
        <f t="shared" si="2"/>
        <v>24</v>
      </c>
      <c r="K16">
        <v>3</v>
      </c>
      <c r="L16">
        <v>0</v>
      </c>
      <c r="N16">
        <f t="shared" si="3"/>
        <v>80</v>
      </c>
      <c r="O16">
        <v>2</v>
      </c>
      <c r="P16">
        <v>1</v>
      </c>
      <c r="R16">
        <v>4</v>
      </c>
      <c r="S16">
        <v>1</v>
      </c>
      <c r="T16">
        <v>1</v>
      </c>
      <c r="U16">
        <v>0</v>
      </c>
      <c r="V16">
        <v>0</v>
      </c>
      <c r="W16">
        <v>1</v>
      </c>
      <c r="X16">
        <v>0</v>
      </c>
    </row>
    <row r="17" spans="1:24" x14ac:dyDescent="0.25">
      <c r="A17" t="s">
        <v>46</v>
      </c>
      <c r="B17">
        <f>MEDIAN(L2:L9)</f>
        <v>6.5</v>
      </c>
      <c r="C17">
        <f>MEDIAN(U2:U9)</f>
        <v>6</v>
      </c>
      <c r="D17" t="s">
        <v>49</v>
      </c>
      <c r="J17">
        <f t="shared" si="2"/>
        <v>27</v>
      </c>
      <c r="K17">
        <v>0</v>
      </c>
      <c r="L17">
        <v>0</v>
      </c>
      <c r="N17">
        <f t="shared" si="3"/>
        <v>90</v>
      </c>
      <c r="O17">
        <v>1</v>
      </c>
      <c r="P17">
        <v>5</v>
      </c>
      <c r="R17">
        <v>5</v>
      </c>
      <c r="S17">
        <v>1</v>
      </c>
      <c r="T17">
        <v>0</v>
      </c>
      <c r="U17">
        <v>1</v>
      </c>
      <c r="V17">
        <v>4</v>
      </c>
      <c r="W17">
        <v>2</v>
      </c>
      <c r="X17">
        <v>2</v>
      </c>
    </row>
    <row r="18" spans="1:24" x14ac:dyDescent="0.25">
      <c r="A18" t="s">
        <v>48</v>
      </c>
      <c r="B18">
        <f>MEDIAN(M2:M9)</f>
        <v>6</v>
      </c>
      <c r="C18">
        <f>MEDIAN(V2:V9)</f>
        <v>5.5</v>
      </c>
      <c r="D18" t="s">
        <v>50</v>
      </c>
      <c r="J18">
        <f t="shared" si="2"/>
        <v>30</v>
      </c>
      <c r="K18">
        <v>2</v>
      </c>
      <c r="L18">
        <v>1</v>
      </c>
      <c r="N18">
        <f t="shared" si="3"/>
        <v>100</v>
      </c>
      <c r="O18">
        <v>0</v>
      </c>
      <c r="P18">
        <v>1</v>
      </c>
      <c r="R18">
        <v>6</v>
      </c>
      <c r="S18">
        <v>2</v>
      </c>
      <c r="T18">
        <v>3</v>
      </c>
      <c r="U18">
        <v>4</v>
      </c>
      <c r="V18">
        <v>1</v>
      </c>
      <c r="W18">
        <v>1</v>
      </c>
      <c r="X18">
        <v>1</v>
      </c>
    </row>
    <row r="19" spans="1:24" x14ac:dyDescent="0.25">
      <c r="A19" t="s">
        <v>47</v>
      </c>
      <c r="B19">
        <f>MEDIAN(N2:N9)</f>
        <v>6.5</v>
      </c>
      <c r="C19">
        <f>MEDIAN(W2:W9)</f>
        <v>7</v>
      </c>
      <c r="D19" t="s">
        <v>51</v>
      </c>
      <c r="J19">
        <f t="shared" si="2"/>
        <v>33</v>
      </c>
      <c r="K19">
        <v>0</v>
      </c>
      <c r="L19">
        <v>1</v>
      </c>
      <c r="N19">
        <f t="shared" si="3"/>
        <v>110</v>
      </c>
      <c r="O19">
        <v>0</v>
      </c>
      <c r="P19">
        <v>0</v>
      </c>
      <c r="R19">
        <v>7</v>
      </c>
      <c r="S19">
        <v>4</v>
      </c>
      <c r="T19">
        <v>3</v>
      </c>
      <c r="U19">
        <v>3</v>
      </c>
      <c r="V19">
        <v>3</v>
      </c>
      <c r="W19">
        <v>4</v>
      </c>
      <c r="X19">
        <v>5</v>
      </c>
    </row>
    <row r="20" spans="1:24" x14ac:dyDescent="0.25">
      <c r="J20">
        <f t="shared" si="2"/>
        <v>36</v>
      </c>
      <c r="K20">
        <v>0</v>
      </c>
      <c r="L20">
        <v>0</v>
      </c>
      <c r="N20">
        <f t="shared" si="3"/>
        <v>120</v>
      </c>
      <c r="O20">
        <v>0</v>
      </c>
      <c r="P20">
        <v>0</v>
      </c>
      <c r="S20">
        <v>0</v>
      </c>
      <c r="T20">
        <v>0</v>
      </c>
      <c r="U20">
        <v>0</v>
      </c>
      <c r="V20">
        <v>0</v>
      </c>
      <c r="W20">
        <v>0</v>
      </c>
      <c r="X20">
        <v>0</v>
      </c>
    </row>
    <row r="21" spans="1:24" x14ac:dyDescent="0.25">
      <c r="J21">
        <f t="shared" si="2"/>
        <v>39</v>
      </c>
      <c r="K21">
        <v>0</v>
      </c>
      <c r="L21">
        <v>2</v>
      </c>
      <c r="N21">
        <f t="shared" si="3"/>
        <v>130</v>
      </c>
      <c r="O21">
        <v>0</v>
      </c>
      <c r="P21">
        <v>0</v>
      </c>
    </row>
    <row r="22" spans="1:24" x14ac:dyDescent="0.25">
      <c r="J22">
        <f t="shared" si="2"/>
        <v>42</v>
      </c>
      <c r="K22">
        <v>0</v>
      </c>
      <c r="L22">
        <v>2</v>
      </c>
      <c r="N22">
        <f t="shared" si="3"/>
        <v>140</v>
      </c>
      <c r="O22">
        <v>0</v>
      </c>
      <c r="P22">
        <v>0</v>
      </c>
    </row>
    <row r="23" spans="1:24" x14ac:dyDescent="0.25">
      <c r="J23">
        <f>J22+3</f>
        <v>45</v>
      </c>
      <c r="K23">
        <v>0</v>
      </c>
      <c r="L23">
        <v>2</v>
      </c>
      <c r="N23">
        <f t="shared" si="3"/>
        <v>150</v>
      </c>
      <c r="O23">
        <v>0</v>
      </c>
      <c r="P23">
        <v>0</v>
      </c>
    </row>
    <row r="24" spans="1:24" x14ac:dyDescent="0.25">
      <c r="J24">
        <f t="shared" si="2"/>
        <v>48</v>
      </c>
      <c r="K24">
        <v>1</v>
      </c>
      <c r="L24">
        <v>0</v>
      </c>
      <c r="N24">
        <f t="shared" si="3"/>
        <v>160</v>
      </c>
      <c r="O24">
        <v>0</v>
      </c>
      <c r="P24">
        <v>0</v>
      </c>
    </row>
    <row r="25" spans="1:24" x14ac:dyDescent="0.25">
      <c r="J25">
        <f t="shared" si="2"/>
        <v>51</v>
      </c>
      <c r="K25">
        <v>0</v>
      </c>
      <c r="L25">
        <v>0</v>
      </c>
      <c r="N25">
        <f t="shared" si="3"/>
        <v>170</v>
      </c>
      <c r="O25">
        <v>0</v>
      </c>
      <c r="P25">
        <v>0</v>
      </c>
    </row>
    <row r="26" spans="1:24" x14ac:dyDescent="0.25">
      <c r="J26">
        <f t="shared" si="2"/>
        <v>54</v>
      </c>
      <c r="K26">
        <v>0</v>
      </c>
      <c r="L26">
        <v>0</v>
      </c>
      <c r="N26">
        <f t="shared" si="3"/>
        <v>180</v>
      </c>
      <c r="O26">
        <v>0</v>
      </c>
      <c r="P26">
        <v>0</v>
      </c>
    </row>
    <row r="27" spans="1:24" x14ac:dyDescent="0.25">
      <c r="K27">
        <v>0</v>
      </c>
      <c r="L27">
        <v>0</v>
      </c>
      <c r="N27">
        <f t="shared" si="3"/>
        <v>190</v>
      </c>
      <c r="O27">
        <v>0</v>
      </c>
      <c r="P27">
        <v>0</v>
      </c>
    </row>
    <row r="28" spans="1:24" x14ac:dyDescent="0.25">
      <c r="N28">
        <f t="shared" si="3"/>
        <v>200</v>
      </c>
      <c r="O28">
        <v>0</v>
      </c>
      <c r="P28">
        <v>0</v>
      </c>
    </row>
    <row r="29" spans="1:24" x14ac:dyDescent="0.25">
      <c r="N29">
        <f t="shared" si="3"/>
        <v>210</v>
      </c>
      <c r="O29">
        <v>1</v>
      </c>
      <c r="P29">
        <v>0</v>
      </c>
    </row>
    <row r="30" spans="1:24" x14ac:dyDescent="0.25">
      <c r="N30">
        <f t="shared" si="3"/>
        <v>220</v>
      </c>
      <c r="O30">
        <v>0</v>
      </c>
      <c r="P30">
        <v>0</v>
      </c>
    </row>
    <row r="31" spans="1:24" x14ac:dyDescent="0.25">
      <c r="O31">
        <v>0</v>
      </c>
      <c r="P31">
        <v>0</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E2A5527D1F30A4DB29CF01215B86FE4" ma:contentTypeVersion="0" ma:contentTypeDescription="Ein neues Dokument erstellen." ma:contentTypeScope="" ma:versionID="6e4543ef7020b2d8059932df975f77b1">
  <xsd:schema xmlns:xsd="http://www.w3.org/2001/XMLSchema" xmlns:xs="http://www.w3.org/2001/XMLSchema" xmlns:p="http://schemas.microsoft.com/office/2006/metadata/properties" targetNamespace="http://schemas.microsoft.com/office/2006/metadata/properties" ma:root="true" ma:fieldsID="b3aec6fbbcb64545a76f87b8d1c7a3a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01758D-EAD6-4E01-A69E-1BE0D6E6ABE1}">
  <ds:schemaRefs>
    <ds:schemaRef ds:uri="http://schemas.microsoft.com/office/infopath/2007/PartnerControls"/>
    <ds:schemaRef ds:uri="http://schemas.microsoft.com/office/2006/metadata/properties"/>
    <ds:schemaRef ds:uri="http://schemas.microsoft.com/office/2006/documentManagement/types"/>
    <ds:schemaRef ds:uri="http://purl.org/dc/terms/"/>
    <ds:schemaRef ds:uri="http://www.w3.org/XML/1998/namespace"/>
    <ds:schemaRef ds:uri="http://purl.org/dc/dcmitype/"/>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DAA63736-E884-41B2-9D29-A954A5603F51}">
  <ds:schemaRefs>
    <ds:schemaRef ds:uri="http://schemas.microsoft.com/sharepoint/v3/contenttype/forms"/>
  </ds:schemaRefs>
</ds:datastoreItem>
</file>

<file path=customXml/itemProps3.xml><?xml version="1.0" encoding="utf-8"?>
<ds:datastoreItem xmlns:ds="http://schemas.openxmlformats.org/officeDocument/2006/customXml" ds:itemID="{2E03D837-6FFE-43C0-B5A4-606FD90F0C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Schenk</dc:creator>
  <cp:lastModifiedBy>Matthias Schenk</cp:lastModifiedBy>
  <dcterms:created xsi:type="dcterms:W3CDTF">2022-12-08T01:23:42Z</dcterms:created>
  <dcterms:modified xsi:type="dcterms:W3CDTF">2022-12-13T16:03:00Z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0x0101003E2A5527D1F30A4DB29CF01215B86FE4</vt:lpwstr>
  </property>
</Properties>
</file>