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1"/>
  </bookViews>
  <sheets>
    <sheet name="CT-IP" sheetId="1" r:id="rId1"/>
    <sheet name="CT-N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2" i="2"/>
  <c r="J20" i="1"/>
  <c r="J16"/>
  <c r="J14"/>
  <c r="F14"/>
  <c r="J20" i="2"/>
  <c r="H20"/>
  <c r="F20"/>
  <c r="J26"/>
  <c r="J17"/>
  <c r="H17"/>
  <c r="F18"/>
  <c r="H18" s="1"/>
  <c r="J18" s="1"/>
  <c r="J7"/>
  <c r="J12"/>
  <c r="F12"/>
  <c r="H11"/>
  <c r="F9"/>
  <c r="H9" s="1"/>
  <c r="F4"/>
  <c r="H4" s="1"/>
  <c r="F3"/>
  <c r="F15"/>
  <c r="H15" s="1"/>
  <c r="J15" s="1"/>
  <c r="F16"/>
  <c r="H16" s="1"/>
  <c r="J16" s="1"/>
  <c r="F13"/>
  <c r="H13" s="1"/>
  <c r="J13" s="1"/>
  <c r="J8" i="1"/>
  <c r="J10"/>
  <c r="J11"/>
  <c r="J12"/>
  <c r="J9"/>
  <c r="F3"/>
  <c r="F4"/>
  <c r="F5"/>
  <c r="F6"/>
  <c r="F8"/>
  <c r="F9"/>
  <c r="F10"/>
  <c r="F11"/>
  <c r="F12"/>
</calcChain>
</file>

<file path=xl/sharedStrings.xml><?xml version="1.0" encoding="utf-8"?>
<sst xmlns="http://schemas.openxmlformats.org/spreadsheetml/2006/main" count="73" uniqueCount="40">
  <si>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</si>
  <si>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</si>
  <si>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</si>
  <si>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</si>
  <si>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</si>
  <si>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</si>
  <si>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</si>
  <si>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</si>
  <si>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</si>
  <si>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</si>
  <si>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</si>
  <si>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</si>
  <si>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</si>
  <si>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</si>
  <si>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</si>
  <si>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</si>
  <si>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</si>
  <si>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</si>
  <si>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</si>
  <si>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</si>
  <si>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</si>
  <si>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</si>
  <si>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</si>
  <si>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</si>
  <si>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</si>
  <si>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</si>
  <si>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</si>
  <si>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</si>
  <si>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</si>
  <si>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</si>
  <si>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</si>
  <si>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</si>
  <si>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</si>
  <si>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</si>
  <si>
    <t xml:space="preserve">2X0XX1506300 </t>
  </si>
  <si>
    <t xml:space="preserve">2X0XX1506200 </t>
  </si>
  <si>
    <t>Uptd</t>
  </si>
  <si>
    <t>INT 2014 HY-1</t>
  </si>
  <si>
    <t>2X0XX1506400</t>
  </si>
  <si>
    <t>0X0XX8501200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</si>
</sst>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21" sqref="E21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A14" s="4" t="s">
        <v>3</v>
      </c>
      <c r="B14" s="4">
        <v>100000</v>
      </c>
      <c r="C14" s="5">
        <v>41925</v>
      </c>
      <c r="D14" s="4">
        <v>8.3000000000000007</v>
      </c>
      <c r="E14" s="4">
        <v>61</v>
      </c>
      <c r="F14" s="6">
        <f>((B14*(D14/100))/365)*E14</f>
        <v>1387.1232876712329</v>
      </c>
      <c r="G14" s="5">
        <v>41986</v>
      </c>
      <c r="H14" s="8">
        <v>101387</v>
      </c>
      <c r="I14" s="4" t="s">
        <v>39</v>
      </c>
      <c r="J14" s="8">
        <f>H14-B14</f>
        <v>1387</v>
      </c>
    </row>
    <row r="16" spans="1:10">
      <c r="J16" s="3">
        <f>SUM(J3:J14)</f>
        <v>7562</v>
      </c>
    </row>
    <row r="18" spans="1:10">
      <c r="F18" s="8"/>
      <c r="I18" s="4" t="s">
        <v>37</v>
      </c>
      <c r="J18" s="8">
        <v>299</v>
      </c>
    </row>
    <row r="20" spans="1:10">
      <c r="A20" s="1" t="s">
        <v>36</v>
      </c>
      <c r="B20" s="12">
        <v>41863</v>
      </c>
      <c r="J20" s="3">
        <f>J16+J18*2</f>
        <v>8160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4" workbookViewId="0">
      <selection activeCell="J24" sqref="J24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A13" s="4" t="s">
        <v>17</v>
      </c>
      <c r="B13" s="4">
        <v>70</v>
      </c>
      <c r="C13" s="5">
        <v>41802</v>
      </c>
      <c r="D13" s="4">
        <v>8</v>
      </c>
      <c r="E13" s="4">
        <v>61</v>
      </c>
      <c r="F13" s="6">
        <f>B13*1000*(D13/100)*E13/365</f>
        <v>935.89041095890411</v>
      </c>
      <c r="G13" s="5">
        <v>41863</v>
      </c>
      <c r="H13" s="9">
        <f>B13*1000+F13</f>
        <v>70935.890410958906</v>
      </c>
      <c r="I13" s="7" t="s">
        <v>26</v>
      </c>
      <c r="J13" s="9">
        <f t="shared" si="0"/>
        <v>935.8904109589057</v>
      </c>
    </row>
    <row r="14" spans="1:13" s="4" customFormat="1">
      <c r="C14" s="5"/>
      <c r="F14" s="6"/>
      <c r="G14" s="5"/>
      <c r="H14" s="9"/>
      <c r="I14" s="7"/>
      <c r="J14" s="9"/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:F20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1:10" s="4" customFormat="1">
      <c r="A17" s="4" t="s">
        <v>17</v>
      </c>
      <c r="B17" s="4">
        <v>75</v>
      </c>
      <c r="C17" s="5">
        <v>41850</v>
      </c>
      <c r="D17" s="4">
        <v>6.25</v>
      </c>
      <c r="E17" s="4">
        <v>46</v>
      </c>
      <c r="F17" s="6">
        <v>0</v>
      </c>
      <c r="G17" s="5">
        <v>41850</v>
      </c>
      <c r="H17" s="9">
        <f t="shared" ref="H17:H20" si="3">B17*1000+F17</f>
        <v>75000</v>
      </c>
      <c r="I17" s="7" t="s">
        <v>35</v>
      </c>
      <c r="J17" s="9">
        <f>H17-B17*1000</f>
        <v>0</v>
      </c>
    </row>
    <row r="18" spans="1:10" s="4" customFormat="1">
      <c r="A18" s="4" t="s">
        <v>17</v>
      </c>
      <c r="B18" s="4">
        <v>75</v>
      </c>
      <c r="C18" s="5">
        <v>41850</v>
      </c>
      <c r="D18" s="4">
        <v>8.3000000000000007</v>
      </c>
      <c r="E18" s="4">
        <v>61</v>
      </c>
      <c r="F18" s="6">
        <f t="shared" si="2"/>
        <v>1040.3424657534247</v>
      </c>
      <c r="G18" s="5">
        <v>41911</v>
      </c>
      <c r="H18" s="9">
        <f t="shared" si="3"/>
        <v>76040.34246575342</v>
      </c>
      <c r="I18" s="7" t="s">
        <v>34</v>
      </c>
      <c r="J18" s="9">
        <f>H18-B18*1000</f>
        <v>1040.3424657534197</v>
      </c>
    </row>
    <row r="19" spans="1:10" s="4" customFormat="1">
      <c r="C19" s="5"/>
      <c r="F19" s="6"/>
      <c r="G19" s="5"/>
      <c r="H19" s="9"/>
      <c r="I19" s="7"/>
      <c r="J19" s="9"/>
    </row>
    <row r="20" spans="1:10" s="4" customFormat="1">
      <c r="A20" s="4" t="s">
        <v>17</v>
      </c>
      <c r="B20" s="4">
        <v>80</v>
      </c>
      <c r="C20" s="5">
        <v>41925</v>
      </c>
      <c r="D20" s="4">
        <v>8.3000000000000007</v>
      </c>
      <c r="E20" s="4">
        <v>61</v>
      </c>
      <c r="F20" s="6">
        <f t="shared" si="2"/>
        <v>1109.6986301369864</v>
      </c>
      <c r="G20" s="5">
        <v>41986</v>
      </c>
      <c r="H20" s="9">
        <f t="shared" si="3"/>
        <v>81109.698630136991</v>
      </c>
      <c r="I20" t="s">
        <v>38</v>
      </c>
      <c r="J20" s="9">
        <f>H20-B20*1000</f>
        <v>1109.6986301369907</v>
      </c>
    </row>
    <row r="21" spans="1:10" s="4" customFormat="1">
      <c r="C21" s="5"/>
      <c r="F21" s="6"/>
      <c r="G21" s="5"/>
      <c r="H21" s="8"/>
      <c r="I21" s="7"/>
      <c r="J21" s="9"/>
    </row>
    <row r="22" spans="1:10" s="4" customFormat="1">
      <c r="F22" s="6"/>
      <c r="J22" s="11">
        <f>SUM(J3:J20)</f>
        <v>7846.8493150684881</v>
      </c>
    </row>
    <row r="23" spans="1:10" s="4" customFormat="1">
      <c r="F23" s="6"/>
      <c r="J23" s="9"/>
    </row>
    <row r="24" spans="1:10" s="4" customFormat="1">
      <c r="F24" s="6"/>
      <c r="I24" s="4" t="s">
        <v>16</v>
      </c>
      <c r="J24" s="9">
        <v>1168</v>
      </c>
    </row>
    <row r="25" spans="1:10" s="4" customFormat="1">
      <c r="F25" s="6"/>
      <c r="J25" s="9"/>
    </row>
    <row r="26" spans="1:10" s="4" customFormat="1">
      <c r="F26" s="6"/>
      <c r="J26" s="11">
        <f>J22 + J24*2</f>
        <v>10182.849315068488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2014-10-12T10:00:27Z</dcterms:modified>
</cp:coreProperties>
</file>