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Daily" sheetId="1" r:id="rId1"/>
    <sheet name="Fund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7" i="1"/>
  <c r="K27"/>
  <c r="K26"/>
  <c r="G27"/>
  <c r="G23"/>
  <c r="G24" s="1"/>
  <c r="I8" i="3"/>
  <c r="G8"/>
  <c r="E8"/>
  <c r="C8"/>
  <c r="G18" i="1"/>
  <c r="G19" s="1"/>
  <c r="G20" s="1"/>
  <c r="G21" s="1"/>
  <c r="H10" i="2"/>
  <c r="H9"/>
  <c r="H6"/>
  <c r="H7"/>
  <c r="H8"/>
  <c r="H5"/>
  <c r="H4"/>
  <c r="G15" i="1"/>
  <c r="K4"/>
  <c r="G12"/>
  <c r="G5"/>
  <c r="G6" s="1"/>
  <c r="G7" s="1"/>
  <c r="G8" s="1"/>
  <c r="G9" s="1"/>
  <c r="G10" s="1"/>
  <c r="G11" s="1"/>
  <c r="G4"/>
  <c r="K24" l="1"/>
  <c r="M24" s="1"/>
  <c r="G25"/>
  <c r="K23"/>
  <c r="M23" s="1"/>
  <c r="G26" l="1"/>
  <c r="M26" s="1"/>
  <c r="K25"/>
  <c r="M25" s="1"/>
</calcChain>
</file>

<file path=xl/sharedStrings.xml><?xml version="1.0" encoding="utf-8"?>
<sst xmlns="http://schemas.openxmlformats.org/spreadsheetml/2006/main" count="16" uniqueCount="12">
  <si>
    <t>Total</t>
  </si>
  <si>
    <t>Debit</t>
  </si>
  <si>
    <t>Credit</t>
  </si>
  <si>
    <t>Actual</t>
  </si>
  <si>
    <t>Input</t>
  </si>
  <si>
    <t>Date</t>
  </si>
  <si>
    <t>Buy</t>
  </si>
  <si>
    <t>Sell</t>
  </si>
  <si>
    <t>Pts</t>
  </si>
  <si>
    <t>Amt</t>
  </si>
  <si>
    <t>Pay In</t>
  </si>
  <si>
    <t>Cur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</si>
</sst>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7"/>
  <sheetViews>
    <sheetView tabSelected="1" topLeftCell="A10" workbookViewId="0">
      <selection activeCell="M29" sqref="M29"/>
    </sheetView>
  </sheetViews>
  <sheetFormatPr defaultRowHeight="15"/>
  <cols>
    <col min="7" max="7" width="11.140625" customWidth="1"/>
    <col min="9" max="9" width="12" style="4" customWidth="1"/>
    <col min="11" max="11" width="10.85546875" style="4" customWidth="1"/>
  </cols>
  <sheetData>
    <row r="2" spans="1:11" s="2" customFormat="1">
      <c r="A2" s="2">
        <v>2017</v>
      </c>
      <c r="D2" s="2" t="s">
        <v>1</v>
      </c>
      <c r="E2" s="2" t="s">
        <v>2</v>
      </c>
      <c r="G2" s="2" t="s">
        <v>0</v>
      </c>
      <c r="I2" s="5" t="s">
        <v>3</v>
      </c>
      <c r="K2" s="5" t="s">
        <v>4</v>
      </c>
    </row>
    <row r="4" spans="1:11">
      <c r="A4" s="1">
        <v>43019</v>
      </c>
      <c r="B4">
        <v>101</v>
      </c>
      <c r="G4">
        <f>B4</f>
        <v>101</v>
      </c>
      <c r="K4" s="4">
        <f>SUM(B4:B25)</f>
        <v>145101</v>
      </c>
    </row>
    <row r="5" spans="1:11">
      <c r="A5" s="1">
        <v>43019</v>
      </c>
      <c r="B5">
        <v>50000</v>
      </c>
      <c r="G5">
        <f>G4+B5-D5+E5</f>
        <v>50101</v>
      </c>
    </row>
    <row r="6" spans="1:11">
      <c r="A6" s="1">
        <v>43019</v>
      </c>
      <c r="D6">
        <v>2784.4</v>
      </c>
      <c r="G6">
        <f>G5+B6-D6+E6</f>
        <v>47316.6</v>
      </c>
    </row>
    <row r="7" spans="1:11">
      <c r="A7" s="1">
        <v>43020</v>
      </c>
      <c r="B7">
        <v>50000</v>
      </c>
      <c r="G7">
        <f t="shared" ref="G7:G11" si="0">G6+B7-D7+E7</f>
        <v>97316.6</v>
      </c>
    </row>
    <row r="8" spans="1:11">
      <c r="A8" s="1">
        <v>43020</v>
      </c>
      <c r="D8" s="3">
        <v>1403.11</v>
      </c>
      <c r="G8">
        <f t="shared" si="0"/>
        <v>95913.49</v>
      </c>
    </row>
    <row r="9" spans="1:11">
      <c r="A9" s="1">
        <v>43021</v>
      </c>
      <c r="E9">
        <v>6761.25</v>
      </c>
      <c r="G9">
        <f t="shared" si="0"/>
        <v>102674.74</v>
      </c>
    </row>
    <row r="10" spans="1:11">
      <c r="A10" s="1">
        <v>43024</v>
      </c>
      <c r="E10" s="3">
        <v>4363.75</v>
      </c>
      <c r="G10">
        <f t="shared" si="0"/>
        <v>107038.49</v>
      </c>
      <c r="I10" s="4">
        <v>107023</v>
      </c>
    </row>
    <row r="11" spans="1:11">
      <c r="A11" s="1">
        <v>43031</v>
      </c>
      <c r="D11">
        <v>5422.5</v>
      </c>
      <c r="G11">
        <f t="shared" si="0"/>
        <v>101615.99</v>
      </c>
    </row>
    <row r="12" spans="1:11">
      <c r="A12" s="1">
        <v>43032</v>
      </c>
      <c r="G12">
        <f>G13-E13</f>
        <v>98150.32</v>
      </c>
    </row>
    <row r="13" spans="1:11">
      <c r="A13" s="1">
        <v>43033</v>
      </c>
      <c r="E13">
        <v>565</v>
      </c>
      <c r="G13">
        <v>98715.32</v>
      </c>
    </row>
    <row r="14" spans="1:11">
      <c r="A14" s="1">
        <v>43035</v>
      </c>
      <c r="D14" s="3">
        <v>2742.5</v>
      </c>
      <c r="G14" s="3">
        <v>95987.36</v>
      </c>
      <c r="I14" s="4">
        <v>95987.36</v>
      </c>
    </row>
    <row r="15" spans="1:11">
      <c r="A15" s="1">
        <v>43038</v>
      </c>
      <c r="D15" s="3">
        <v>3256.25</v>
      </c>
      <c r="G15" s="3">
        <f>G14+B15-D15+E15</f>
        <v>92731.11</v>
      </c>
      <c r="K15" s="6"/>
    </row>
    <row r="17" spans="1:13">
      <c r="G17">
        <v>250212.79</v>
      </c>
    </row>
    <row r="18" spans="1:13">
      <c r="A18" s="1">
        <v>43059</v>
      </c>
      <c r="D18">
        <v>3917.99</v>
      </c>
      <c r="G18">
        <f>G17-D18+E18</f>
        <v>246294.80000000002</v>
      </c>
    </row>
    <row r="19" spans="1:13">
      <c r="A19" s="1">
        <v>43060</v>
      </c>
      <c r="D19">
        <v>3480</v>
      </c>
      <c r="G19">
        <f>G18-D19+E19</f>
        <v>242814.80000000002</v>
      </c>
      <c r="I19" s="4" t="s">
        <v>11</v>
      </c>
      <c r="K19" s="4" t="s">
        <v>10</v>
      </c>
      <c r="M19" s="5" t="s">
        <v>8</v>
      </c>
    </row>
    <row r="20" spans="1:13">
      <c r="A20" s="1">
        <v>43063</v>
      </c>
      <c r="D20">
        <v>1761</v>
      </c>
      <c r="G20">
        <f>G19-D20+E20</f>
        <v>241053.80000000002</v>
      </c>
    </row>
    <row r="21" spans="1:13">
      <c r="A21" s="1">
        <v>43066</v>
      </c>
      <c r="B21">
        <v>45000</v>
      </c>
      <c r="G21">
        <f>G20+B21-D21+E21</f>
        <v>286053.80000000005</v>
      </c>
      <c r="I21" s="5">
        <v>286052.25</v>
      </c>
      <c r="K21" s="5">
        <v>275101</v>
      </c>
    </row>
    <row r="23" spans="1:13">
      <c r="A23" s="1">
        <v>43066</v>
      </c>
      <c r="E23">
        <v>6583.65</v>
      </c>
      <c r="G23">
        <f>I21+E23-D23</f>
        <v>292635.90000000002</v>
      </c>
      <c r="K23" s="4">
        <f>G23-K21</f>
        <v>17534.900000000023</v>
      </c>
      <c r="M23">
        <f>K23/75</f>
        <v>233.79866666666697</v>
      </c>
    </row>
    <row r="24" spans="1:13">
      <c r="A24" s="1">
        <v>43067</v>
      </c>
      <c r="D24">
        <v>2281.56</v>
      </c>
      <c r="G24">
        <f>G23-D24+E24+B24</f>
        <v>290354.34000000003</v>
      </c>
      <c r="K24" s="4">
        <f>G24-K21</f>
        <v>15253.340000000026</v>
      </c>
      <c r="M24">
        <f>K24/75</f>
        <v>203.37786666666702</v>
      </c>
    </row>
    <row r="25" spans="1:13">
      <c r="A25" s="1">
        <v>43068</v>
      </c>
      <c r="E25">
        <v>5744.24</v>
      </c>
      <c r="G25">
        <f>G24-D25+E25+B25</f>
        <v>296098.58</v>
      </c>
      <c r="K25" s="4">
        <f>G25-K21</f>
        <v>20997.580000000016</v>
      </c>
      <c r="M25">
        <f>K25/75</f>
        <v>279.96773333333357</v>
      </c>
    </row>
    <row r="26" spans="1:13">
      <c r="A26" s="1">
        <v>43069</v>
      </c>
      <c r="E26">
        <v>2108.8200000000002</v>
      </c>
      <c r="G26">
        <f>G25-D26+E26+B26</f>
        <v>298207.40000000002</v>
      </c>
      <c r="K26" s="4">
        <f>G26-K21</f>
        <v>23106.400000000023</v>
      </c>
      <c r="M26">
        <f>K26/75</f>
        <v>308.08533333333366</v>
      </c>
    </row>
    <row r="27" spans="1:13">
      <c r="A27" s="1">
        <v>43070</v>
      </c>
      <c r="D27">
        <v>1519.67</v>
      </c>
      <c r="G27">
        <f>G26-D27+E27+B27</f>
        <v>296687.73000000004</v>
      </c>
      <c r="K27" s="4">
        <f>G27-K21</f>
        <v>21586.73000000004</v>
      </c>
      <c r="M27">
        <f>K27/75</f>
        <v>287.82306666666722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0"/>
  <sheetViews>
    <sheetView workbookViewId="0">
      <selection activeCell="B11" sqref="B11"/>
    </sheetView>
  </sheetViews>
  <sheetFormatPr defaultRowHeight="15"/>
  <cols>
    <col min="4" max="4" width="11.42578125" customWidth="1"/>
    <col min="6" max="6" width="11.28515625" customWidth="1"/>
    <col min="8" max="8" width="11.140625" customWidth="1"/>
  </cols>
  <sheetData>
    <row r="2" spans="2:8" s="4" customFormat="1">
      <c r="B2" s="5" t="s">
        <v>5</v>
      </c>
      <c r="D2" s="5" t="s">
        <v>1</v>
      </c>
      <c r="F2" s="5" t="s">
        <v>2</v>
      </c>
      <c r="G2" s="5"/>
      <c r="H2" s="5" t="s">
        <v>0</v>
      </c>
    </row>
    <row r="4" spans="2:8">
      <c r="B4" s="1">
        <v>43019</v>
      </c>
      <c r="D4">
        <v>101</v>
      </c>
      <c r="H4">
        <f>D4</f>
        <v>101</v>
      </c>
    </row>
    <row r="5" spans="2:8">
      <c r="B5" s="1">
        <v>43019</v>
      </c>
      <c r="D5">
        <v>50000</v>
      </c>
      <c r="H5">
        <f>H4+D5-F5</f>
        <v>50101</v>
      </c>
    </row>
    <row r="6" spans="2:8">
      <c r="B6" s="1">
        <v>43020</v>
      </c>
      <c r="D6">
        <v>50000</v>
      </c>
      <c r="H6">
        <f t="shared" ref="H6:H8" si="0">H5+D6-F6</f>
        <v>100101</v>
      </c>
    </row>
    <row r="7" spans="2:8">
      <c r="B7" s="1">
        <v>43040</v>
      </c>
      <c r="D7">
        <v>20000</v>
      </c>
      <c r="H7">
        <f t="shared" si="0"/>
        <v>120101</v>
      </c>
    </row>
    <row r="8" spans="2:8">
      <c r="B8" s="1">
        <v>43045</v>
      </c>
      <c r="D8">
        <v>75000</v>
      </c>
      <c r="H8">
        <f t="shared" si="0"/>
        <v>195101</v>
      </c>
    </row>
    <row r="9" spans="2:8">
      <c r="B9" s="1">
        <v>43052</v>
      </c>
      <c r="D9">
        <v>35000</v>
      </c>
      <c r="H9">
        <f>H8+D9-F9</f>
        <v>230101</v>
      </c>
    </row>
    <row r="10" spans="2:8">
      <c r="B10" s="1">
        <v>43066</v>
      </c>
      <c r="D10">
        <v>45000</v>
      </c>
      <c r="H10">
        <f>H9+D10-F10</f>
        <v>275101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I8"/>
  <sheetViews>
    <sheetView workbookViewId="0">
      <selection activeCell="L11" sqref="L2:L11"/>
    </sheetView>
  </sheetViews>
  <sheetFormatPr defaultRowHeight="15"/>
  <sheetData>
    <row r="1" spans="3:9" s="5" customFormat="1">
      <c r="C1" s="5" t="s">
        <v>6</v>
      </c>
      <c r="E1" s="5" t="s">
        <v>7</v>
      </c>
      <c r="G1" s="5" t="s">
        <v>8</v>
      </c>
      <c r="I1" s="5" t="s">
        <v>9</v>
      </c>
    </row>
    <row r="3" spans="3:9">
      <c r="C3">
        <v>32.15</v>
      </c>
      <c r="E3">
        <v>109.95</v>
      </c>
    </row>
    <row r="4" spans="3:9">
      <c r="C4">
        <v>35.15</v>
      </c>
      <c r="E4">
        <v>113.65</v>
      </c>
    </row>
    <row r="5" spans="3:9">
      <c r="C5">
        <v>170.15</v>
      </c>
      <c r="E5">
        <v>46.95</v>
      </c>
    </row>
    <row r="6" spans="3:9">
      <c r="C6">
        <v>31.15</v>
      </c>
      <c r="E6">
        <v>88.95</v>
      </c>
    </row>
    <row r="8" spans="3:9">
      <c r="C8">
        <f>SUM(C3:C6)</f>
        <v>268.59999999999997</v>
      </c>
      <c r="E8">
        <f>SUM(E3:E6)</f>
        <v>359.5</v>
      </c>
      <c r="G8">
        <f>E8-C8</f>
        <v>90.900000000000034</v>
      </c>
      <c r="I8">
        <f>G8*75</f>
        <v>6817.5000000000027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Fund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 Datta</cp:lastModifiedBy>
  <dcterms:created xsi:type="dcterms:W3CDTF">2017-10-12T06:57:33Z</dcterms:created>
  <dcterms:modified xsi:type="dcterms:W3CDTF">2017-12-01T15:54:56Z</dcterms:modified>
</cp:coreProperties>
</file>