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Vinícius dos Santos Vieira RF: 47.737 - SEDUC" algorithmName="SHA-512" hashValue="8Xz6/voKGom0lLB63QuyowGk94oLSdH2fz4D+XoIpP9z/2e3+Kh6dT9bdEqc1lHQ+7j13qyOHrFL7YCJQFGDLA==" saltValue="qZjHeJUrH/jRUfg/ASCUE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duc-1301\DADOS\ARQUIVOS\"/>
    </mc:Choice>
  </mc:AlternateContent>
  <bookViews>
    <workbookView xWindow="-120" yWindow="-120" windowWidth="19440" windowHeight="10590" tabRatio="830"/>
  </bookViews>
  <sheets>
    <sheet name="LISTA CORRIDA" sheetId="32" r:id="rId1"/>
    <sheet name="Total de Alunos" sheetId="31" r:id="rId2"/>
    <sheet name="1ª" sheetId="1" r:id="rId3"/>
    <sheet name="2ª" sheetId="14" r:id="rId4"/>
    <sheet name="3ª" sheetId="2" r:id="rId5"/>
    <sheet name="4ª" sheetId="3" r:id="rId6"/>
    <sheet name="5ª" sheetId="4" r:id="rId7"/>
    <sheet name="6ª" sheetId="5" r:id="rId8"/>
    <sheet name="7ª" sheetId="6" r:id="rId9"/>
    <sheet name="8ª" sheetId="7" r:id="rId10"/>
    <sheet name="1ª EM" sheetId="8" r:id="rId11"/>
    <sheet name="2ª EM" sheetId="9" r:id="rId12"/>
    <sheet name="3ª EM" sheetId="23" r:id="rId13"/>
    <sheet name="menores concluintes 8ª" sheetId="29" r:id="rId14"/>
    <sheet name="RETIDOS FREQUENCIA" sheetId="28" r:id="rId15"/>
    <sheet name="fomandos 1ºsem2024" sheetId="30" r:id="rId16"/>
    <sheet name="NCOM - MC's" sheetId="19" state="hidden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2" hidden="1">'1ª'!$A$6:$K$6</definedName>
    <definedName name="_xlnm._FilterDatabase" localSheetId="10" hidden="1">'1ª EM'!$A$6:$K$6</definedName>
    <definedName name="_xlnm._FilterDatabase" localSheetId="3" hidden="1">'2ª'!$A$6:$K$6</definedName>
    <definedName name="_xlnm._FilterDatabase" localSheetId="11" hidden="1">'2ª EM'!$A$6:$K$6</definedName>
    <definedName name="_xlnm._FilterDatabase" localSheetId="4" hidden="1">'3ª'!$A$6:$K$6</definedName>
    <definedName name="_xlnm._FilterDatabase" localSheetId="12" hidden="1">'3ª EM'!$A$6:$J$6</definedName>
    <definedName name="_xlnm._FilterDatabase" localSheetId="5" hidden="1">'4ª'!$A$6:$J$61</definedName>
    <definedName name="_xlnm._FilterDatabase" localSheetId="6" hidden="1">'5ª'!$B$6:$J$6</definedName>
    <definedName name="_xlnm._FilterDatabase" localSheetId="7" hidden="1">'6ª'!$A$6:$K$6</definedName>
    <definedName name="_xlnm._FilterDatabase" localSheetId="8" hidden="1">'7ª'!$A$6:$K$6</definedName>
    <definedName name="_xlnm._FilterDatabase" localSheetId="9" hidden="1">'8ª'!$A$6:$J$12</definedName>
    <definedName name="_xlnm._FilterDatabase" localSheetId="15" hidden="1">'fomandos 1ºsem2024'!$A$6:$U$6</definedName>
    <definedName name="_xlnm._FilterDatabase" localSheetId="0" hidden="1">'LISTA CORRIDA'!$A$1:$O$606</definedName>
    <definedName name="_xlnm.Print_Area" localSheetId="2">'1ª'!$A$1:$J$12</definedName>
    <definedName name="_xlnm.Print_Area" localSheetId="10">'1ª EM'!$A$1:$J$27</definedName>
    <definedName name="_xlnm.Print_Area" localSheetId="3">'2ª'!$A$1:$J$18</definedName>
    <definedName name="_xlnm.Print_Area" localSheetId="11">'2ª EM'!$A$1:$J$35</definedName>
    <definedName name="_xlnm.Print_Area" localSheetId="4">'3ª'!$A$1:$J$24</definedName>
    <definedName name="_xlnm.Print_Area" localSheetId="12">'3ª EM'!$A$1:$J$59</definedName>
    <definedName name="_xlnm.Print_Area" localSheetId="5">'4ª'!$A$1:$J$41</definedName>
    <definedName name="_xlnm.Print_Area" localSheetId="6">'5ª'!$A$1:$J$20</definedName>
    <definedName name="_xlnm.Print_Area" localSheetId="7">'6ª'!$A$1:$J$17</definedName>
    <definedName name="_xlnm.Print_Area" localSheetId="8">'7ª'!$A$1:$J$29</definedName>
    <definedName name="_xlnm.Print_Area" localSheetId="9">'8ª'!$A$1:$J$28</definedName>
    <definedName name="_xlnm.Print_Area" localSheetId="15">'fomandos 1ºsem2024'!$A$1:$J$36</definedName>
    <definedName name="_xlnm.Print_Area" localSheetId="0">'LISTA CORRIDA'!$A$1:$O$606</definedName>
    <definedName name="_xlnm.Print_Area" localSheetId="16">'NCOM - MC''s'!$A$1:$I$22</definedName>
    <definedName name="_xlnm.Print_Area" localSheetId="1">'Total de Alunos'!$A$1:$P$26</definedName>
    <definedName name="Fim" localSheetId="15">#REF!</definedName>
    <definedName name="Fim" localSheetId="0">#REF!</definedName>
    <definedName name="Fim" localSheetId="13">#REF!</definedName>
    <definedName name="Fim" localSheetId="16">#REF!</definedName>
    <definedName name="Fim" localSheetId="14">#REF!</definedName>
    <definedName name="Fim" localSheetId="1">#REF!</definedName>
    <definedName name="Fim">#REF!</definedName>
  </definedNames>
  <calcPr calcId="162913"/>
</workbook>
</file>

<file path=xl/calcChain.xml><?xml version="1.0" encoding="utf-8"?>
<calcChain xmlns="http://schemas.openxmlformats.org/spreadsheetml/2006/main">
  <c r="H2" i="32" l="1"/>
  <c r="Q3" i="23" l="1"/>
  <c r="P3" i="23"/>
  <c r="O3" i="23"/>
  <c r="Q2" i="23"/>
  <c r="P2" i="23"/>
  <c r="O2" i="23"/>
  <c r="Q3" i="14"/>
  <c r="O3" i="14"/>
  <c r="J61" i="23"/>
  <c r="J60" i="23"/>
  <c r="J60" i="9"/>
  <c r="J59" i="9"/>
  <c r="J58" i="9"/>
  <c r="J63" i="8"/>
  <c r="J62" i="8"/>
  <c r="J61" i="8"/>
  <c r="J60" i="8"/>
  <c r="J60" i="7"/>
  <c r="J59" i="7"/>
  <c r="J58" i="7"/>
  <c r="J57" i="7"/>
  <c r="J60" i="6"/>
  <c r="J59" i="6"/>
  <c r="J58" i="6"/>
  <c r="J57" i="6"/>
  <c r="J61" i="5"/>
  <c r="J60" i="5"/>
  <c r="J59" i="5"/>
  <c r="J58" i="5"/>
  <c r="J61" i="4"/>
  <c r="J60" i="4"/>
  <c r="J59" i="4"/>
  <c r="J58" i="4"/>
  <c r="J61" i="3"/>
  <c r="J60" i="3"/>
  <c r="J59" i="3"/>
  <c r="J58" i="3"/>
  <c r="K16" i="1"/>
  <c r="J16" i="1" s="1"/>
  <c r="K7" i="1"/>
  <c r="J7" i="1" s="1"/>
  <c r="O4" i="23" l="1"/>
  <c r="P4" i="23"/>
  <c r="Q4" i="23"/>
  <c r="K57" i="23"/>
  <c r="J57" i="23" s="1"/>
  <c r="K56" i="23"/>
  <c r="J56" i="23" s="1"/>
  <c r="K55" i="23"/>
  <c r="J55" i="23" s="1"/>
  <c r="K54" i="23"/>
  <c r="J54" i="23" s="1"/>
  <c r="K53" i="23"/>
  <c r="J53" i="23" s="1"/>
  <c r="K52" i="23"/>
  <c r="J52" i="23" s="1"/>
  <c r="K51" i="23"/>
  <c r="J51" i="23" s="1"/>
  <c r="K50" i="23"/>
  <c r="J50" i="23" s="1"/>
  <c r="K49" i="23"/>
  <c r="J49" i="23" s="1"/>
  <c r="K48" i="23"/>
  <c r="J48" i="23" s="1"/>
  <c r="K47" i="23"/>
  <c r="J47" i="23" s="1"/>
  <c r="K46" i="23"/>
  <c r="J46" i="23" s="1"/>
  <c r="K45" i="23"/>
  <c r="J45" i="23" s="1"/>
  <c r="K44" i="23"/>
  <c r="J44" i="23" s="1"/>
  <c r="K43" i="23"/>
  <c r="J43" i="23" s="1"/>
  <c r="K42" i="23"/>
  <c r="J42" i="23" s="1"/>
  <c r="K41" i="23"/>
  <c r="J41" i="23" s="1"/>
  <c r="K40" i="23"/>
  <c r="J40" i="23" s="1"/>
  <c r="K39" i="23"/>
  <c r="J39" i="23" s="1"/>
  <c r="K38" i="23"/>
  <c r="J38" i="23" s="1"/>
  <c r="K37" i="23"/>
  <c r="J37" i="23" s="1"/>
  <c r="K36" i="23"/>
  <c r="J36" i="23" s="1"/>
  <c r="K35" i="23"/>
  <c r="J35" i="23" s="1"/>
  <c r="K34" i="23"/>
  <c r="J34" i="23" s="1"/>
  <c r="K33" i="23"/>
  <c r="J33" i="23" s="1"/>
  <c r="K32" i="23"/>
  <c r="J32" i="23" s="1"/>
  <c r="K31" i="23"/>
  <c r="J31" i="23" s="1"/>
  <c r="K30" i="23"/>
  <c r="J30" i="23" s="1"/>
  <c r="K29" i="23"/>
  <c r="J29" i="23" s="1"/>
  <c r="K28" i="23"/>
  <c r="J28" i="23" s="1"/>
  <c r="K27" i="23"/>
  <c r="J27" i="23" s="1"/>
  <c r="K26" i="23"/>
  <c r="J26" i="23" s="1"/>
  <c r="K25" i="23"/>
  <c r="J25" i="23" s="1"/>
  <c r="K24" i="23"/>
  <c r="J24" i="23" s="1"/>
  <c r="K23" i="23"/>
  <c r="J23" i="23" s="1"/>
  <c r="K22" i="23"/>
  <c r="J22" i="23" s="1"/>
  <c r="K21" i="23"/>
  <c r="J21" i="23" s="1"/>
  <c r="K20" i="23"/>
  <c r="J20" i="23" s="1"/>
  <c r="K19" i="23"/>
  <c r="J19" i="23" s="1"/>
  <c r="K18" i="23"/>
  <c r="J18" i="23" s="1"/>
  <c r="K17" i="23"/>
  <c r="J17" i="23" s="1"/>
  <c r="K16" i="23"/>
  <c r="J16" i="23" s="1"/>
  <c r="K15" i="23"/>
  <c r="J15" i="23" s="1"/>
  <c r="K14" i="23"/>
  <c r="J14" i="23" s="1"/>
  <c r="K13" i="23"/>
  <c r="J13" i="23" s="1"/>
  <c r="K12" i="23"/>
  <c r="J12" i="23" s="1"/>
  <c r="K11" i="23"/>
  <c r="J11" i="23" s="1"/>
  <c r="K10" i="23"/>
  <c r="J10" i="23" s="1"/>
  <c r="K9" i="23"/>
  <c r="J9" i="23" s="1"/>
  <c r="K8" i="23"/>
  <c r="J8" i="23" s="1"/>
  <c r="K7" i="23"/>
  <c r="J7" i="23" s="1"/>
  <c r="K56" i="9"/>
  <c r="J56" i="9" s="1"/>
  <c r="K55" i="9"/>
  <c r="J55" i="9" s="1"/>
  <c r="K54" i="9"/>
  <c r="J54" i="9" s="1"/>
  <c r="K53" i="9"/>
  <c r="J53" i="9" s="1"/>
  <c r="K52" i="9"/>
  <c r="J52" i="9" s="1"/>
  <c r="K51" i="9"/>
  <c r="J51" i="9" s="1"/>
  <c r="K50" i="9"/>
  <c r="J50" i="9" s="1"/>
  <c r="K49" i="9"/>
  <c r="J49" i="9" s="1"/>
  <c r="K48" i="9"/>
  <c r="J48" i="9" s="1"/>
  <c r="K47" i="9"/>
  <c r="J47" i="9" s="1"/>
  <c r="K46" i="9"/>
  <c r="J46" i="9" s="1"/>
  <c r="K45" i="9"/>
  <c r="J45" i="9" s="1"/>
  <c r="K44" i="9"/>
  <c r="J44" i="9" s="1"/>
  <c r="K43" i="9"/>
  <c r="J43" i="9" s="1"/>
  <c r="K42" i="9"/>
  <c r="J42" i="9" s="1"/>
  <c r="K41" i="9"/>
  <c r="J41" i="9" s="1"/>
  <c r="K40" i="9"/>
  <c r="J40" i="9" s="1"/>
  <c r="K39" i="9"/>
  <c r="J39" i="9" s="1"/>
  <c r="K38" i="9"/>
  <c r="J38" i="9" s="1"/>
  <c r="K37" i="9"/>
  <c r="J37" i="9" s="1"/>
  <c r="K36" i="9"/>
  <c r="J36" i="9" s="1"/>
  <c r="K35" i="9"/>
  <c r="J35" i="9" s="1"/>
  <c r="K34" i="9"/>
  <c r="J34" i="9" s="1"/>
  <c r="K33" i="9"/>
  <c r="J33" i="9" s="1"/>
  <c r="K32" i="9"/>
  <c r="J32" i="9" s="1"/>
  <c r="K31" i="9"/>
  <c r="J31" i="9" s="1"/>
  <c r="K30" i="9"/>
  <c r="J30" i="9" s="1"/>
  <c r="K29" i="9"/>
  <c r="J29" i="9" s="1"/>
  <c r="K28" i="9"/>
  <c r="J28" i="9" s="1"/>
  <c r="K27" i="9"/>
  <c r="J27" i="9" s="1"/>
  <c r="K26" i="9"/>
  <c r="J26" i="9" s="1"/>
  <c r="K25" i="9"/>
  <c r="J25" i="9" s="1"/>
  <c r="K24" i="9"/>
  <c r="J24" i="9" s="1"/>
  <c r="K23" i="9"/>
  <c r="J23" i="9" s="1"/>
  <c r="K22" i="9"/>
  <c r="J22" i="9" s="1"/>
  <c r="K21" i="9"/>
  <c r="J21" i="9" s="1"/>
  <c r="K20" i="9"/>
  <c r="J20" i="9" s="1"/>
  <c r="K19" i="9"/>
  <c r="J19" i="9" s="1"/>
  <c r="K18" i="9"/>
  <c r="J18" i="9" s="1"/>
  <c r="K14" i="9"/>
  <c r="J14" i="9" s="1"/>
  <c r="K17" i="9"/>
  <c r="J17" i="9" s="1"/>
  <c r="K12" i="9"/>
  <c r="J12" i="9" s="1"/>
  <c r="K7" i="9"/>
  <c r="J7" i="9" s="1"/>
  <c r="K16" i="9"/>
  <c r="J16" i="9" s="1"/>
  <c r="K11" i="9"/>
  <c r="J11" i="9" s="1"/>
  <c r="K13" i="9"/>
  <c r="J13" i="9" s="1"/>
  <c r="K15" i="9"/>
  <c r="J15" i="9" s="1"/>
  <c r="K10" i="9"/>
  <c r="J10" i="9" s="1"/>
  <c r="K9" i="9"/>
  <c r="J9" i="9" s="1"/>
  <c r="K8" i="9"/>
  <c r="J8" i="9" s="1"/>
  <c r="K59" i="8"/>
  <c r="J59" i="8" s="1"/>
  <c r="K58" i="8"/>
  <c r="J58" i="8" s="1"/>
  <c r="K57" i="8"/>
  <c r="J57" i="8" s="1"/>
  <c r="K56" i="8"/>
  <c r="J56" i="8" s="1"/>
  <c r="K55" i="8"/>
  <c r="J55" i="8" s="1"/>
  <c r="K54" i="8"/>
  <c r="J54" i="8" s="1"/>
  <c r="K53" i="8"/>
  <c r="J53" i="8" s="1"/>
  <c r="K52" i="8"/>
  <c r="J52" i="8" s="1"/>
  <c r="K51" i="8"/>
  <c r="J51" i="8" s="1"/>
  <c r="K50" i="8"/>
  <c r="J50" i="8" s="1"/>
  <c r="K49" i="8"/>
  <c r="J49" i="8" s="1"/>
  <c r="K48" i="8"/>
  <c r="J48" i="8" s="1"/>
  <c r="K47" i="8"/>
  <c r="J47" i="8" s="1"/>
  <c r="K46" i="8"/>
  <c r="J46" i="8" s="1"/>
  <c r="K45" i="8"/>
  <c r="J45" i="8" s="1"/>
  <c r="K44" i="8"/>
  <c r="J44" i="8" s="1"/>
  <c r="K43" i="8"/>
  <c r="J43" i="8" s="1"/>
  <c r="K42" i="8"/>
  <c r="J42" i="8" s="1"/>
  <c r="K41" i="8"/>
  <c r="J41" i="8" s="1"/>
  <c r="K40" i="8"/>
  <c r="J40" i="8" s="1"/>
  <c r="K39" i="8"/>
  <c r="J39" i="8" s="1"/>
  <c r="K38" i="8"/>
  <c r="J38" i="8" s="1"/>
  <c r="K37" i="8"/>
  <c r="J37" i="8" s="1"/>
  <c r="K36" i="8"/>
  <c r="J36" i="8" s="1"/>
  <c r="K35" i="8"/>
  <c r="J35" i="8" s="1"/>
  <c r="K34" i="8"/>
  <c r="J34" i="8" s="1"/>
  <c r="K33" i="8"/>
  <c r="J33" i="8" s="1"/>
  <c r="K32" i="8"/>
  <c r="J32" i="8" s="1"/>
  <c r="K31" i="8"/>
  <c r="J31" i="8" s="1"/>
  <c r="K30" i="8"/>
  <c r="J30" i="8" s="1"/>
  <c r="K29" i="8"/>
  <c r="J29" i="8" s="1"/>
  <c r="K28" i="8"/>
  <c r="J28" i="8" s="1"/>
  <c r="K27" i="8"/>
  <c r="J27" i="8" s="1"/>
  <c r="K26" i="8"/>
  <c r="J26" i="8" s="1"/>
  <c r="K25" i="8"/>
  <c r="J25" i="8" s="1"/>
  <c r="K24" i="8"/>
  <c r="J24" i="8" s="1"/>
  <c r="K23" i="8"/>
  <c r="J23" i="8" s="1"/>
  <c r="K22" i="8"/>
  <c r="J22" i="8" s="1"/>
  <c r="K21" i="8"/>
  <c r="J21" i="8" s="1"/>
  <c r="K20" i="8"/>
  <c r="J20" i="8" s="1"/>
  <c r="K19" i="8"/>
  <c r="J19" i="8" s="1"/>
  <c r="K17" i="8"/>
  <c r="J17" i="8" s="1"/>
  <c r="K7" i="8"/>
  <c r="K9" i="8"/>
  <c r="J9" i="8" s="1"/>
  <c r="K14" i="8"/>
  <c r="J14" i="8" s="1"/>
  <c r="K15" i="8"/>
  <c r="J15" i="8" s="1"/>
  <c r="K18" i="8"/>
  <c r="J18" i="8" s="1"/>
  <c r="K10" i="8"/>
  <c r="J10" i="8" s="1"/>
  <c r="K8" i="8"/>
  <c r="J8" i="8" s="1"/>
  <c r="K56" i="7"/>
  <c r="J56" i="7" s="1"/>
  <c r="K55" i="7"/>
  <c r="J55" i="7" s="1"/>
  <c r="K54" i="7"/>
  <c r="J54" i="7" s="1"/>
  <c r="K53" i="7"/>
  <c r="J53" i="7" s="1"/>
  <c r="K52" i="7"/>
  <c r="J52" i="7" s="1"/>
  <c r="K51" i="7"/>
  <c r="J51" i="7" s="1"/>
  <c r="K50" i="7"/>
  <c r="J50" i="7" s="1"/>
  <c r="K49" i="7"/>
  <c r="J49" i="7" s="1"/>
  <c r="K48" i="7"/>
  <c r="J48" i="7" s="1"/>
  <c r="K47" i="7"/>
  <c r="J47" i="7" s="1"/>
  <c r="K46" i="7"/>
  <c r="J46" i="7" s="1"/>
  <c r="K45" i="7"/>
  <c r="J45" i="7" s="1"/>
  <c r="K44" i="7"/>
  <c r="J44" i="7" s="1"/>
  <c r="K43" i="7"/>
  <c r="J43" i="7" s="1"/>
  <c r="K42" i="7"/>
  <c r="J42" i="7" s="1"/>
  <c r="K41" i="7"/>
  <c r="J41" i="7" s="1"/>
  <c r="K40" i="7"/>
  <c r="J40" i="7" s="1"/>
  <c r="K39" i="7"/>
  <c r="J39" i="7" s="1"/>
  <c r="K38" i="7"/>
  <c r="J38" i="7" s="1"/>
  <c r="K37" i="7"/>
  <c r="J37" i="7" s="1"/>
  <c r="K36" i="7"/>
  <c r="J36" i="7" s="1"/>
  <c r="K35" i="7"/>
  <c r="J35" i="7" s="1"/>
  <c r="K34" i="7"/>
  <c r="J34" i="7" s="1"/>
  <c r="K33" i="7"/>
  <c r="J33" i="7" s="1"/>
  <c r="K32" i="7"/>
  <c r="J32" i="7" s="1"/>
  <c r="K31" i="7"/>
  <c r="J31" i="7" s="1"/>
  <c r="K30" i="7"/>
  <c r="J30" i="7" s="1"/>
  <c r="K29" i="7"/>
  <c r="J29" i="7" s="1"/>
  <c r="K28" i="7"/>
  <c r="J28" i="7" s="1"/>
  <c r="K27" i="7"/>
  <c r="J27" i="7" s="1"/>
  <c r="K26" i="7"/>
  <c r="J26" i="7" s="1"/>
  <c r="K25" i="7"/>
  <c r="J25" i="7" s="1"/>
  <c r="K24" i="7"/>
  <c r="J24" i="7" s="1"/>
  <c r="K23" i="7"/>
  <c r="J23" i="7" s="1"/>
  <c r="K13" i="7"/>
  <c r="J13" i="7" s="1"/>
  <c r="K12" i="7"/>
  <c r="J12" i="7" s="1"/>
  <c r="K14" i="7"/>
  <c r="J14" i="7" s="1"/>
  <c r="K8" i="7"/>
  <c r="J8" i="7" s="1"/>
  <c r="K20" i="7"/>
  <c r="J20" i="7" s="1"/>
  <c r="K19" i="7"/>
  <c r="J19" i="7" s="1"/>
  <c r="K16" i="7"/>
  <c r="J16" i="7" s="1"/>
  <c r="K15" i="7"/>
  <c r="J15" i="7" s="1"/>
  <c r="K22" i="7"/>
  <c r="J22" i="7" s="1"/>
  <c r="K11" i="7"/>
  <c r="J11" i="7" s="1"/>
  <c r="K9" i="7"/>
  <c r="J9" i="7" s="1"/>
  <c r="K21" i="7"/>
  <c r="J21" i="7" s="1"/>
  <c r="K18" i="7"/>
  <c r="J18" i="7" s="1"/>
  <c r="K17" i="7"/>
  <c r="J17" i="7" s="1"/>
  <c r="K10" i="7"/>
  <c r="J10" i="7" s="1"/>
  <c r="K7" i="7"/>
  <c r="J7" i="7" s="1"/>
  <c r="K56" i="6"/>
  <c r="J56" i="6" s="1"/>
  <c r="K55" i="6"/>
  <c r="J55" i="6" s="1"/>
  <c r="K54" i="6"/>
  <c r="J54" i="6" s="1"/>
  <c r="K53" i="6"/>
  <c r="J53" i="6" s="1"/>
  <c r="K52" i="6"/>
  <c r="J52" i="6" s="1"/>
  <c r="K51" i="6"/>
  <c r="J51" i="6" s="1"/>
  <c r="K50" i="6"/>
  <c r="J50" i="6" s="1"/>
  <c r="K49" i="6"/>
  <c r="J49" i="6" s="1"/>
  <c r="K48" i="6"/>
  <c r="J48" i="6" s="1"/>
  <c r="K47" i="6"/>
  <c r="J47" i="6" s="1"/>
  <c r="K46" i="6"/>
  <c r="J46" i="6" s="1"/>
  <c r="K45" i="6"/>
  <c r="J45" i="6" s="1"/>
  <c r="K44" i="6"/>
  <c r="J44" i="6" s="1"/>
  <c r="K43" i="6"/>
  <c r="J43" i="6" s="1"/>
  <c r="K42" i="6"/>
  <c r="J42" i="6" s="1"/>
  <c r="K41" i="6"/>
  <c r="J41" i="6" s="1"/>
  <c r="K40" i="6"/>
  <c r="J40" i="6" s="1"/>
  <c r="K39" i="6"/>
  <c r="J39" i="6" s="1"/>
  <c r="K38" i="6"/>
  <c r="J38" i="6" s="1"/>
  <c r="K37" i="6"/>
  <c r="J37" i="6" s="1"/>
  <c r="K36" i="6"/>
  <c r="J36" i="6" s="1"/>
  <c r="K35" i="6"/>
  <c r="J35" i="6" s="1"/>
  <c r="K34" i="6"/>
  <c r="J34" i="6" s="1"/>
  <c r="K33" i="6"/>
  <c r="J33" i="6" s="1"/>
  <c r="K32" i="6"/>
  <c r="J32" i="6" s="1"/>
  <c r="K31" i="6"/>
  <c r="J31" i="6" s="1"/>
  <c r="K30" i="6"/>
  <c r="J30" i="6" s="1"/>
  <c r="K29" i="6"/>
  <c r="J29" i="6" s="1"/>
  <c r="K28" i="6"/>
  <c r="J28" i="6" s="1"/>
  <c r="K27" i="6"/>
  <c r="J27" i="6" s="1"/>
  <c r="K26" i="6"/>
  <c r="J26" i="6" s="1"/>
  <c r="K25" i="6"/>
  <c r="J25" i="6" s="1"/>
  <c r="K24" i="6"/>
  <c r="J24" i="6" s="1"/>
  <c r="K23" i="6"/>
  <c r="J23" i="6" s="1"/>
  <c r="K22" i="6"/>
  <c r="J22" i="6" s="1"/>
  <c r="K21" i="6"/>
  <c r="J21" i="6" s="1"/>
  <c r="K20" i="6"/>
  <c r="J20" i="6" s="1"/>
  <c r="K19" i="6"/>
  <c r="J19" i="6" s="1"/>
  <c r="K18" i="6"/>
  <c r="J18" i="6" s="1"/>
  <c r="K11" i="6"/>
  <c r="J11" i="6" s="1"/>
  <c r="K8" i="6"/>
  <c r="J8" i="6" s="1"/>
  <c r="K10" i="6"/>
  <c r="J10" i="6" s="1"/>
  <c r="K12" i="6"/>
  <c r="J12" i="6" s="1"/>
  <c r="K9" i="6"/>
  <c r="J9" i="6" s="1"/>
  <c r="K17" i="6"/>
  <c r="J17" i="6" s="1"/>
  <c r="K16" i="6"/>
  <c r="J16" i="6" s="1"/>
  <c r="K15" i="6"/>
  <c r="J15" i="6" s="1"/>
  <c r="K14" i="6"/>
  <c r="J14" i="6" s="1"/>
  <c r="K13" i="6"/>
  <c r="J13" i="6" s="1"/>
  <c r="K7" i="6"/>
  <c r="J7" i="6" s="1"/>
  <c r="K57" i="5"/>
  <c r="J57" i="5" s="1"/>
  <c r="K56" i="5"/>
  <c r="J56" i="5" s="1"/>
  <c r="K55" i="5"/>
  <c r="J55" i="5" s="1"/>
  <c r="K54" i="5"/>
  <c r="J54" i="5" s="1"/>
  <c r="K53" i="5"/>
  <c r="J53" i="5" s="1"/>
  <c r="K52" i="5"/>
  <c r="J52" i="5" s="1"/>
  <c r="K51" i="5"/>
  <c r="J51" i="5" s="1"/>
  <c r="K50" i="5"/>
  <c r="J50" i="5" s="1"/>
  <c r="K49" i="5"/>
  <c r="J49" i="5" s="1"/>
  <c r="K48" i="5"/>
  <c r="J48" i="5" s="1"/>
  <c r="K47" i="5"/>
  <c r="J47" i="5" s="1"/>
  <c r="K46" i="5"/>
  <c r="J46" i="5" s="1"/>
  <c r="K45" i="5"/>
  <c r="J45" i="5" s="1"/>
  <c r="K44" i="5"/>
  <c r="J44" i="5" s="1"/>
  <c r="K43" i="5"/>
  <c r="J43" i="5" s="1"/>
  <c r="K42" i="5"/>
  <c r="J42" i="5" s="1"/>
  <c r="K41" i="5"/>
  <c r="J41" i="5" s="1"/>
  <c r="K40" i="5"/>
  <c r="J40" i="5" s="1"/>
  <c r="K39" i="5"/>
  <c r="J39" i="5" s="1"/>
  <c r="K38" i="5"/>
  <c r="J38" i="5" s="1"/>
  <c r="K37" i="5"/>
  <c r="J37" i="5" s="1"/>
  <c r="K36" i="5"/>
  <c r="J36" i="5" s="1"/>
  <c r="K35" i="5"/>
  <c r="J35" i="5" s="1"/>
  <c r="K34" i="5"/>
  <c r="J34" i="5" s="1"/>
  <c r="K33" i="5"/>
  <c r="J33" i="5" s="1"/>
  <c r="K32" i="5"/>
  <c r="J32" i="5" s="1"/>
  <c r="K31" i="5"/>
  <c r="J31" i="5" s="1"/>
  <c r="K30" i="5"/>
  <c r="J30" i="5" s="1"/>
  <c r="K29" i="5"/>
  <c r="J29" i="5" s="1"/>
  <c r="K28" i="5"/>
  <c r="J28" i="5" s="1"/>
  <c r="K27" i="5"/>
  <c r="J27" i="5" s="1"/>
  <c r="K26" i="5"/>
  <c r="J26" i="5" s="1"/>
  <c r="K25" i="5"/>
  <c r="J25" i="5" s="1"/>
  <c r="K24" i="5"/>
  <c r="J24" i="5" s="1"/>
  <c r="K23" i="5"/>
  <c r="J23" i="5" s="1"/>
  <c r="K22" i="5"/>
  <c r="J22" i="5" s="1"/>
  <c r="K21" i="5"/>
  <c r="J21" i="5" s="1"/>
  <c r="K20" i="5"/>
  <c r="J20" i="5" s="1"/>
  <c r="K19" i="5"/>
  <c r="J19" i="5" s="1"/>
  <c r="K18" i="5"/>
  <c r="J18" i="5" s="1"/>
  <c r="K17" i="5"/>
  <c r="J17" i="5" s="1"/>
  <c r="K16" i="5"/>
  <c r="J16" i="5" s="1"/>
  <c r="K15" i="5"/>
  <c r="J15" i="5" s="1"/>
  <c r="K14" i="5"/>
  <c r="J14" i="5" s="1"/>
  <c r="K13" i="5"/>
  <c r="J13" i="5" s="1"/>
  <c r="K12" i="5"/>
  <c r="J12" i="5" s="1"/>
  <c r="K11" i="5"/>
  <c r="J11" i="5" s="1"/>
  <c r="K8" i="5"/>
  <c r="J8" i="5" s="1"/>
  <c r="K10" i="5"/>
  <c r="J10" i="5" s="1"/>
  <c r="K9" i="5"/>
  <c r="J9" i="5" s="1"/>
  <c r="K7" i="5"/>
  <c r="J7" i="5" s="1"/>
  <c r="K57" i="4"/>
  <c r="J57" i="4" s="1"/>
  <c r="K56" i="4"/>
  <c r="J56" i="4" s="1"/>
  <c r="K55" i="4"/>
  <c r="J55" i="4" s="1"/>
  <c r="K54" i="4"/>
  <c r="J54" i="4" s="1"/>
  <c r="K53" i="4"/>
  <c r="J53" i="4" s="1"/>
  <c r="K52" i="4"/>
  <c r="J52" i="4" s="1"/>
  <c r="K51" i="4"/>
  <c r="J51" i="4" s="1"/>
  <c r="K50" i="4"/>
  <c r="J50" i="4" s="1"/>
  <c r="K49" i="4"/>
  <c r="J49" i="4" s="1"/>
  <c r="K48" i="4"/>
  <c r="J48" i="4" s="1"/>
  <c r="K47" i="4"/>
  <c r="J47" i="4" s="1"/>
  <c r="K46" i="4"/>
  <c r="J46" i="4" s="1"/>
  <c r="K45" i="4"/>
  <c r="J45" i="4" s="1"/>
  <c r="K44" i="4"/>
  <c r="J44" i="4" s="1"/>
  <c r="K43" i="4"/>
  <c r="J43" i="4" s="1"/>
  <c r="K42" i="4"/>
  <c r="J42" i="4" s="1"/>
  <c r="K41" i="4"/>
  <c r="J41" i="4" s="1"/>
  <c r="K40" i="4"/>
  <c r="J40" i="4" s="1"/>
  <c r="K39" i="4"/>
  <c r="J39" i="4" s="1"/>
  <c r="K38" i="4"/>
  <c r="J38" i="4" s="1"/>
  <c r="K37" i="4"/>
  <c r="J37" i="4" s="1"/>
  <c r="K36" i="4"/>
  <c r="J36" i="4" s="1"/>
  <c r="K35" i="4"/>
  <c r="J35" i="4" s="1"/>
  <c r="K34" i="4"/>
  <c r="J34" i="4" s="1"/>
  <c r="K33" i="4"/>
  <c r="J33" i="4" s="1"/>
  <c r="K32" i="4"/>
  <c r="J32" i="4" s="1"/>
  <c r="K31" i="4"/>
  <c r="J31" i="4" s="1"/>
  <c r="K30" i="4"/>
  <c r="J30" i="4" s="1"/>
  <c r="K29" i="4"/>
  <c r="J29" i="4" s="1"/>
  <c r="K28" i="4"/>
  <c r="J28" i="4" s="1"/>
  <c r="K27" i="4"/>
  <c r="J27" i="4" s="1"/>
  <c r="K26" i="4"/>
  <c r="J26" i="4" s="1"/>
  <c r="K25" i="4"/>
  <c r="J25" i="4" s="1"/>
  <c r="K24" i="4"/>
  <c r="J24" i="4" s="1"/>
  <c r="K23" i="4"/>
  <c r="J23" i="4" s="1"/>
  <c r="K22" i="4"/>
  <c r="J22" i="4" s="1"/>
  <c r="K21" i="4"/>
  <c r="J21" i="4" s="1"/>
  <c r="K20" i="4"/>
  <c r="J20" i="4" s="1"/>
  <c r="K19" i="4"/>
  <c r="J19" i="4" s="1"/>
  <c r="K18" i="4"/>
  <c r="J18" i="4" s="1"/>
  <c r="K17" i="4"/>
  <c r="J17" i="4" s="1"/>
  <c r="K16" i="4"/>
  <c r="J16" i="4" s="1"/>
  <c r="K15" i="4"/>
  <c r="J15" i="4" s="1"/>
  <c r="K14" i="4"/>
  <c r="J14" i="4" s="1"/>
  <c r="K12" i="4"/>
  <c r="J12" i="4" s="1"/>
  <c r="K7" i="4"/>
  <c r="J7" i="4" s="1"/>
  <c r="K13" i="4"/>
  <c r="J13" i="4" s="1"/>
  <c r="K11" i="4"/>
  <c r="J11" i="4" s="1"/>
  <c r="K10" i="4"/>
  <c r="J10" i="4" s="1"/>
  <c r="K9" i="4"/>
  <c r="J9" i="4" s="1"/>
  <c r="K8" i="4"/>
  <c r="J8" i="4" s="1"/>
  <c r="K57" i="3"/>
  <c r="J57" i="3" s="1"/>
  <c r="K56" i="3"/>
  <c r="J56" i="3" s="1"/>
  <c r="K55" i="3"/>
  <c r="J55" i="3" s="1"/>
  <c r="K54" i="3"/>
  <c r="J54" i="3" s="1"/>
  <c r="K53" i="3"/>
  <c r="J53" i="3" s="1"/>
  <c r="K52" i="3"/>
  <c r="J52" i="3" s="1"/>
  <c r="K51" i="3"/>
  <c r="J51" i="3" s="1"/>
  <c r="K50" i="3"/>
  <c r="J50" i="3" s="1"/>
  <c r="K49" i="3"/>
  <c r="J49" i="3" s="1"/>
  <c r="K48" i="3"/>
  <c r="J48" i="3" s="1"/>
  <c r="K47" i="3"/>
  <c r="J47" i="3" s="1"/>
  <c r="K46" i="3"/>
  <c r="J46" i="3" s="1"/>
  <c r="K45" i="3"/>
  <c r="J45" i="3" s="1"/>
  <c r="K44" i="3"/>
  <c r="J44" i="3" s="1"/>
  <c r="K43" i="3"/>
  <c r="J43" i="3" s="1"/>
  <c r="K42" i="3"/>
  <c r="J42" i="3" s="1"/>
  <c r="K41" i="3"/>
  <c r="J41" i="3" s="1"/>
  <c r="K40" i="3"/>
  <c r="J40" i="3" s="1"/>
  <c r="K39" i="3"/>
  <c r="J39" i="3" s="1"/>
  <c r="K38" i="3"/>
  <c r="J38" i="3" s="1"/>
  <c r="K37" i="3"/>
  <c r="J37" i="3" s="1"/>
  <c r="K36" i="3"/>
  <c r="J36" i="3" s="1"/>
  <c r="K35" i="3"/>
  <c r="J35" i="3" s="1"/>
  <c r="K34" i="3"/>
  <c r="J34" i="3" s="1"/>
  <c r="K33" i="3"/>
  <c r="J33" i="3" s="1"/>
  <c r="K32" i="3"/>
  <c r="J32" i="3" s="1"/>
  <c r="K31" i="3"/>
  <c r="J31" i="3" s="1"/>
  <c r="K30" i="3"/>
  <c r="J30" i="3" s="1"/>
  <c r="K29" i="3"/>
  <c r="J29" i="3" s="1"/>
  <c r="K28" i="3"/>
  <c r="J28" i="3" s="1"/>
  <c r="K27" i="3"/>
  <c r="J27" i="3" s="1"/>
  <c r="K26" i="3"/>
  <c r="J26" i="3" s="1"/>
  <c r="K25" i="3"/>
  <c r="J25" i="3" s="1"/>
  <c r="K24" i="3"/>
  <c r="J24" i="3" s="1"/>
  <c r="K23" i="3"/>
  <c r="J23" i="3" s="1"/>
  <c r="K22" i="3"/>
  <c r="J22" i="3" s="1"/>
  <c r="K21" i="3"/>
  <c r="J21" i="3" s="1"/>
  <c r="K20" i="3"/>
  <c r="J20" i="3" s="1"/>
  <c r="K19" i="3"/>
  <c r="J19" i="3" s="1"/>
  <c r="K18" i="3"/>
  <c r="J18" i="3" s="1"/>
  <c r="K17" i="3"/>
  <c r="J17" i="3" s="1"/>
  <c r="K16" i="3"/>
  <c r="J16" i="3" s="1"/>
  <c r="K15" i="3"/>
  <c r="J15" i="3" s="1"/>
  <c r="K8" i="3"/>
  <c r="J8" i="3" s="1"/>
  <c r="K14" i="3"/>
  <c r="J14" i="3" s="1"/>
  <c r="K13" i="3"/>
  <c r="J13" i="3" s="1"/>
  <c r="K12" i="3"/>
  <c r="J12" i="3" s="1"/>
  <c r="K11" i="3"/>
  <c r="J11" i="3" s="1"/>
  <c r="K7" i="3"/>
  <c r="J7" i="3" s="1"/>
  <c r="K10" i="3"/>
  <c r="J10" i="3" s="1"/>
  <c r="K9" i="3"/>
  <c r="J9" i="3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K41" i="2"/>
  <c r="J41" i="2" s="1"/>
  <c r="K40" i="2"/>
  <c r="J40" i="2" s="1"/>
  <c r="K39" i="2"/>
  <c r="J39" i="2" s="1"/>
  <c r="K38" i="2"/>
  <c r="J38" i="2" s="1"/>
  <c r="K37" i="2"/>
  <c r="J37" i="2" s="1"/>
  <c r="K36" i="2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 s="1"/>
  <c r="K10" i="2"/>
  <c r="J10" i="2" s="1"/>
  <c r="K8" i="2"/>
  <c r="J8" i="2" s="1"/>
  <c r="K9" i="2"/>
  <c r="J9" i="2" s="1"/>
  <c r="K7" i="2"/>
  <c r="J7" i="2" s="1"/>
  <c r="R2" i="23" l="1"/>
  <c r="R3" i="23"/>
  <c r="K61" i="14"/>
  <c r="J61" i="14" s="1"/>
  <c r="K60" i="14"/>
  <c r="J60" i="14" s="1"/>
  <c r="K59" i="14"/>
  <c r="J59" i="14" s="1"/>
  <c r="K58" i="14"/>
  <c r="J58" i="14" s="1"/>
  <c r="K57" i="14"/>
  <c r="J57" i="14" s="1"/>
  <c r="K56" i="14"/>
  <c r="J56" i="14" s="1"/>
  <c r="K55" i="14"/>
  <c r="J55" i="14" s="1"/>
  <c r="K54" i="14"/>
  <c r="J54" i="14" s="1"/>
  <c r="K53" i="14"/>
  <c r="J53" i="14" s="1"/>
  <c r="K52" i="14"/>
  <c r="J52" i="14" s="1"/>
  <c r="K51" i="14"/>
  <c r="J51" i="14" s="1"/>
  <c r="K50" i="14"/>
  <c r="J50" i="14" s="1"/>
  <c r="K49" i="14"/>
  <c r="J49" i="14" s="1"/>
  <c r="K48" i="14"/>
  <c r="J48" i="14" s="1"/>
  <c r="K47" i="14"/>
  <c r="J47" i="14" s="1"/>
  <c r="K46" i="14"/>
  <c r="J46" i="14" s="1"/>
  <c r="K45" i="14"/>
  <c r="J45" i="14" s="1"/>
  <c r="K44" i="14"/>
  <c r="J44" i="14" s="1"/>
  <c r="K43" i="14"/>
  <c r="J43" i="14" s="1"/>
  <c r="K42" i="14"/>
  <c r="J42" i="14" s="1"/>
  <c r="K41" i="14"/>
  <c r="J41" i="14" s="1"/>
  <c r="K40" i="14"/>
  <c r="J40" i="14" s="1"/>
  <c r="K39" i="14"/>
  <c r="J39" i="14" s="1"/>
  <c r="K38" i="14"/>
  <c r="J38" i="14" s="1"/>
  <c r="K37" i="14"/>
  <c r="J37" i="14" s="1"/>
  <c r="K36" i="14"/>
  <c r="J36" i="14" s="1"/>
  <c r="K35" i="14"/>
  <c r="J35" i="14" s="1"/>
  <c r="K34" i="14"/>
  <c r="J34" i="14" s="1"/>
  <c r="K33" i="14"/>
  <c r="J33" i="14" s="1"/>
  <c r="K32" i="14"/>
  <c r="J32" i="14" s="1"/>
  <c r="K31" i="14"/>
  <c r="J31" i="14" s="1"/>
  <c r="K30" i="14"/>
  <c r="J30" i="14" s="1"/>
  <c r="K29" i="14"/>
  <c r="J29" i="14" s="1"/>
  <c r="K28" i="14"/>
  <c r="J28" i="14" s="1"/>
  <c r="K27" i="14"/>
  <c r="J27" i="14" s="1"/>
  <c r="K26" i="14"/>
  <c r="J26" i="14" s="1"/>
  <c r="K25" i="14"/>
  <c r="J25" i="14" s="1"/>
  <c r="K24" i="14"/>
  <c r="J24" i="14" s="1"/>
  <c r="K23" i="14"/>
  <c r="J23" i="14" s="1"/>
  <c r="K22" i="14"/>
  <c r="J22" i="14" s="1"/>
  <c r="K21" i="14"/>
  <c r="J21" i="14" s="1"/>
  <c r="K20" i="14"/>
  <c r="J20" i="14" s="1"/>
  <c r="K19" i="14"/>
  <c r="J19" i="14" s="1"/>
  <c r="K18" i="14"/>
  <c r="J18" i="14" s="1"/>
  <c r="K17" i="14"/>
  <c r="J17" i="14" s="1"/>
  <c r="K16" i="14"/>
  <c r="J16" i="14" s="1"/>
  <c r="K15" i="14"/>
  <c r="J15" i="14" s="1"/>
  <c r="K14" i="14"/>
  <c r="J14" i="14" s="1"/>
  <c r="K13" i="14"/>
  <c r="J13" i="14" s="1"/>
  <c r="K12" i="14"/>
  <c r="J12" i="14" s="1"/>
  <c r="K11" i="14"/>
  <c r="J11" i="14" s="1"/>
  <c r="K10" i="14"/>
  <c r="J10" i="14" s="1"/>
  <c r="K8" i="14"/>
  <c r="J8" i="14" s="1"/>
  <c r="K9" i="14"/>
  <c r="J9" i="14" s="1"/>
  <c r="K7" i="14"/>
  <c r="J7" i="14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R3" i="14" l="1"/>
  <c r="R4" i="23"/>
  <c r="C553" i="32"/>
  <c r="D553" i="32"/>
  <c r="E553" i="32"/>
  <c r="F553" i="32"/>
  <c r="G553" i="32"/>
  <c r="H553" i="32"/>
  <c r="I553" i="32"/>
  <c r="K553" i="32"/>
  <c r="O553" i="32"/>
  <c r="C554" i="32"/>
  <c r="D554" i="32"/>
  <c r="E554" i="32"/>
  <c r="F554" i="32"/>
  <c r="G554" i="32"/>
  <c r="H554" i="32"/>
  <c r="I554" i="32"/>
  <c r="K554" i="32"/>
  <c r="O554" i="32"/>
  <c r="C555" i="32"/>
  <c r="D555" i="32"/>
  <c r="E555" i="32"/>
  <c r="F555" i="32"/>
  <c r="G555" i="32"/>
  <c r="H555" i="32"/>
  <c r="I555" i="32"/>
  <c r="K555" i="32"/>
  <c r="O555" i="32"/>
  <c r="C556" i="32"/>
  <c r="D556" i="32"/>
  <c r="E556" i="32"/>
  <c r="F556" i="32"/>
  <c r="G556" i="32"/>
  <c r="H556" i="32"/>
  <c r="I556" i="32"/>
  <c r="K556" i="32"/>
  <c r="O556" i="32"/>
  <c r="C557" i="32"/>
  <c r="D557" i="32"/>
  <c r="E557" i="32"/>
  <c r="F557" i="32"/>
  <c r="G557" i="32"/>
  <c r="H557" i="32"/>
  <c r="I557" i="32"/>
  <c r="K557" i="32"/>
  <c r="O557" i="32"/>
  <c r="C558" i="32"/>
  <c r="D558" i="32"/>
  <c r="E558" i="32"/>
  <c r="F558" i="32"/>
  <c r="G558" i="32"/>
  <c r="H558" i="32"/>
  <c r="I558" i="32"/>
  <c r="K558" i="32"/>
  <c r="O558" i="32"/>
  <c r="C559" i="32"/>
  <c r="D559" i="32"/>
  <c r="E559" i="32"/>
  <c r="F559" i="32"/>
  <c r="G559" i="32"/>
  <c r="H559" i="32"/>
  <c r="I559" i="32"/>
  <c r="K559" i="32"/>
  <c r="O559" i="32"/>
  <c r="C560" i="32"/>
  <c r="D560" i="32"/>
  <c r="E560" i="32"/>
  <c r="F560" i="32"/>
  <c r="G560" i="32"/>
  <c r="H560" i="32"/>
  <c r="I560" i="32"/>
  <c r="K560" i="32"/>
  <c r="O560" i="32"/>
  <c r="C561" i="32"/>
  <c r="D561" i="32"/>
  <c r="E561" i="32"/>
  <c r="F561" i="32"/>
  <c r="G561" i="32"/>
  <c r="H561" i="32"/>
  <c r="I561" i="32"/>
  <c r="K561" i="32"/>
  <c r="O561" i="32"/>
  <c r="C562" i="32"/>
  <c r="D562" i="32"/>
  <c r="E562" i="32"/>
  <c r="F562" i="32"/>
  <c r="G562" i="32"/>
  <c r="H562" i="32"/>
  <c r="I562" i="32"/>
  <c r="K562" i="32"/>
  <c r="O562" i="32"/>
  <c r="C563" i="32"/>
  <c r="D563" i="32"/>
  <c r="E563" i="32"/>
  <c r="F563" i="32"/>
  <c r="G563" i="32"/>
  <c r="H563" i="32"/>
  <c r="I563" i="32"/>
  <c r="K563" i="32"/>
  <c r="O563" i="32"/>
  <c r="C564" i="32"/>
  <c r="D564" i="32"/>
  <c r="E564" i="32"/>
  <c r="F564" i="32"/>
  <c r="G564" i="32"/>
  <c r="H564" i="32"/>
  <c r="I564" i="32"/>
  <c r="K564" i="32"/>
  <c r="O564" i="32"/>
  <c r="C565" i="32"/>
  <c r="D565" i="32"/>
  <c r="E565" i="32"/>
  <c r="F565" i="32"/>
  <c r="G565" i="32"/>
  <c r="H565" i="32"/>
  <c r="I565" i="32"/>
  <c r="K565" i="32"/>
  <c r="L565" i="32"/>
  <c r="O565" i="32"/>
  <c r="C566" i="32"/>
  <c r="D566" i="32"/>
  <c r="E566" i="32"/>
  <c r="F566" i="32"/>
  <c r="G566" i="32"/>
  <c r="H566" i="32"/>
  <c r="I566" i="32"/>
  <c r="K566" i="32"/>
  <c r="O566" i="32"/>
  <c r="C567" i="32"/>
  <c r="D567" i="32"/>
  <c r="E567" i="32"/>
  <c r="F567" i="32"/>
  <c r="G567" i="32"/>
  <c r="H567" i="32"/>
  <c r="I567" i="32"/>
  <c r="K567" i="32"/>
  <c r="O567" i="32"/>
  <c r="C568" i="32"/>
  <c r="D568" i="32"/>
  <c r="E568" i="32"/>
  <c r="F568" i="32"/>
  <c r="G568" i="32"/>
  <c r="H568" i="32"/>
  <c r="I568" i="32"/>
  <c r="K568" i="32"/>
  <c r="L568" i="32"/>
  <c r="N568" i="32"/>
  <c r="O568" i="32"/>
  <c r="C569" i="32"/>
  <c r="D569" i="32"/>
  <c r="E569" i="32"/>
  <c r="F569" i="32"/>
  <c r="G569" i="32"/>
  <c r="H569" i="32"/>
  <c r="I569" i="32"/>
  <c r="K569" i="32"/>
  <c r="L569" i="32"/>
  <c r="N569" i="32"/>
  <c r="O569" i="32"/>
  <c r="C570" i="32"/>
  <c r="D570" i="32"/>
  <c r="E570" i="32"/>
  <c r="F570" i="32"/>
  <c r="G570" i="32"/>
  <c r="H570" i="32"/>
  <c r="I570" i="32"/>
  <c r="K570" i="32"/>
  <c r="L570" i="32"/>
  <c r="N570" i="32"/>
  <c r="O570" i="32"/>
  <c r="C571" i="32"/>
  <c r="D571" i="32"/>
  <c r="E571" i="32"/>
  <c r="F571" i="32"/>
  <c r="G571" i="32"/>
  <c r="H571" i="32"/>
  <c r="I571" i="32"/>
  <c r="K571" i="32"/>
  <c r="L571" i="32"/>
  <c r="N571" i="32"/>
  <c r="O571" i="32"/>
  <c r="C572" i="32"/>
  <c r="D572" i="32"/>
  <c r="E572" i="32"/>
  <c r="F572" i="32"/>
  <c r="G572" i="32"/>
  <c r="H572" i="32"/>
  <c r="I572" i="32"/>
  <c r="K572" i="32"/>
  <c r="L572" i="32"/>
  <c r="O572" i="32"/>
  <c r="C573" i="32"/>
  <c r="D573" i="32"/>
  <c r="E573" i="32"/>
  <c r="F573" i="32"/>
  <c r="G573" i="32"/>
  <c r="H573" i="32"/>
  <c r="I573" i="32"/>
  <c r="K573" i="32"/>
  <c r="L573" i="32"/>
  <c r="O573" i="32"/>
  <c r="C574" i="32"/>
  <c r="D574" i="32"/>
  <c r="E574" i="32"/>
  <c r="F574" i="32"/>
  <c r="G574" i="32"/>
  <c r="H574" i="32"/>
  <c r="I574" i="32"/>
  <c r="K574" i="32"/>
  <c r="L574" i="32"/>
  <c r="O574" i="32"/>
  <c r="C575" i="32"/>
  <c r="D575" i="32"/>
  <c r="E575" i="32"/>
  <c r="F575" i="32"/>
  <c r="G575" i="32"/>
  <c r="H575" i="32"/>
  <c r="I575" i="32"/>
  <c r="K575" i="32"/>
  <c r="L575" i="32"/>
  <c r="O575" i="32"/>
  <c r="C576" i="32"/>
  <c r="D576" i="32"/>
  <c r="E576" i="32"/>
  <c r="F576" i="32"/>
  <c r="G576" i="32"/>
  <c r="H576" i="32"/>
  <c r="I576" i="32"/>
  <c r="K576" i="32"/>
  <c r="L576" i="32"/>
  <c r="O576" i="32"/>
  <c r="C577" i="32"/>
  <c r="D577" i="32"/>
  <c r="E577" i="32"/>
  <c r="F577" i="32"/>
  <c r="G577" i="32"/>
  <c r="H577" i="32"/>
  <c r="I577" i="32"/>
  <c r="K577" i="32"/>
  <c r="L577" i="32"/>
  <c r="O577" i="32"/>
  <c r="C578" i="32"/>
  <c r="D578" i="32"/>
  <c r="E578" i="32"/>
  <c r="F578" i="32"/>
  <c r="G578" i="32"/>
  <c r="H578" i="32"/>
  <c r="I578" i="32"/>
  <c r="K578" i="32"/>
  <c r="L578" i="32"/>
  <c r="O578" i="32"/>
  <c r="C579" i="32"/>
  <c r="D579" i="32"/>
  <c r="E579" i="32"/>
  <c r="F579" i="32"/>
  <c r="G579" i="32"/>
  <c r="H579" i="32"/>
  <c r="I579" i="32"/>
  <c r="K579" i="32"/>
  <c r="L579" i="32"/>
  <c r="O579" i="32"/>
  <c r="C580" i="32"/>
  <c r="D580" i="32"/>
  <c r="E580" i="32"/>
  <c r="F580" i="32"/>
  <c r="G580" i="32"/>
  <c r="H580" i="32"/>
  <c r="I580" i="32"/>
  <c r="K580" i="32"/>
  <c r="L580" i="32"/>
  <c r="O580" i="32"/>
  <c r="C581" i="32"/>
  <c r="D581" i="32"/>
  <c r="E581" i="32"/>
  <c r="F581" i="32"/>
  <c r="G581" i="32"/>
  <c r="H581" i="32"/>
  <c r="I581" i="32"/>
  <c r="K581" i="32"/>
  <c r="L581" i="32"/>
  <c r="O581" i="32"/>
  <c r="C582" i="32"/>
  <c r="D582" i="32"/>
  <c r="E582" i="32"/>
  <c r="F582" i="32"/>
  <c r="G582" i="32"/>
  <c r="H582" i="32"/>
  <c r="I582" i="32"/>
  <c r="K582" i="32"/>
  <c r="L582" i="32"/>
  <c r="O582" i="32"/>
  <c r="C583" i="32"/>
  <c r="D583" i="32"/>
  <c r="E583" i="32"/>
  <c r="F583" i="32"/>
  <c r="G583" i="32"/>
  <c r="H583" i="32"/>
  <c r="I583" i="32"/>
  <c r="K583" i="32"/>
  <c r="L583" i="32"/>
  <c r="O583" i="32"/>
  <c r="C584" i="32"/>
  <c r="D584" i="32"/>
  <c r="E584" i="32"/>
  <c r="F584" i="32"/>
  <c r="G584" i="32"/>
  <c r="H584" i="32"/>
  <c r="I584" i="32"/>
  <c r="K584" i="32"/>
  <c r="L584" i="32"/>
  <c r="O584" i="32"/>
  <c r="C585" i="32"/>
  <c r="D585" i="32"/>
  <c r="E585" i="32"/>
  <c r="F585" i="32"/>
  <c r="G585" i="32"/>
  <c r="H585" i="32"/>
  <c r="I585" i="32"/>
  <c r="K585" i="32"/>
  <c r="L585" i="32"/>
  <c r="O585" i="32"/>
  <c r="C586" i="32"/>
  <c r="D586" i="32"/>
  <c r="E586" i="32"/>
  <c r="F586" i="32"/>
  <c r="G586" i="32"/>
  <c r="H586" i="32"/>
  <c r="I586" i="32"/>
  <c r="K586" i="32"/>
  <c r="L586" i="32"/>
  <c r="O586" i="32"/>
  <c r="C587" i="32"/>
  <c r="D587" i="32"/>
  <c r="E587" i="32"/>
  <c r="F587" i="32"/>
  <c r="G587" i="32"/>
  <c r="H587" i="32"/>
  <c r="I587" i="32"/>
  <c r="K587" i="32"/>
  <c r="L587" i="32"/>
  <c r="O587" i="32"/>
  <c r="C588" i="32"/>
  <c r="D588" i="32"/>
  <c r="E588" i="32"/>
  <c r="F588" i="32"/>
  <c r="G588" i="32"/>
  <c r="H588" i="32"/>
  <c r="I588" i="32"/>
  <c r="K588" i="32"/>
  <c r="L588" i="32"/>
  <c r="O588" i="32"/>
  <c r="C589" i="32"/>
  <c r="D589" i="32"/>
  <c r="E589" i="32"/>
  <c r="F589" i="32"/>
  <c r="G589" i="32"/>
  <c r="H589" i="32"/>
  <c r="I589" i="32"/>
  <c r="K589" i="32"/>
  <c r="L589" i="32"/>
  <c r="O589" i="32"/>
  <c r="C590" i="32"/>
  <c r="D590" i="32"/>
  <c r="E590" i="32"/>
  <c r="F590" i="32"/>
  <c r="G590" i="32"/>
  <c r="H590" i="32"/>
  <c r="I590" i="32"/>
  <c r="K590" i="32"/>
  <c r="L590" i="32"/>
  <c r="O590" i="32"/>
  <c r="C591" i="32"/>
  <c r="D591" i="32"/>
  <c r="E591" i="32"/>
  <c r="F591" i="32"/>
  <c r="G591" i="32"/>
  <c r="H591" i="32"/>
  <c r="I591" i="32"/>
  <c r="K591" i="32"/>
  <c r="L591" i="32"/>
  <c r="O591" i="32"/>
  <c r="C592" i="32"/>
  <c r="D592" i="32"/>
  <c r="E592" i="32"/>
  <c r="F592" i="32"/>
  <c r="G592" i="32"/>
  <c r="H592" i="32"/>
  <c r="I592" i="32"/>
  <c r="K592" i="32"/>
  <c r="L592" i="32"/>
  <c r="O592" i="32"/>
  <c r="C593" i="32"/>
  <c r="D593" i="32"/>
  <c r="E593" i="32"/>
  <c r="F593" i="32"/>
  <c r="G593" i="32"/>
  <c r="H593" i="32"/>
  <c r="I593" i="32"/>
  <c r="K593" i="32"/>
  <c r="L593" i="32"/>
  <c r="O593" i="32"/>
  <c r="C594" i="32"/>
  <c r="D594" i="32"/>
  <c r="E594" i="32"/>
  <c r="F594" i="32"/>
  <c r="G594" i="32"/>
  <c r="H594" i="32"/>
  <c r="I594" i="32"/>
  <c r="K594" i="32"/>
  <c r="L594" i="32"/>
  <c r="O594" i="32"/>
  <c r="C595" i="32"/>
  <c r="D595" i="32"/>
  <c r="E595" i="32"/>
  <c r="F595" i="32"/>
  <c r="G595" i="32"/>
  <c r="H595" i="32"/>
  <c r="I595" i="32"/>
  <c r="K595" i="32"/>
  <c r="L595" i="32"/>
  <c r="O595" i="32"/>
  <c r="C596" i="32"/>
  <c r="D596" i="32"/>
  <c r="E596" i="32"/>
  <c r="F596" i="32"/>
  <c r="G596" i="32"/>
  <c r="H596" i="32"/>
  <c r="I596" i="32"/>
  <c r="K596" i="32"/>
  <c r="L596" i="32"/>
  <c r="O596" i="32"/>
  <c r="C597" i="32"/>
  <c r="D597" i="32"/>
  <c r="E597" i="32"/>
  <c r="F597" i="32"/>
  <c r="G597" i="32"/>
  <c r="H597" i="32"/>
  <c r="I597" i="32"/>
  <c r="K597" i="32"/>
  <c r="L597" i="32"/>
  <c r="O597" i="32"/>
  <c r="C598" i="32"/>
  <c r="D598" i="32"/>
  <c r="E598" i="32"/>
  <c r="F598" i="32"/>
  <c r="G598" i="32"/>
  <c r="H598" i="32"/>
  <c r="I598" i="32"/>
  <c r="K598" i="32"/>
  <c r="L598" i="32"/>
  <c r="O598" i="32"/>
  <c r="C599" i="32"/>
  <c r="D599" i="32"/>
  <c r="E599" i="32"/>
  <c r="F599" i="32"/>
  <c r="G599" i="32"/>
  <c r="H599" i="32"/>
  <c r="I599" i="32"/>
  <c r="K599" i="32"/>
  <c r="L599" i="32"/>
  <c r="O599" i="32"/>
  <c r="C600" i="32"/>
  <c r="D600" i="32"/>
  <c r="E600" i="32"/>
  <c r="F600" i="32"/>
  <c r="G600" i="32"/>
  <c r="H600" i="32"/>
  <c r="I600" i="32"/>
  <c r="K600" i="32"/>
  <c r="L600" i="32"/>
  <c r="O600" i="32"/>
  <c r="C601" i="32"/>
  <c r="D601" i="32"/>
  <c r="E601" i="32"/>
  <c r="F601" i="32"/>
  <c r="G601" i="32"/>
  <c r="H601" i="32"/>
  <c r="I601" i="32"/>
  <c r="K601" i="32"/>
  <c r="L601" i="32"/>
  <c r="O601" i="32"/>
  <c r="C602" i="32"/>
  <c r="D602" i="32"/>
  <c r="E602" i="32"/>
  <c r="F602" i="32"/>
  <c r="G602" i="32"/>
  <c r="H602" i="32"/>
  <c r="I602" i="32"/>
  <c r="K602" i="32"/>
  <c r="L602" i="32"/>
  <c r="O602" i="32"/>
  <c r="C603" i="32"/>
  <c r="D603" i="32"/>
  <c r="E603" i="32"/>
  <c r="F603" i="32"/>
  <c r="G603" i="32"/>
  <c r="H603" i="32"/>
  <c r="I603" i="32"/>
  <c r="K603" i="32"/>
  <c r="O603" i="32"/>
  <c r="C604" i="32"/>
  <c r="D604" i="32"/>
  <c r="E604" i="32"/>
  <c r="F604" i="32"/>
  <c r="G604" i="32"/>
  <c r="H604" i="32"/>
  <c r="I604" i="32"/>
  <c r="K604" i="32"/>
  <c r="O604" i="32"/>
  <c r="C605" i="32"/>
  <c r="D605" i="32"/>
  <c r="E605" i="32"/>
  <c r="F605" i="32"/>
  <c r="G605" i="32"/>
  <c r="H605" i="32"/>
  <c r="I605" i="32"/>
  <c r="K605" i="32"/>
  <c r="L605" i="32"/>
  <c r="N605" i="32"/>
  <c r="O605" i="32"/>
  <c r="C606" i="32"/>
  <c r="D606" i="32"/>
  <c r="E606" i="32"/>
  <c r="F606" i="32"/>
  <c r="G606" i="32"/>
  <c r="H606" i="32"/>
  <c r="I606" i="32"/>
  <c r="K606" i="32"/>
  <c r="L606" i="32"/>
  <c r="N606" i="32"/>
  <c r="O606" i="32"/>
  <c r="C498" i="32"/>
  <c r="D498" i="32"/>
  <c r="E498" i="32"/>
  <c r="G498" i="32"/>
  <c r="H498" i="32"/>
  <c r="I498" i="32"/>
  <c r="K498" i="32"/>
  <c r="N498" i="32"/>
  <c r="O498" i="32"/>
  <c r="C499" i="32"/>
  <c r="D499" i="32"/>
  <c r="E499" i="32"/>
  <c r="G499" i="32"/>
  <c r="H499" i="32"/>
  <c r="I499" i="32"/>
  <c r="K499" i="32"/>
  <c r="N499" i="32"/>
  <c r="O499" i="32"/>
  <c r="C500" i="32"/>
  <c r="D500" i="32"/>
  <c r="E500" i="32"/>
  <c r="G500" i="32"/>
  <c r="H500" i="32"/>
  <c r="I500" i="32"/>
  <c r="K500" i="32"/>
  <c r="N500" i="32"/>
  <c r="O500" i="32"/>
  <c r="C501" i="32"/>
  <c r="D501" i="32"/>
  <c r="E501" i="32"/>
  <c r="G501" i="32"/>
  <c r="H501" i="32"/>
  <c r="I501" i="32"/>
  <c r="K501" i="32"/>
  <c r="N501" i="32"/>
  <c r="O501" i="32"/>
  <c r="C502" i="32"/>
  <c r="D502" i="32"/>
  <c r="E502" i="32"/>
  <c r="G502" i="32"/>
  <c r="H502" i="32"/>
  <c r="I502" i="32"/>
  <c r="K502" i="32"/>
  <c r="N502" i="32"/>
  <c r="O502" i="32"/>
  <c r="C503" i="32"/>
  <c r="D503" i="32"/>
  <c r="E503" i="32"/>
  <c r="G503" i="32"/>
  <c r="H503" i="32"/>
  <c r="I503" i="32"/>
  <c r="K503" i="32"/>
  <c r="N503" i="32"/>
  <c r="O503" i="32"/>
  <c r="C504" i="32"/>
  <c r="D504" i="32"/>
  <c r="E504" i="32"/>
  <c r="G504" i="32"/>
  <c r="H504" i="32"/>
  <c r="I504" i="32"/>
  <c r="K504" i="32"/>
  <c r="L504" i="32"/>
  <c r="N504" i="32"/>
  <c r="O504" i="32"/>
  <c r="C505" i="32"/>
  <c r="D505" i="32"/>
  <c r="E505" i="32"/>
  <c r="F505" i="32"/>
  <c r="G505" i="32"/>
  <c r="H505" i="32"/>
  <c r="I505" i="32"/>
  <c r="K505" i="32"/>
  <c r="N505" i="32"/>
  <c r="O505" i="32"/>
  <c r="C506" i="32"/>
  <c r="D506" i="32"/>
  <c r="E506" i="32"/>
  <c r="G506" i="32"/>
  <c r="H506" i="32"/>
  <c r="I506" i="32"/>
  <c r="K506" i="32"/>
  <c r="N506" i="32"/>
  <c r="O506" i="32"/>
  <c r="C507" i="32"/>
  <c r="D507" i="32"/>
  <c r="E507" i="32"/>
  <c r="G507" i="32"/>
  <c r="H507" i="32"/>
  <c r="I507" i="32"/>
  <c r="K507" i="32"/>
  <c r="L507" i="32"/>
  <c r="N507" i="32"/>
  <c r="O507" i="32"/>
  <c r="C508" i="32"/>
  <c r="D508" i="32"/>
  <c r="E508" i="32"/>
  <c r="F508" i="32"/>
  <c r="G508" i="32"/>
  <c r="H508" i="32"/>
  <c r="I508" i="32"/>
  <c r="K508" i="32"/>
  <c r="L508" i="32"/>
  <c r="N508" i="32"/>
  <c r="O508" i="32"/>
  <c r="C509" i="32"/>
  <c r="D509" i="32"/>
  <c r="E509" i="32"/>
  <c r="F509" i="32"/>
  <c r="G509" i="32"/>
  <c r="H509" i="32"/>
  <c r="I509" i="32"/>
  <c r="K509" i="32"/>
  <c r="L509" i="32"/>
  <c r="N509" i="32"/>
  <c r="O509" i="32"/>
  <c r="C510" i="32"/>
  <c r="D510" i="32"/>
  <c r="E510" i="32"/>
  <c r="F510" i="32"/>
  <c r="G510" i="32"/>
  <c r="H510" i="32"/>
  <c r="I510" i="32"/>
  <c r="K510" i="32"/>
  <c r="L510" i="32"/>
  <c r="N510" i="32"/>
  <c r="O510" i="32"/>
  <c r="C511" i="32"/>
  <c r="D511" i="32"/>
  <c r="E511" i="32"/>
  <c r="F511" i="32"/>
  <c r="G511" i="32"/>
  <c r="H511" i="32"/>
  <c r="I511" i="32"/>
  <c r="K511" i="32"/>
  <c r="L511" i="32"/>
  <c r="N511" i="32"/>
  <c r="O511" i="32"/>
  <c r="C512" i="32"/>
  <c r="D512" i="32"/>
  <c r="E512" i="32"/>
  <c r="G512" i="32"/>
  <c r="H512" i="32"/>
  <c r="I512" i="32"/>
  <c r="K512" i="32"/>
  <c r="L512" i="32"/>
  <c r="O512" i="32"/>
  <c r="C513" i="32"/>
  <c r="D513" i="32"/>
  <c r="E513" i="32"/>
  <c r="G513" i="32"/>
  <c r="H513" i="32"/>
  <c r="I513" i="32"/>
  <c r="K513" i="32"/>
  <c r="L513" i="32"/>
  <c r="O513" i="32"/>
  <c r="C514" i="32"/>
  <c r="D514" i="32"/>
  <c r="E514" i="32"/>
  <c r="G514" i="32"/>
  <c r="H514" i="32"/>
  <c r="I514" i="32"/>
  <c r="K514" i="32"/>
  <c r="L514" i="32"/>
  <c r="O514" i="32"/>
  <c r="C515" i="32"/>
  <c r="D515" i="32"/>
  <c r="E515" i="32"/>
  <c r="G515" i="32"/>
  <c r="H515" i="32"/>
  <c r="I515" i="32"/>
  <c r="K515" i="32"/>
  <c r="L515" i="32"/>
  <c r="O515" i="32"/>
  <c r="C516" i="32"/>
  <c r="D516" i="32"/>
  <c r="E516" i="32"/>
  <c r="G516" i="32"/>
  <c r="H516" i="32"/>
  <c r="I516" i="32"/>
  <c r="K516" i="32"/>
  <c r="L516" i="32"/>
  <c r="O516" i="32"/>
  <c r="C517" i="32"/>
  <c r="D517" i="32"/>
  <c r="E517" i="32"/>
  <c r="G517" i="32"/>
  <c r="H517" i="32"/>
  <c r="I517" i="32"/>
  <c r="K517" i="32"/>
  <c r="L517" i="32"/>
  <c r="O517" i="32"/>
  <c r="C518" i="32"/>
  <c r="D518" i="32"/>
  <c r="E518" i="32"/>
  <c r="G518" i="32"/>
  <c r="H518" i="32"/>
  <c r="I518" i="32"/>
  <c r="K518" i="32"/>
  <c r="L518" i="32"/>
  <c r="O518" i="32"/>
  <c r="C519" i="32"/>
  <c r="D519" i="32"/>
  <c r="E519" i="32"/>
  <c r="G519" i="32"/>
  <c r="H519" i="32"/>
  <c r="I519" i="32"/>
  <c r="K519" i="32"/>
  <c r="L519" i="32"/>
  <c r="O519" i="32"/>
  <c r="C520" i="32"/>
  <c r="D520" i="32"/>
  <c r="E520" i="32"/>
  <c r="G520" i="32"/>
  <c r="H520" i="32"/>
  <c r="I520" i="32"/>
  <c r="K520" i="32"/>
  <c r="L520" i="32"/>
  <c r="O520" i="32"/>
  <c r="C521" i="32"/>
  <c r="D521" i="32"/>
  <c r="E521" i="32"/>
  <c r="G521" i="32"/>
  <c r="H521" i="32"/>
  <c r="I521" i="32"/>
  <c r="K521" i="32"/>
  <c r="L521" i="32"/>
  <c r="O521" i="32"/>
  <c r="C522" i="32"/>
  <c r="D522" i="32"/>
  <c r="E522" i="32"/>
  <c r="G522" i="32"/>
  <c r="H522" i="32"/>
  <c r="I522" i="32"/>
  <c r="K522" i="32"/>
  <c r="L522" i="32"/>
  <c r="O522" i="32"/>
  <c r="C523" i="32"/>
  <c r="D523" i="32"/>
  <c r="E523" i="32"/>
  <c r="G523" i="32"/>
  <c r="H523" i="32"/>
  <c r="I523" i="32"/>
  <c r="K523" i="32"/>
  <c r="L523" i="32"/>
  <c r="O523" i="32"/>
  <c r="C524" i="32"/>
  <c r="D524" i="32"/>
  <c r="E524" i="32"/>
  <c r="G524" i="32"/>
  <c r="H524" i="32"/>
  <c r="I524" i="32"/>
  <c r="K524" i="32"/>
  <c r="L524" i="32"/>
  <c r="O524" i="32"/>
  <c r="C525" i="32"/>
  <c r="D525" i="32"/>
  <c r="E525" i="32"/>
  <c r="G525" i="32"/>
  <c r="H525" i="32"/>
  <c r="I525" i="32"/>
  <c r="K525" i="32"/>
  <c r="L525" i="32"/>
  <c r="O525" i="32"/>
  <c r="C526" i="32"/>
  <c r="D526" i="32"/>
  <c r="E526" i="32"/>
  <c r="G526" i="32"/>
  <c r="H526" i="32"/>
  <c r="I526" i="32"/>
  <c r="K526" i="32"/>
  <c r="L526" i="32"/>
  <c r="O526" i="32"/>
  <c r="C527" i="32"/>
  <c r="D527" i="32"/>
  <c r="E527" i="32"/>
  <c r="G527" i="32"/>
  <c r="H527" i="32"/>
  <c r="I527" i="32"/>
  <c r="K527" i="32"/>
  <c r="L527" i="32"/>
  <c r="O527" i="32"/>
  <c r="C528" i="32"/>
  <c r="D528" i="32"/>
  <c r="E528" i="32"/>
  <c r="G528" i="32"/>
  <c r="H528" i="32"/>
  <c r="I528" i="32"/>
  <c r="K528" i="32"/>
  <c r="L528" i="32"/>
  <c r="O528" i="32"/>
  <c r="C529" i="32"/>
  <c r="D529" i="32"/>
  <c r="E529" i="32"/>
  <c r="G529" i="32"/>
  <c r="H529" i="32"/>
  <c r="I529" i="32"/>
  <c r="K529" i="32"/>
  <c r="L529" i="32"/>
  <c r="O529" i="32"/>
  <c r="C530" i="32"/>
  <c r="D530" i="32"/>
  <c r="E530" i="32"/>
  <c r="G530" i="32"/>
  <c r="H530" i="32"/>
  <c r="I530" i="32"/>
  <c r="K530" i="32"/>
  <c r="L530" i="32"/>
  <c r="O530" i="32"/>
  <c r="C531" i="32"/>
  <c r="D531" i="32"/>
  <c r="E531" i="32"/>
  <c r="G531" i="32"/>
  <c r="H531" i="32"/>
  <c r="I531" i="32"/>
  <c r="K531" i="32"/>
  <c r="L531" i="32"/>
  <c r="O531" i="32"/>
  <c r="C532" i="32"/>
  <c r="D532" i="32"/>
  <c r="E532" i="32"/>
  <c r="G532" i="32"/>
  <c r="H532" i="32"/>
  <c r="I532" i="32"/>
  <c r="K532" i="32"/>
  <c r="L532" i="32"/>
  <c r="O532" i="32"/>
  <c r="C533" i="32"/>
  <c r="D533" i="32"/>
  <c r="E533" i="32"/>
  <c r="G533" i="32"/>
  <c r="H533" i="32"/>
  <c r="I533" i="32"/>
  <c r="K533" i="32"/>
  <c r="L533" i="32"/>
  <c r="O533" i="32"/>
  <c r="C534" i="32"/>
  <c r="D534" i="32"/>
  <c r="E534" i="32"/>
  <c r="G534" i="32"/>
  <c r="H534" i="32"/>
  <c r="I534" i="32"/>
  <c r="K534" i="32"/>
  <c r="L534" i="32"/>
  <c r="O534" i="32"/>
  <c r="C535" i="32"/>
  <c r="D535" i="32"/>
  <c r="E535" i="32"/>
  <c r="G535" i="32"/>
  <c r="H535" i="32"/>
  <c r="I535" i="32"/>
  <c r="K535" i="32"/>
  <c r="L535" i="32"/>
  <c r="O535" i="32"/>
  <c r="C536" i="32"/>
  <c r="D536" i="32"/>
  <c r="E536" i="32"/>
  <c r="G536" i="32"/>
  <c r="H536" i="32"/>
  <c r="I536" i="32"/>
  <c r="K536" i="32"/>
  <c r="L536" i="32"/>
  <c r="O536" i="32"/>
  <c r="C537" i="32"/>
  <c r="D537" i="32"/>
  <c r="E537" i="32"/>
  <c r="G537" i="32"/>
  <c r="H537" i="32"/>
  <c r="I537" i="32"/>
  <c r="K537" i="32"/>
  <c r="L537" i="32"/>
  <c r="O537" i="32"/>
  <c r="C538" i="32"/>
  <c r="D538" i="32"/>
  <c r="E538" i="32"/>
  <c r="G538" i="32"/>
  <c r="H538" i="32"/>
  <c r="I538" i="32"/>
  <c r="K538" i="32"/>
  <c r="L538" i="32"/>
  <c r="O538" i="32"/>
  <c r="C539" i="32"/>
  <c r="D539" i="32"/>
  <c r="E539" i="32"/>
  <c r="G539" i="32"/>
  <c r="H539" i="32"/>
  <c r="I539" i="32"/>
  <c r="K539" i="32"/>
  <c r="L539" i="32"/>
  <c r="O539" i="32"/>
  <c r="C540" i="32"/>
  <c r="D540" i="32"/>
  <c r="E540" i="32"/>
  <c r="G540" i="32"/>
  <c r="H540" i="32"/>
  <c r="I540" i="32"/>
  <c r="K540" i="32"/>
  <c r="L540" i="32"/>
  <c r="O540" i="32"/>
  <c r="C541" i="32"/>
  <c r="D541" i="32"/>
  <c r="E541" i="32"/>
  <c r="G541" i="32"/>
  <c r="H541" i="32"/>
  <c r="I541" i="32"/>
  <c r="K541" i="32"/>
  <c r="L541" i="32"/>
  <c r="O541" i="32"/>
  <c r="C542" i="32"/>
  <c r="D542" i="32"/>
  <c r="E542" i="32"/>
  <c r="G542" i="32"/>
  <c r="H542" i="32"/>
  <c r="I542" i="32"/>
  <c r="K542" i="32"/>
  <c r="L542" i="32"/>
  <c r="O542" i="32"/>
  <c r="C543" i="32"/>
  <c r="D543" i="32"/>
  <c r="E543" i="32"/>
  <c r="G543" i="32"/>
  <c r="H543" i="32"/>
  <c r="I543" i="32"/>
  <c r="K543" i="32"/>
  <c r="L543" i="32"/>
  <c r="O543" i="32"/>
  <c r="C544" i="32"/>
  <c r="D544" i="32"/>
  <c r="E544" i="32"/>
  <c r="G544" i="32"/>
  <c r="H544" i="32"/>
  <c r="I544" i="32"/>
  <c r="K544" i="32"/>
  <c r="L544" i="32"/>
  <c r="O544" i="32"/>
  <c r="C545" i="32"/>
  <c r="D545" i="32"/>
  <c r="E545" i="32"/>
  <c r="G545" i="32"/>
  <c r="H545" i="32"/>
  <c r="I545" i="32"/>
  <c r="K545" i="32"/>
  <c r="L545" i="32"/>
  <c r="O545" i="32"/>
  <c r="C546" i="32"/>
  <c r="D546" i="32"/>
  <c r="E546" i="32"/>
  <c r="G546" i="32"/>
  <c r="H546" i="32"/>
  <c r="I546" i="32"/>
  <c r="K546" i="32"/>
  <c r="L546" i="32"/>
  <c r="O546" i="32"/>
  <c r="C547" i="32"/>
  <c r="D547" i="32"/>
  <c r="E547" i="32"/>
  <c r="G547" i="32"/>
  <c r="H547" i="32"/>
  <c r="I547" i="32"/>
  <c r="K547" i="32"/>
  <c r="L547" i="32"/>
  <c r="O547" i="32"/>
  <c r="C548" i="32"/>
  <c r="D548" i="32"/>
  <c r="E548" i="32"/>
  <c r="G548" i="32"/>
  <c r="H548" i="32"/>
  <c r="I548" i="32"/>
  <c r="K548" i="32"/>
  <c r="O548" i="32"/>
  <c r="C549" i="32"/>
  <c r="D549" i="32"/>
  <c r="E549" i="32"/>
  <c r="G549" i="32"/>
  <c r="H549" i="32"/>
  <c r="I549" i="32"/>
  <c r="K549" i="32"/>
  <c r="L549" i="32"/>
  <c r="N549" i="32"/>
  <c r="O549" i="32"/>
  <c r="C550" i="32"/>
  <c r="D550" i="32"/>
  <c r="E550" i="32"/>
  <c r="F550" i="32"/>
  <c r="G550" i="32"/>
  <c r="H550" i="32"/>
  <c r="I550" i="32"/>
  <c r="K550" i="32"/>
  <c r="L550" i="32"/>
  <c r="N550" i="32"/>
  <c r="O550" i="32"/>
  <c r="C551" i="32"/>
  <c r="D551" i="32"/>
  <c r="E551" i="32"/>
  <c r="F551" i="32"/>
  <c r="G551" i="32"/>
  <c r="H551" i="32"/>
  <c r="I551" i="32"/>
  <c r="K551" i="32"/>
  <c r="L551" i="32"/>
  <c r="N551" i="32"/>
  <c r="O551" i="32"/>
  <c r="C444" i="32"/>
  <c r="D444" i="32"/>
  <c r="E444" i="32"/>
  <c r="G444" i="32"/>
  <c r="H444" i="32"/>
  <c r="I444" i="32"/>
  <c r="K444" i="32"/>
  <c r="O444" i="32"/>
  <c r="C445" i="32"/>
  <c r="D445" i="32"/>
  <c r="E445" i="32"/>
  <c r="G445" i="32"/>
  <c r="H445" i="32"/>
  <c r="I445" i="32"/>
  <c r="K445" i="32"/>
  <c r="O445" i="32"/>
  <c r="C446" i="32"/>
  <c r="D446" i="32"/>
  <c r="E446" i="32"/>
  <c r="G446" i="32"/>
  <c r="H446" i="32"/>
  <c r="I446" i="32"/>
  <c r="K446" i="32"/>
  <c r="O446" i="32"/>
  <c r="C447" i="32"/>
  <c r="D447" i="32"/>
  <c r="E447" i="32"/>
  <c r="G447" i="32"/>
  <c r="H447" i="32"/>
  <c r="I447" i="32"/>
  <c r="K447" i="32"/>
  <c r="O447" i="32"/>
  <c r="C448" i="32"/>
  <c r="D448" i="32"/>
  <c r="E448" i="32"/>
  <c r="G448" i="32"/>
  <c r="H448" i="32"/>
  <c r="I448" i="32"/>
  <c r="K448" i="32"/>
  <c r="O448" i="32"/>
  <c r="C449" i="32"/>
  <c r="D449" i="32"/>
  <c r="E449" i="32"/>
  <c r="G449" i="32"/>
  <c r="H449" i="32"/>
  <c r="I449" i="32"/>
  <c r="K449" i="32"/>
  <c r="L449" i="32"/>
  <c r="N449" i="32"/>
  <c r="O449" i="32"/>
  <c r="C450" i="32"/>
  <c r="D450" i="32"/>
  <c r="E450" i="32"/>
  <c r="G450" i="32"/>
  <c r="H450" i="32"/>
  <c r="I450" i="32"/>
  <c r="K450" i="32"/>
  <c r="L450" i="32"/>
  <c r="N450" i="32"/>
  <c r="O450" i="32"/>
  <c r="C451" i="32"/>
  <c r="D451" i="32"/>
  <c r="E451" i="32"/>
  <c r="G451" i="32"/>
  <c r="H451" i="32"/>
  <c r="I451" i="32"/>
  <c r="K451" i="32"/>
  <c r="L451" i="32"/>
  <c r="N451" i="32"/>
  <c r="O451" i="32"/>
  <c r="C452" i="32"/>
  <c r="D452" i="32"/>
  <c r="E452" i="32"/>
  <c r="G452" i="32"/>
  <c r="H452" i="32"/>
  <c r="I452" i="32"/>
  <c r="K452" i="32"/>
  <c r="L452" i="32"/>
  <c r="N452" i="32"/>
  <c r="O452" i="32"/>
  <c r="C453" i="32"/>
  <c r="D453" i="32"/>
  <c r="E453" i="32"/>
  <c r="G453" i="32"/>
  <c r="H453" i="32"/>
  <c r="I453" i="32"/>
  <c r="K453" i="32"/>
  <c r="L453" i="32"/>
  <c r="N453" i="32"/>
  <c r="O453" i="32"/>
  <c r="C454" i="32"/>
  <c r="D454" i="32"/>
  <c r="E454" i="32"/>
  <c r="G454" i="32"/>
  <c r="H454" i="32"/>
  <c r="I454" i="32"/>
  <c r="K454" i="32"/>
  <c r="L454" i="32"/>
  <c r="N454" i="32"/>
  <c r="O454" i="32"/>
  <c r="C455" i="32"/>
  <c r="D455" i="32"/>
  <c r="E455" i="32"/>
  <c r="G455" i="32"/>
  <c r="H455" i="32"/>
  <c r="I455" i="32"/>
  <c r="K455" i="32"/>
  <c r="L455" i="32"/>
  <c r="N455" i="32"/>
  <c r="O455" i="32"/>
  <c r="C456" i="32"/>
  <c r="D456" i="32"/>
  <c r="E456" i="32"/>
  <c r="G456" i="32"/>
  <c r="H456" i="32"/>
  <c r="I456" i="32"/>
  <c r="K456" i="32"/>
  <c r="L456" i="32"/>
  <c r="N456" i="32"/>
  <c r="O456" i="32"/>
  <c r="C457" i="32"/>
  <c r="D457" i="32"/>
  <c r="E457" i="32"/>
  <c r="G457" i="32"/>
  <c r="H457" i="32"/>
  <c r="I457" i="32"/>
  <c r="K457" i="32"/>
  <c r="L457" i="32"/>
  <c r="N457" i="32"/>
  <c r="O457" i="32"/>
  <c r="C458" i="32"/>
  <c r="D458" i="32"/>
  <c r="E458" i="32"/>
  <c r="G458" i="32"/>
  <c r="H458" i="32"/>
  <c r="I458" i="32"/>
  <c r="K458" i="32"/>
  <c r="L458" i="32"/>
  <c r="N458" i="32"/>
  <c r="O458" i="32"/>
  <c r="C459" i="32"/>
  <c r="D459" i="32"/>
  <c r="E459" i="32"/>
  <c r="G459" i="32"/>
  <c r="H459" i="32"/>
  <c r="I459" i="32"/>
  <c r="K459" i="32"/>
  <c r="L459" i="32"/>
  <c r="N459" i="32"/>
  <c r="O459" i="32"/>
  <c r="C460" i="32"/>
  <c r="D460" i="32"/>
  <c r="E460" i="32"/>
  <c r="G460" i="32"/>
  <c r="H460" i="32"/>
  <c r="I460" i="32"/>
  <c r="K460" i="32"/>
  <c r="L460" i="32"/>
  <c r="N460" i="32"/>
  <c r="O460" i="32"/>
  <c r="C461" i="32"/>
  <c r="D461" i="32"/>
  <c r="E461" i="32"/>
  <c r="G461" i="32"/>
  <c r="H461" i="32"/>
  <c r="I461" i="32"/>
  <c r="K461" i="32"/>
  <c r="L461" i="32"/>
  <c r="N461" i="32"/>
  <c r="O461" i="32"/>
  <c r="C462" i="32"/>
  <c r="D462" i="32"/>
  <c r="E462" i="32"/>
  <c r="G462" i="32"/>
  <c r="H462" i="32"/>
  <c r="I462" i="32"/>
  <c r="K462" i="32"/>
  <c r="L462" i="32"/>
  <c r="N462" i="32"/>
  <c r="O462" i="32"/>
  <c r="C463" i="32"/>
  <c r="D463" i="32"/>
  <c r="E463" i="32"/>
  <c r="G463" i="32"/>
  <c r="H463" i="32"/>
  <c r="I463" i="32"/>
  <c r="K463" i="32"/>
  <c r="L463" i="32"/>
  <c r="N463" i="32"/>
  <c r="O463" i="32"/>
  <c r="C464" i="32"/>
  <c r="D464" i="32"/>
  <c r="E464" i="32"/>
  <c r="G464" i="32"/>
  <c r="H464" i="32"/>
  <c r="I464" i="32"/>
  <c r="K464" i="32"/>
  <c r="L464" i="32"/>
  <c r="N464" i="32"/>
  <c r="O464" i="32"/>
  <c r="C465" i="32"/>
  <c r="D465" i="32"/>
  <c r="E465" i="32"/>
  <c r="G465" i="32"/>
  <c r="H465" i="32"/>
  <c r="I465" i="32"/>
  <c r="K465" i="32"/>
  <c r="L465" i="32"/>
  <c r="N465" i="32"/>
  <c r="O465" i="32"/>
  <c r="C466" i="32"/>
  <c r="D466" i="32"/>
  <c r="E466" i="32"/>
  <c r="G466" i="32"/>
  <c r="H466" i="32"/>
  <c r="I466" i="32"/>
  <c r="K466" i="32"/>
  <c r="L466" i="32"/>
  <c r="N466" i="32"/>
  <c r="O466" i="32"/>
  <c r="C467" i="32"/>
  <c r="D467" i="32"/>
  <c r="E467" i="32"/>
  <c r="G467" i="32"/>
  <c r="H467" i="32"/>
  <c r="I467" i="32"/>
  <c r="K467" i="32"/>
  <c r="L467" i="32"/>
  <c r="N467" i="32"/>
  <c r="O467" i="32"/>
  <c r="C468" i="32"/>
  <c r="D468" i="32"/>
  <c r="E468" i="32"/>
  <c r="G468" i="32"/>
  <c r="H468" i="32"/>
  <c r="I468" i="32"/>
  <c r="K468" i="32"/>
  <c r="L468" i="32"/>
  <c r="N468" i="32"/>
  <c r="O468" i="32"/>
  <c r="C469" i="32"/>
  <c r="D469" i="32"/>
  <c r="E469" i="32"/>
  <c r="G469" i="32"/>
  <c r="H469" i="32"/>
  <c r="I469" i="32"/>
  <c r="K469" i="32"/>
  <c r="L469" i="32"/>
  <c r="N469" i="32"/>
  <c r="O469" i="32"/>
  <c r="C470" i="32"/>
  <c r="D470" i="32"/>
  <c r="E470" i="32"/>
  <c r="G470" i="32"/>
  <c r="H470" i="32"/>
  <c r="I470" i="32"/>
  <c r="K470" i="32"/>
  <c r="L470" i="32"/>
  <c r="N470" i="32"/>
  <c r="O470" i="32"/>
  <c r="C471" i="32"/>
  <c r="D471" i="32"/>
  <c r="E471" i="32"/>
  <c r="G471" i="32"/>
  <c r="H471" i="32"/>
  <c r="I471" i="32"/>
  <c r="K471" i="32"/>
  <c r="L471" i="32"/>
  <c r="N471" i="32"/>
  <c r="O471" i="32"/>
  <c r="C472" i="32"/>
  <c r="D472" i="32"/>
  <c r="E472" i="32"/>
  <c r="G472" i="32"/>
  <c r="H472" i="32"/>
  <c r="I472" i="32"/>
  <c r="K472" i="32"/>
  <c r="L472" i="32"/>
  <c r="N472" i="32"/>
  <c r="O472" i="32"/>
  <c r="C473" i="32"/>
  <c r="D473" i="32"/>
  <c r="E473" i="32"/>
  <c r="G473" i="32"/>
  <c r="H473" i="32"/>
  <c r="I473" i="32"/>
  <c r="K473" i="32"/>
  <c r="L473" i="32"/>
  <c r="N473" i="32"/>
  <c r="O473" i="32"/>
  <c r="C474" i="32"/>
  <c r="D474" i="32"/>
  <c r="E474" i="32"/>
  <c r="G474" i="32"/>
  <c r="H474" i="32"/>
  <c r="I474" i="32"/>
  <c r="K474" i="32"/>
  <c r="L474" i="32"/>
  <c r="N474" i="32"/>
  <c r="O474" i="32"/>
  <c r="C475" i="32"/>
  <c r="D475" i="32"/>
  <c r="E475" i="32"/>
  <c r="G475" i="32"/>
  <c r="H475" i="32"/>
  <c r="I475" i="32"/>
  <c r="K475" i="32"/>
  <c r="L475" i="32"/>
  <c r="N475" i="32"/>
  <c r="O475" i="32"/>
  <c r="C476" i="32"/>
  <c r="D476" i="32"/>
  <c r="E476" i="32"/>
  <c r="G476" i="32"/>
  <c r="H476" i="32"/>
  <c r="I476" i="32"/>
  <c r="K476" i="32"/>
  <c r="L476" i="32"/>
  <c r="N476" i="32"/>
  <c r="O476" i="32"/>
  <c r="C477" i="32"/>
  <c r="D477" i="32"/>
  <c r="E477" i="32"/>
  <c r="G477" i="32"/>
  <c r="H477" i="32"/>
  <c r="I477" i="32"/>
  <c r="K477" i="32"/>
  <c r="L477" i="32"/>
  <c r="N477" i="32"/>
  <c r="O477" i="32"/>
  <c r="C478" i="32"/>
  <c r="D478" i="32"/>
  <c r="E478" i="32"/>
  <c r="G478" i="32"/>
  <c r="H478" i="32"/>
  <c r="I478" i="32"/>
  <c r="K478" i="32"/>
  <c r="L478" i="32"/>
  <c r="N478" i="32"/>
  <c r="O478" i="32"/>
  <c r="C479" i="32"/>
  <c r="D479" i="32"/>
  <c r="E479" i="32"/>
  <c r="G479" i="32"/>
  <c r="H479" i="32"/>
  <c r="I479" i="32"/>
  <c r="K479" i="32"/>
  <c r="L479" i="32"/>
  <c r="N479" i="32"/>
  <c r="O479" i="32"/>
  <c r="C480" i="32"/>
  <c r="D480" i="32"/>
  <c r="E480" i="32"/>
  <c r="G480" i="32"/>
  <c r="H480" i="32"/>
  <c r="I480" i="32"/>
  <c r="K480" i="32"/>
  <c r="L480" i="32"/>
  <c r="N480" i="32"/>
  <c r="O480" i="32"/>
  <c r="C481" i="32"/>
  <c r="D481" i="32"/>
  <c r="E481" i="32"/>
  <c r="G481" i="32"/>
  <c r="H481" i="32"/>
  <c r="I481" i="32"/>
  <c r="K481" i="32"/>
  <c r="L481" i="32"/>
  <c r="N481" i="32"/>
  <c r="O481" i="32"/>
  <c r="C482" i="32"/>
  <c r="D482" i="32"/>
  <c r="E482" i="32"/>
  <c r="G482" i="32"/>
  <c r="H482" i="32"/>
  <c r="I482" i="32"/>
  <c r="K482" i="32"/>
  <c r="L482" i="32"/>
  <c r="N482" i="32"/>
  <c r="O482" i="32"/>
  <c r="C483" i="32"/>
  <c r="D483" i="32"/>
  <c r="E483" i="32"/>
  <c r="F483" i="32"/>
  <c r="G483" i="32"/>
  <c r="H483" i="32"/>
  <c r="I483" i="32"/>
  <c r="K483" i="32"/>
  <c r="L483" i="32"/>
  <c r="N483" i="32"/>
  <c r="O483" i="32"/>
  <c r="C484" i="32"/>
  <c r="D484" i="32"/>
  <c r="E484" i="32"/>
  <c r="F484" i="32"/>
  <c r="G484" i="32"/>
  <c r="H484" i="32"/>
  <c r="I484" i="32"/>
  <c r="K484" i="32"/>
  <c r="L484" i="32"/>
  <c r="N484" i="32"/>
  <c r="O484" i="32"/>
  <c r="C485" i="32"/>
  <c r="D485" i="32"/>
  <c r="E485" i="32"/>
  <c r="F485" i="32"/>
  <c r="G485" i="32"/>
  <c r="H485" i="32"/>
  <c r="I485" i="32"/>
  <c r="K485" i="32"/>
  <c r="L485" i="32"/>
  <c r="N485" i="32"/>
  <c r="O485" i="32"/>
  <c r="C486" i="32"/>
  <c r="D486" i="32"/>
  <c r="E486" i="32"/>
  <c r="F486" i="32"/>
  <c r="G486" i="32"/>
  <c r="H486" i="32"/>
  <c r="I486" i="32"/>
  <c r="K486" i="32"/>
  <c r="L486" i="32"/>
  <c r="N486" i="32"/>
  <c r="O486" i="32"/>
  <c r="C487" i="32"/>
  <c r="D487" i="32"/>
  <c r="E487" i="32"/>
  <c r="F487" i="32"/>
  <c r="G487" i="32"/>
  <c r="H487" i="32"/>
  <c r="I487" i="32"/>
  <c r="K487" i="32"/>
  <c r="L487" i="32"/>
  <c r="N487" i="32"/>
  <c r="O487" i="32"/>
  <c r="C488" i="32"/>
  <c r="D488" i="32"/>
  <c r="E488" i="32"/>
  <c r="F488" i="32"/>
  <c r="G488" i="32"/>
  <c r="H488" i="32"/>
  <c r="I488" i="32"/>
  <c r="K488" i="32"/>
  <c r="L488" i="32"/>
  <c r="N488" i="32"/>
  <c r="O488" i="32"/>
  <c r="C489" i="32"/>
  <c r="D489" i="32"/>
  <c r="E489" i="32"/>
  <c r="F489" i="32"/>
  <c r="G489" i="32"/>
  <c r="H489" i="32"/>
  <c r="I489" i="32"/>
  <c r="K489" i="32"/>
  <c r="L489" i="32"/>
  <c r="N489" i="32"/>
  <c r="O489" i="32"/>
  <c r="C490" i="32"/>
  <c r="D490" i="32"/>
  <c r="E490" i="32"/>
  <c r="F490" i="32"/>
  <c r="G490" i="32"/>
  <c r="H490" i="32"/>
  <c r="I490" i="32"/>
  <c r="K490" i="32"/>
  <c r="L490" i="32"/>
  <c r="N490" i="32"/>
  <c r="O490" i="32"/>
  <c r="C491" i="32"/>
  <c r="D491" i="32"/>
  <c r="E491" i="32"/>
  <c r="F491" i="32"/>
  <c r="G491" i="32"/>
  <c r="H491" i="32"/>
  <c r="I491" i="32"/>
  <c r="K491" i="32"/>
  <c r="L491" i="32"/>
  <c r="N491" i="32"/>
  <c r="O491" i="32"/>
  <c r="C492" i="32"/>
  <c r="D492" i="32"/>
  <c r="E492" i="32"/>
  <c r="F492" i="32"/>
  <c r="G492" i="32"/>
  <c r="H492" i="32"/>
  <c r="I492" i="32"/>
  <c r="K492" i="32"/>
  <c r="L492" i="32"/>
  <c r="N492" i="32"/>
  <c r="O492" i="32"/>
  <c r="C493" i="32"/>
  <c r="D493" i="32"/>
  <c r="E493" i="32"/>
  <c r="F493" i="32"/>
  <c r="G493" i="32"/>
  <c r="H493" i="32"/>
  <c r="I493" i="32"/>
  <c r="K493" i="32"/>
  <c r="L493" i="32"/>
  <c r="N493" i="32"/>
  <c r="O493" i="32"/>
  <c r="C494" i="32"/>
  <c r="D494" i="32"/>
  <c r="E494" i="32"/>
  <c r="F494" i="32"/>
  <c r="G494" i="32"/>
  <c r="H494" i="32"/>
  <c r="I494" i="32"/>
  <c r="K494" i="32"/>
  <c r="L494" i="32"/>
  <c r="N494" i="32"/>
  <c r="O494" i="32"/>
  <c r="C495" i="32"/>
  <c r="D495" i="32"/>
  <c r="E495" i="32"/>
  <c r="F495" i="32"/>
  <c r="G495" i="32"/>
  <c r="H495" i="32"/>
  <c r="I495" i="32"/>
  <c r="K495" i="32"/>
  <c r="L495" i="32"/>
  <c r="N495" i="32"/>
  <c r="O495" i="32"/>
  <c r="C496" i="32"/>
  <c r="D496" i="32"/>
  <c r="E496" i="32"/>
  <c r="F496" i="32"/>
  <c r="G496" i="32"/>
  <c r="H496" i="32"/>
  <c r="I496" i="32"/>
  <c r="K496" i="32"/>
  <c r="L496" i="32"/>
  <c r="N496" i="32"/>
  <c r="O496" i="32"/>
  <c r="C389" i="32"/>
  <c r="D389" i="32"/>
  <c r="E389" i="32"/>
  <c r="G389" i="32"/>
  <c r="H389" i="32"/>
  <c r="I389" i="32"/>
  <c r="K389" i="32"/>
  <c r="O389" i="32"/>
  <c r="C390" i="32"/>
  <c r="D390" i="32"/>
  <c r="E390" i="32"/>
  <c r="G390" i="32"/>
  <c r="H390" i="32"/>
  <c r="I390" i="32"/>
  <c r="K390" i="32"/>
  <c r="O390" i="32"/>
  <c r="C391" i="32"/>
  <c r="D391" i="32"/>
  <c r="E391" i="32"/>
  <c r="G391" i="32"/>
  <c r="H391" i="32"/>
  <c r="I391" i="32"/>
  <c r="K391" i="32"/>
  <c r="O391" i="32"/>
  <c r="C392" i="32"/>
  <c r="D392" i="32"/>
  <c r="E392" i="32"/>
  <c r="G392" i="32"/>
  <c r="H392" i="32"/>
  <c r="I392" i="32"/>
  <c r="K392" i="32"/>
  <c r="O392" i="32"/>
  <c r="C393" i="32"/>
  <c r="D393" i="32"/>
  <c r="E393" i="32"/>
  <c r="G393" i="32"/>
  <c r="H393" i="32"/>
  <c r="I393" i="32"/>
  <c r="K393" i="32"/>
  <c r="O393" i="32"/>
  <c r="C394" i="32"/>
  <c r="D394" i="32"/>
  <c r="E394" i="32"/>
  <c r="G394" i="32"/>
  <c r="H394" i="32"/>
  <c r="I394" i="32"/>
  <c r="K394" i="32"/>
  <c r="O394" i="32"/>
  <c r="C395" i="32"/>
  <c r="D395" i="32"/>
  <c r="E395" i="32"/>
  <c r="G395" i="32"/>
  <c r="H395" i="32"/>
  <c r="I395" i="32"/>
  <c r="K395" i="32"/>
  <c r="O395" i="32"/>
  <c r="C396" i="32"/>
  <c r="D396" i="32"/>
  <c r="E396" i="32"/>
  <c r="G396" i="32"/>
  <c r="H396" i="32"/>
  <c r="I396" i="32"/>
  <c r="K396" i="32"/>
  <c r="O396" i="32"/>
  <c r="C397" i="32"/>
  <c r="D397" i="32"/>
  <c r="E397" i="32"/>
  <c r="G397" i="32"/>
  <c r="H397" i="32"/>
  <c r="I397" i="32"/>
  <c r="K397" i="32"/>
  <c r="L397" i="32"/>
  <c r="O397" i="32"/>
  <c r="C398" i="32"/>
  <c r="D398" i="32"/>
  <c r="E398" i="32"/>
  <c r="G398" i="32"/>
  <c r="H398" i="32"/>
  <c r="I398" i="32"/>
  <c r="K398" i="32"/>
  <c r="L398" i="32"/>
  <c r="O398" i="32"/>
  <c r="C399" i="32"/>
  <c r="D399" i="32"/>
  <c r="E399" i="32"/>
  <c r="G399" i="32"/>
  <c r="H399" i="32"/>
  <c r="I399" i="32"/>
  <c r="K399" i="32"/>
  <c r="L399" i="32"/>
  <c r="O399" i="32"/>
  <c r="C400" i="32"/>
  <c r="D400" i="32"/>
  <c r="E400" i="32"/>
  <c r="G400" i="32"/>
  <c r="H400" i="32"/>
  <c r="I400" i="32"/>
  <c r="K400" i="32"/>
  <c r="L400" i="32"/>
  <c r="O400" i="32"/>
  <c r="C401" i="32"/>
  <c r="D401" i="32"/>
  <c r="E401" i="32"/>
  <c r="G401" i="32"/>
  <c r="H401" i="32"/>
  <c r="I401" i="32"/>
  <c r="K401" i="32"/>
  <c r="L401" i="32"/>
  <c r="O401" i="32"/>
  <c r="C402" i="32"/>
  <c r="D402" i="32"/>
  <c r="E402" i="32"/>
  <c r="G402" i="32"/>
  <c r="H402" i="32"/>
  <c r="I402" i="32"/>
  <c r="K402" i="32"/>
  <c r="L402" i="32"/>
  <c r="O402" i="32"/>
  <c r="C403" i="32"/>
  <c r="D403" i="32"/>
  <c r="E403" i="32"/>
  <c r="G403" i="32"/>
  <c r="H403" i="32"/>
  <c r="I403" i="32"/>
  <c r="K403" i="32"/>
  <c r="L403" i="32"/>
  <c r="O403" i="32"/>
  <c r="C404" i="32"/>
  <c r="D404" i="32"/>
  <c r="E404" i="32"/>
  <c r="G404" i="32"/>
  <c r="H404" i="32"/>
  <c r="I404" i="32"/>
  <c r="K404" i="32"/>
  <c r="L404" i="32"/>
  <c r="O404" i="32"/>
  <c r="C405" i="32"/>
  <c r="D405" i="32"/>
  <c r="E405" i="32"/>
  <c r="G405" i="32"/>
  <c r="H405" i="32"/>
  <c r="I405" i="32"/>
  <c r="K405" i="32"/>
  <c r="L405" i="32"/>
  <c r="O405" i="32"/>
  <c r="C406" i="32"/>
  <c r="D406" i="32"/>
  <c r="E406" i="32"/>
  <c r="G406" i="32"/>
  <c r="H406" i="32"/>
  <c r="I406" i="32"/>
  <c r="K406" i="32"/>
  <c r="L406" i="32"/>
  <c r="O406" i="32"/>
  <c r="C407" i="32"/>
  <c r="D407" i="32"/>
  <c r="E407" i="32"/>
  <c r="G407" i="32"/>
  <c r="H407" i="32"/>
  <c r="I407" i="32"/>
  <c r="K407" i="32"/>
  <c r="L407" i="32"/>
  <c r="O407" i="32"/>
  <c r="C408" i="32"/>
  <c r="D408" i="32"/>
  <c r="E408" i="32"/>
  <c r="G408" i="32"/>
  <c r="H408" i="32"/>
  <c r="I408" i="32"/>
  <c r="K408" i="32"/>
  <c r="L408" i="32"/>
  <c r="O408" i="32"/>
  <c r="C409" i="32"/>
  <c r="D409" i="32"/>
  <c r="E409" i="32"/>
  <c r="G409" i="32"/>
  <c r="H409" i="32"/>
  <c r="I409" i="32"/>
  <c r="K409" i="32"/>
  <c r="L409" i="32"/>
  <c r="O409" i="32"/>
  <c r="C410" i="32"/>
  <c r="D410" i="32"/>
  <c r="E410" i="32"/>
  <c r="G410" i="32"/>
  <c r="H410" i="32"/>
  <c r="I410" i="32"/>
  <c r="K410" i="32"/>
  <c r="L410" i="32"/>
  <c r="O410" i="32"/>
  <c r="C411" i="32"/>
  <c r="D411" i="32"/>
  <c r="E411" i="32"/>
  <c r="G411" i="32"/>
  <c r="H411" i="32"/>
  <c r="I411" i="32"/>
  <c r="K411" i="32"/>
  <c r="L411" i="32"/>
  <c r="O411" i="32"/>
  <c r="C412" i="32"/>
  <c r="D412" i="32"/>
  <c r="E412" i="32"/>
  <c r="G412" i="32"/>
  <c r="H412" i="32"/>
  <c r="I412" i="32"/>
  <c r="K412" i="32"/>
  <c r="L412" i="32"/>
  <c r="O412" i="32"/>
  <c r="C413" i="32"/>
  <c r="D413" i="32"/>
  <c r="E413" i="32"/>
  <c r="G413" i="32"/>
  <c r="H413" i="32"/>
  <c r="I413" i="32"/>
  <c r="K413" i="32"/>
  <c r="L413" i="32"/>
  <c r="O413" i="32"/>
  <c r="C414" i="32"/>
  <c r="D414" i="32"/>
  <c r="E414" i="32"/>
  <c r="G414" i="32"/>
  <c r="H414" i="32"/>
  <c r="I414" i="32"/>
  <c r="K414" i="32"/>
  <c r="L414" i="32"/>
  <c r="O414" i="32"/>
  <c r="C415" i="32"/>
  <c r="D415" i="32"/>
  <c r="E415" i="32"/>
  <c r="G415" i="32"/>
  <c r="H415" i="32"/>
  <c r="I415" i="32"/>
  <c r="K415" i="32"/>
  <c r="L415" i="32"/>
  <c r="O415" i="32"/>
  <c r="C416" i="32"/>
  <c r="D416" i="32"/>
  <c r="E416" i="32"/>
  <c r="G416" i="32"/>
  <c r="H416" i="32"/>
  <c r="I416" i="32"/>
  <c r="K416" i="32"/>
  <c r="L416" i="32"/>
  <c r="O416" i="32"/>
  <c r="C417" i="32"/>
  <c r="D417" i="32"/>
  <c r="E417" i="32"/>
  <c r="G417" i="32"/>
  <c r="H417" i="32"/>
  <c r="I417" i="32"/>
  <c r="K417" i="32"/>
  <c r="L417" i="32"/>
  <c r="O417" i="32"/>
  <c r="C418" i="32"/>
  <c r="D418" i="32"/>
  <c r="E418" i="32"/>
  <c r="G418" i="32"/>
  <c r="H418" i="32"/>
  <c r="I418" i="32"/>
  <c r="K418" i="32"/>
  <c r="L418" i="32"/>
  <c r="O418" i="32"/>
  <c r="C419" i="32"/>
  <c r="D419" i="32"/>
  <c r="E419" i="32"/>
  <c r="G419" i="32"/>
  <c r="H419" i="32"/>
  <c r="I419" i="32"/>
  <c r="K419" i="32"/>
  <c r="L419" i="32"/>
  <c r="O419" i="32"/>
  <c r="C420" i="32"/>
  <c r="D420" i="32"/>
  <c r="E420" i="32"/>
  <c r="G420" i="32"/>
  <c r="H420" i="32"/>
  <c r="I420" i="32"/>
  <c r="K420" i="32"/>
  <c r="L420" i="32"/>
  <c r="O420" i="32"/>
  <c r="C421" i="32"/>
  <c r="D421" i="32"/>
  <c r="E421" i="32"/>
  <c r="G421" i="32"/>
  <c r="H421" i="32"/>
  <c r="I421" i="32"/>
  <c r="K421" i="32"/>
  <c r="L421" i="32"/>
  <c r="O421" i="32"/>
  <c r="C422" i="32"/>
  <c r="D422" i="32"/>
  <c r="E422" i="32"/>
  <c r="G422" i="32"/>
  <c r="H422" i="32"/>
  <c r="I422" i="32"/>
  <c r="K422" i="32"/>
  <c r="L422" i="32"/>
  <c r="O422" i="32"/>
  <c r="C423" i="32"/>
  <c r="D423" i="32"/>
  <c r="E423" i="32"/>
  <c r="G423" i="32"/>
  <c r="H423" i="32"/>
  <c r="I423" i="32"/>
  <c r="K423" i="32"/>
  <c r="L423" i="32"/>
  <c r="O423" i="32"/>
  <c r="C424" i="32"/>
  <c r="D424" i="32"/>
  <c r="E424" i="32"/>
  <c r="G424" i="32"/>
  <c r="H424" i="32"/>
  <c r="I424" i="32"/>
  <c r="K424" i="32"/>
  <c r="L424" i="32"/>
  <c r="O424" i="32"/>
  <c r="C425" i="32"/>
  <c r="D425" i="32"/>
  <c r="E425" i="32"/>
  <c r="G425" i="32"/>
  <c r="H425" i="32"/>
  <c r="I425" i="32"/>
  <c r="K425" i="32"/>
  <c r="L425" i="32"/>
  <c r="N425" i="32"/>
  <c r="O425" i="32"/>
  <c r="C426" i="32"/>
  <c r="D426" i="32"/>
  <c r="E426" i="32"/>
  <c r="F426" i="32"/>
  <c r="G426" i="32"/>
  <c r="H426" i="32"/>
  <c r="I426" i="32"/>
  <c r="K426" i="32"/>
  <c r="L426" i="32"/>
  <c r="N426" i="32"/>
  <c r="O426" i="32"/>
  <c r="C427" i="32"/>
  <c r="D427" i="32"/>
  <c r="E427" i="32"/>
  <c r="F427" i="32"/>
  <c r="G427" i="32"/>
  <c r="H427" i="32"/>
  <c r="I427" i="32"/>
  <c r="K427" i="32"/>
  <c r="L427" i="32"/>
  <c r="N427" i="32"/>
  <c r="O427" i="32"/>
  <c r="C428" i="32"/>
  <c r="D428" i="32"/>
  <c r="E428" i="32"/>
  <c r="F428" i="32"/>
  <c r="G428" i="32"/>
  <c r="H428" i="32"/>
  <c r="I428" i="32"/>
  <c r="K428" i="32"/>
  <c r="L428" i="32"/>
  <c r="N428" i="32"/>
  <c r="O428" i="32"/>
  <c r="C429" i="32"/>
  <c r="D429" i="32"/>
  <c r="E429" i="32"/>
  <c r="F429" i="32"/>
  <c r="G429" i="32"/>
  <c r="H429" i="32"/>
  <c r="I429" i="32"/>
  <c r="K429" i="32"/>
  <c r="L429" i="32"/>
  <c r="N429" i="32"/>
  <c r="O429" i="32"/>
  <c r="C430" i="32"/>
  <c r="D430" i="32"/>
  <c r="E430" i="32"/>
  <c r="F430" i="32"/>
  <c r="G430" i="32"/>
  <c r="H430" i="32"/>
  <c r="I430" i="32"/>
  <c r="K430" i="32"/>
  <c r="L430" i="32"/>
  <c r="N430" i="32"/>
  <c r="O430" i="32"/>
  <c r="C431" i="32"/>
  <c r="D431" i="32"/>
  <c r="E431" i="32"/>
  <c r="F431" i="32"/>
  <c r="G431" i="32"/>
  <c r="H431" i="32"/>
  <c r="I431" i="32"/>
  <c r="K431" i="32"/>
  <c r="L431" i="32"/>
  <c r="N431" i="32"/>
  <c r="O431" i="32"/>
  <c r="C432" i="32"/>
  <c r="D432" i="32"/>
  <c r="E432" i="32"/>
  <c r="F432" i="32"/>
  <c r="G432" i="32"/>
  <c r="H432" i="32"/>
  <c r="I432" i="32"/>
  <c r="K432" i="32"/>
  <c r="L432" i="32"/>
  <c r="N432" i="32"/>
  <c r="O432" i="32"/>
  <c r="C433" i="32"/>
  <c r="D433" i="32"/>
  <c r="E433" i="32"/>
  <c r="F433" i="32"/>
  <c r="G433" i="32"/>
  <c r="H433" i="32"/>
  <c r="I433" i="32"/>
  <c r="K433" i="32"/>
  <c r="L433" i="32"/>
  <c r="N433" i="32"/>
  <c r="O433" i="32"/>
  <c r="C434" i="32"/>
  <c r="D434" i="32"/>
  <c r="E434" i="32"/>
  <c r="F434" i="32"/>
  <c r="G434" i="32"/>
  <c r="H434" i="32"/>
  <c r="I434" i="32"/>
  <c r="K434" i="32"/>
  <c r="L434" i="32"/>
  <c r="N434" i="32"/>
  <c r="O434" i="32"/>
  <c r="C435" i="32"/>
  <c r="D435" i="32"/>
  <c r="E435" i="32"/>
  <c r="F435" i="32"/>
  <c r="G435" i="32"/>
  <c r="H435" i="32"/>
  <c r="I435" i="32"/>
  <c r="K435" i="32"/>
  <c r="L435" i="32"/>
  <c r="N435" i="32"/>
  <c r="O435" i="32"/>
  <c r="C436" i="32"/>
  <c r="D436" i="32"/>
  <c r="E436" i="32"/>
  <c r="F436" i="32"/>
  <c r="G436" i="32"/>
  <c r="H436" i="32"/>
  <c r="I436" i="32"/>
  <c r="K436" i="32"/>
  <c r="L436" i="32"/>
  <c r="N436" i="32"/>
  <c r="O436" i="32"/>
  <c r="C437" i="32"/>
  <c r="D437" i="32"/>
  <c r="E437" i="32"/>
  <c r="F437" i="32"/>
  <c r="G437" i="32"/>
  <c r="H437" i="32"/>
  <c r="I437" i="32"/>
  <c r="K437" i="32"/>
  <c r="L437" i="32"/>
  <c r="N437" i="32"/>
  <c r="O437" i="32"/>
  <c r="C438" i="32"/>
  <c r="D438" i="32"/>
  <c r="E438" i="32"/>
  <c r="F438" i="32"/>
  <c r="G438" i="32"/>
  <c r="H438" i="32"/>
  <c r="I438" i="32"/>
  <c r="K438" i="32"/>
  <c r="L438" i="32"/>
  <c r="N438" i="32"/>
  <c r="O438" i="32"/>
  <c r="C439" i="32"/>
  <c r="D439" i="32"/>
  <c r="E439" i="32"/>
  <c r="F439" i="32"/>
  <c r="G439" i="32"/>
  <c r="H439" i="32"/>
  <c r="I439" i="32"/>
  <c r="K439" i="32"/>
  <c r="L439" i="32"/>
  <c r="N439" i="32"/>
  <c r="O439" i="32"/>
  <c r="C440" i="32"/>
  <c r="D440" i="32"/>
  <c r="E440" i="32"/>
  <c r="F440" i="32"/>
  <c r="G440" i="32"/>
  <c r="H440" i="32"/>
  <c r="I440" i="32"/>
  <c r="K440" i="32"/>
  <c r="L440" i="32"/>
  <c r="N440" i="32"/>
  <c r="O440" i="32"/>
  <c r="C441" i="32"/>
  <c r="D441" i="32"/>
  <c r="E441" i="32"/>
  <c r="F441" i="32"/>
  <c r="G441" i="32"/>
  <c r="H441" i="32"/>
  <c r="I441" i="32"/>
  <c r="K441" i="32"/>
  <c r="L441" i="32"/>
  <c r="N441" i="32"/>
  <c r="O441" i="32"/>
  <c r="C334" i="32"/>
  <c r="D334" i="32"/>
  <c r="E334" i="32"/>
  <c r="G334" i="32"/>
  <c r="H334" i="32"/>
  <c r="I334" i="32"/>
  <c r="K334" i="32"/>
  <c r="L334" i="32"/>
  <c r="O334" i="32"/>
  <c r="C335" i="32"/>
  <c r="D335" i="32"/>
  <c r="E335" i="32"/>
  <c r="G335" i="32"/>
  <c r="H335" i="32"/>
  <c r="I335" i="32"/>
  <c r="K335" i="32"/>
  <c r="L335" i="32"/>
  <c r="O335" i="32"/>
  <c r="C336" i="32"/>
  <c r="D336" i="32"/>
  <c r="E336" i="32"/>
  <c r="G336" i="32"/>
  <c r="H336" i="32"/>
  <c r="I336" i="32"/>
  <c r="K336" i="32"/>
  <c r="L336" i="32"/>
  <c r="O336" i="32"/>
  <c r="C337" i="32"/>
  <c r="D337" i="32"/>
  <c r="E337" i="32"/>
  <c r="F337" i="32"/>
  <c r="G337" i="32"/>
  <c r="H337" i="32"/>
  <c r="I337" i="32"/>
  <c r="K337" i="32"/>
  <c r="L337" i="32"/>
  <c r="O337" i="32"/>
  <c r="C338" i="32"/>
  <c r="D338" i="32"/>
  <c r="E338" i="32"/>
  <c r="G338" i="32"/>
  <c r="H338" i="32"/>
  <c r="I338" i="32"/>
  <c r="K338" i="32"/>
  <c r="L338" i="32"/>
  <c r="O338" i="32"/>
  <c r="C339" i="32"/>
  <c r="D339" i="32"/>
  <c r="E339" i="32"/>
  <c r="G339" i="32"/>
  <c r="H339" i="32"/>
  <c r="I339" i="32"/>
  <c r="K339" i="32"/>
  <c r="L339" i="32"/>
  <c r="N339" i="32"/>
  <c r="O339" i="32"/>
  <c r="C340" i="32"/>
  <c r="D340" i="32"/>
  <c r="E340" i="32"/>
  <c r="G340" i="32"/>
  <c r="H340" i="32"/>
  <c r="I340" i="32"/>
  <c r="K340" i="32"/>
  <c r="L340" i="32"/>
  <c r="N340" i="32"/>
  <c r="O340" i="32"/>
  <c r="C341" i="32"/>
  <c r="D341" i="32"/>
  <c r="E341" i="32"/>
  <c r="G341" i="32"/>
  <c r="H341" i="32"/>
  <c r="I341" i="32"/>
  <c r="K341" i="32"/>
  <c r="L341" i="32"/>
  <c r="N341" i="32"/>
  <c r="O341" i="32"/>
  <c r="C342" i="32"/>
  <c r="D342" i="32"/>
  <c r="E342" i="32"/>
  <c r="G342" i="32"/>
  <c r="H342" i="32"/>
  <c r="I342" i="32"/>
  <c r="K342" i="32"/>
  <c r="L342" i="32"/>
  <c r="N342" i="32"/>
  <c r="O342" i="32"/>
  <c r="C343" i="32"/>
  <c r="D343" i="32"/>
  <c r="E343" i="32"/>
  <c r="G343" i="32"/>
  <c r="H343" i="32"/>
  <c r="I343" i="32"/>
  <c r="K343" i="32"/>
  <c r="L343" i="32"/>
  <c r="N343" i="32"/>
  <c r="O343" i="32"/>
  <c r="C344" i="32"/>
  <c r="D344" i="32"/>
  <c r="E344" i="32"/>
  <c r="G344" i="32"/>
  <c r="H344" i="32"/>
  <c r="I344" i="32"/>
  <c r="K344" i="32"/>
  <c r="L344" i="32"/>
  <c r="N344" i="32"/>
  <c r="O344" i="32"/>
  <c r="C345" i="32"/>
  <c r="D345" i="32"/>
  <c r="E345" i="32"/>
  <c r="G345" i="32"/>
  <c r="H345" i="32"/>
  <c r="I345" i="32"/>
  <c r="K345" i="32"/>
  <c r="L345" i="32"/>
  <c r="N345" i="32"/>
  <c r="O345" i="32"/>
  <c r="C346" i="32"/>
  <c r="D346" i="32"/>
  <c r="E346" i="32"/>
  <c r="G346" i="32"/>
  <c r="H346" i="32"/>
  <c r="I346" i="32"/>
  <c r="K346" i="32"/>
  <c r="L346" i="32"/>
  <c r="N346" i="32"/>
  <c r="O346" i="32"/>
  <c r="C347" i="32"/>
  <c r="D347" i="32"/>
  <c r="E347" i="32"/>
  <c r="G347" i="32"/>
  <c r="H347" i="32"/>
  <c r="I347" i="32"/>
  <c r="K347" i="32"/>
  <c r="L347" i="32"/>
  <c r="N347" i="32"/>
  <c r="O347" i="32"/>
  <c r="C348" i="32"/>
  <c r="D348" i="32"/>
  <c r="E348" i="32"/>
  <c r="G348" i="32"/>
  <c r="H348" i="32"/>
  <c r="I348" i="32"/>
  <c r="K348" i="32"/>
  <c r="L348" i="32"/>
  <c r="N348" i="32"/>
  <c r="O348" i="32"/>
  <c r="C349" i="32"/>
  <c r="D349" i="32"/>
  <c r="E349" i="32"/>
  <c r="G349" i="32"/>
  <c r="H349" i="32"/>
  <c r="I349" i="32"/>
  <c r="K349" i="32"/>
  <c r="L349" i="32"/>
  <c r="N349" i="32"/>
  <c r="O349" i="32"/>
  <c r="C350" i="32"/>
  <c r="D350" i="32"/>
  <c r="E350" i="32"/>
  <c r="G350" i="32"/>
  <c r="H350" i="32"/>
  <c r="I350" i="32"/>
  <c r="K350" i="32"/>
  <c r="L350" i="32"/>
  <c r="N350" i="32"/>
  <c r="O350" i="32"/>
  <c r="C351" i="32"/>
  <c r="D351" i="32"/>
  <c r="E351" i="32"/>
  <c r="G351" i="32"/>
  <c r="H351" i="32"/>
  <c r="I351" i="32"/>
  <c r="K351" i="32"/>
  <c r="L351" i="32"/>
  <c r="N351" i="32"/>
  <c r="O351" i="32"/>
  <c r="C352" i="32"/>
  <c r="D352" i="32"/>
  <c r="E352" i="32"/>
  <c r="G352" i="32"/>
  <c r="H352" i="32"/>
  <c r="I352" i="32"/>
  <c r="K352" i="32"/>
  <c r="L352" i="32"/>
  <c r="N352" i="32"/>
  <c r="O352" i="32"/>
  <c r="C353" i="32"/>
  <c r="D353" i="32"/>
  <c r="E353" i="32"/>
  <c r="G353" i="32"/>
  <c r="H353" i="32"/>
  <c r="I353" i="32"/>
  <c r="K353" i="32"/>
  <c r="L353" i="32"/>
  <c r="N353" i="32"/>
  <c r="O353" i="32"/>
  <c r="C354" i="32"/>
  <c r="D354" i="32"/>
  <c r="E354" i="32"/>
  <c r="G354" i="32"/>
  <c r="H354" i="32"/>
  <c r="I354" i="32"/>
  <c r="K354" i="32"/>
  <c r="L354" i="32"/>
  <c r="N354" i="32"/>
  <c r="O354" i="32"/>
  <c r="C355" i="32"/>
  <c r="D355" i="32"/>
  <c r="E355" i="32"/>
  <c r="G355" i="32"/>
  <c r="H355" i="32"/>
  <c r="I355" i="32"/>
  <c r="K355" i="32"/>
  <c r="L355" i="32"/>
  <c r="N355" i="32"/>
  <c r="O355" i="32"/>
  <c r="C356" i="32"/>
  <c r="D356" i="32"/>
  <c r="E356" i="32"/>
  <c r="G356" i="32"/>
  <c r="H356" i="32"/>
  <c r="I356" i="32"/>
  <c r="K356" i="32"/>
  <c r="L356" i="32"/>
  <c r="N356" i="32"/>
  <c r="O356" i="32"/>
  <c r="C357" i="32"/>
  <c r="D357" i="32"/>
  <c r="E357" i="32"/>
  <c r="G357" i="32"/>
  <c r="H357" i="32"/>
  <c r="I357" i="32"/>
  <c r="K357" i="32"/>
  <c r="L357" i="32"/>
  <c r="N357" i="32"/>
  <c r="O357" i="32"/>
  <c r="C358" i="32"/>
  <c r="D358" i="32"/>
  <c r="E358" i="32"/>
  <c r="G358" i="32"/>
  <c r="H358" i="32"/>
  <c r="I358" i="32"/>
  <c r="K358" i="32"/>
  <c r="L358" i="32"/>
  <c r="N358" i="32"/>
  <c r="O358" i="32"/>
  <c r="C359" i="32"/>
  <c r="D359" i="32"/>
  <c r="E359" i="32"/>
  <c r="G359" i="32"/>
  <c r="H359" i="32"/>
  <c r="I359" i="32"/>
  <c r="K359" i="32"/>
  <c r="L359" i="32"/>
  <c r="N359" i="32"/>
  <c r="O359" i="32"/>
  <c r="C360" i="32"/>
  <c r="D360" i="32"/>
  <c r="E360" i="32"/>
  <c r="G360" i="32"/>
  <c r="H360" i="32"/>
  <c r="I360" i="32"/>
  <c r="K360" i="32"/>
  <c r="L360" i="32"/>
  <c r="N360" i="32"/>
  <c r="O360" i="32"/>
  <c r="C361" i="32"/>
  <c r="D361" i="32"/>
  <c r="E361" i="32"/>
  <c r="G361" i="32"/>
  <c r="H361" i="32"/>
  <c r="I361" i="32"/>
  <c r="K361" i="32"/>
  <c r="L361" i="32"/>
  <c r="N361" i="32"/>
  <c r="O361" i="32"/>
  <c r="C362" i="32"/>
  <c r="D362" i="32"/>
  <c r="E362" i="32"/>
  <c r="G362" i="32"/>
  <c r="H362" i="32"/>
  <c r="I362" i="32"/>
  <c r="K362" i="32"/>
  <c r="L362" i="32"/>
  <c r="N362" i="32"/>
  <c r="O362" i="32"/>
  <c r="C363" i="32"/>
  <c r="D363" i="32"/>
  <c r="E363" i="32"/>
  <c r="G363" i="32"/>
  <c r="H363" i="32"/>
  <c r="I363" i="32"/>
  <c r="K363" i="32"/>
  <c r="L363" i="32"/>
  <c r="N363" i="32"/>
  <c r="O363" i="32"/>
  <c r="C364" i="32"/>
  <c r="D364" i="32"/>
  <c r="E364" i="32"/>
  <c r="G364" i="32"/>
  <c r="H364" i="32"/>
  <c r="I364" i="32"/>
  <c r="K364" i="32"/>
  <c r="L364" i="32"/>
  <c r="N364" i="32"/>
  <c r="O364" i="32"/>
  <c r="C365" i="32"/>
  <c r="D365" i="32"/>
  <c r="E365" i="32"/>
  <c r="G365" i="32"/>
  <c r="H365" i="32"/>
  <c r="I365" i="32"/>
  <c r="K365" i="32"/>
  <c r="L365" i="32"/>
  <c r="N365" i="32"/>
  <c r="O365" i="32"/>
  <c r="C366" i="32"/>
  <c r="D366" i="32"/>
  <c r="E366" i="32"/>
  <c r="G366" i="32"/>
  <c r="H366" i="32"/>
  <c r="I366" i="32"/>
  <c r="K366" i="32"/>
  <c r="L366" i="32"/>
  <c r="N366" i="32"/>
  <c r="O366" i="32"/>
  <c r="C367" i="32"/>
  <c r="D367" i="32"/>
  <c r="E367" i="32"/>
  <c r="G367" i="32"/>
  <c r="H367" i="32"/>
  <c r="I367" i="32"/>
  <c r="K367" i="32"/>
  <c r="L367" i="32"/>
  <c r="N367" i="32"/>
  <c r="O367" i="32"/>
  <c r="C368" i="32"/>
  <c r="D368" i="32"/>
  <c r="E368" i="32"/>
  <c r="G368" i="32"/>
  <c r="H368" i="32"/>
  <c r="I368" i="32"/>
  <c r="K368" i="32"/>
  <c r="L368" i="32"/>
  <c r="N368" i="32"/>
  <c r="O368" i="32"/>
  <c r="C369" i="32"/>
  <c r="D369" i="32"/>
  <c r="E369" i="32"/>
  <c r="G369" i="32"/>
  <c r="H369" i="32"/>
  <c r="I369" i="32"/>
  <c r="K369" i="32"/>
  <c r="L369" i="32"/>
  <c r="N369" i="32"/>
  <c r="O369" i="32"/>
  <c r="C370" i="32"/>
  <c r="D370" i="32"/>
  <c r="E370" i="32"/>
  <c r="G370" i="32"/>
  <c r="H370" i="32"/>
  <c r="I370" i="32"/>
  <c r="K370" i="32"/>
  <c r="L370" i="32"/>
  <c r="N370" i="32"/>
  <c r="O370" i="32"/>
  <c r="C371" i="32"/>
  <c r="D371" i="32"/>
  <c r="E371" i="32"/>
  <c r="G371" i="32"/>
  <c r="H371" i="32"/>
  <c r="I371" i="32"/>
  <c r="K371" i="32"/>
  <c r="L371" i="32"/>
  <c r="N371" i="32"/>
  <c r="O371" i="32"/>
  <c r="C372" i="32"/>
  <c r="D372" i="32"/>
  <c r="E372" i="32"/>
  <c r="G372" i="32"/>
  <c r="H372" i="32"/>
  <c r="I372" i="32"/>
  <c r="K372" i="32"/>
  <c r="L372" i="32"/>
  <c r="N372" i="32"/>
  <c r="O372" i="32"/>
  <c r="C373" i="32"/>
  <c r="D373" i="32"/>
  <c r="E373" i="32"/>
  <c r="G373" i="32"/>
  <c r="H373" i="32"/>
  <c r="I373" i="32"/>
  <c r="K373" i="32"/>
  <c r="L373" i="32"/>
  <c r="O373" i="32"/>
  <c r="C374" i="32"/>
  <c r="D374" i="32"/>
  <c r="E374" i="32"/>
  <c r="F374" i="32"/>
  <c r="G374" i="32"/>
  <c r="H374" i="32"/>
  <c r="I374" i="32"/>
  <c r="K374" i="32"/>
  <c r="L374" i="32"/>
  <c r="N374" i="32"/>
  <c r="O374" i="32"/>
  <c r="C375" i="32"/>
  <c r="D375" i="32"/>
  <c r="E375" i="32"/>
  <c r="F375" i="32"/>
  <c r="G375" i="32"/>
  <c r="H375" i="32"/>
  <c r="I375" i="32"/>
  <c r="K375" i="32"/>
  <c r="L375" i="32"/>
  <c r="N375" i="32"/>
  <c r="O375" i="32"/>
  <c r="C376" i="32"/>
  <c r="D376" i="32"/>
  <c r="E376" i="32"/>
  <c r="F376" i="32"/>
  <c r="G376" i="32"/>
  <c r="H376" i="32"/>
  <c r="I376" i="32"/>
  <c r="K376" i="32"/>
  <c r="L376" i="32"/>
  <c r="N376" i="32"/>
  <c r="O376" i="32"/>
  <c r="C377" i="32"/>
  <c r="D377" i="32"/>
  <c r="E377" i="32"/>
  <c r="F377" i="32"/>
  <c r="G377" i="32"/>
  <c r="H377" i="32"/>
  <c r="I377" i="32"/>
  <c r="K377" i="32"/>
  <c r="L377" i="32"/>
  <c r="N377" i="32"/>
  <c r="O377" i="32"/>
  <c r="C378" i="32"/>
  <c r="D378" i="32"/>
  <c r="E378" i="32"/>
  <c r="F378" i="32"/>
  <c r="G378" i="32"/>
  <c r="H378" i="32"/>
  <c r="I378" i="32"/>
  <c r="K378" i="32"/>
  <c r="L378" i="32"/>
  <c r="N378" i="32"/>
  <c r="O378" i="32"/>
  <c r="C379" i="32"/>
  <c r="D379" i="32"/>
  <c r="E379" i="32"/>
  <c r="F379" i="32"/>
  <c r="G379" i="32"/>
  <c r="H379" i="32"/>
  <c r="I379" i="32"/>
  <c r="K379" i="32"/>
  <c r="L379" i="32"/>
  <c r="N379" i="32"/>
  <c r="O379" i="32"/>
  <c r="C380" i="32"/>
  <c r="D380" i="32"/>
  <c r="E380" i="32"/>
  <c r="F380" i="32"/>
  <c r="G380" i="32"/>
  <c r="H380" i="32"/>
  <c r="I380" i="32"/>
  <c r="K380" i="32"/>
  <c r="L380" i="32"/>
  <c r="N380" i="32"/>
  <c r="O380" i="32"/>
  <c r="C381" i="32"/>
  <c r="D381" i="32"/>
  <c r="E381" i="32"/>
  <c r="F381" i="32"/>
  <c r="G381" i="32"/>
  <c r="H381" i="32"/>
  <c r="I381" i="32"/>
  <c r="K381" i="32"/>
  <c r="L381" i="32"/>
  <c r="N381" i="32"/>
  <c r="O381" i="32"/>
  <c r="C382" i="32"/>
  <c r="D382" i="32"/>
  <c r="E382" i="32"/>
  <c r="F382" i="32"/>
  <c r="G382" i="32"/>
  <c r="H382" i="32"/>
  <c r="I382" i="32"/>
  <c r="K382" i="32"/>
  <c r="L382" i="32"/>
  <c r="N382" i="32"/>
  <c r="O382" i="32"/>
  <c r="C383" i="32"/>
  <c r="D383" i="32"/>
  <c r="E383" i="32"/>
  <c r="F383" i="32"/>
  <c r="G383" i="32"/>
  <c r="H383" i="32"/>
  <c r="I383" i="32"/>
  <c r="K383" i="32"/>
  <c r="L383" i="32"/>
  <c r="N383" i="32"/>
  <c r="O383" i="32"/>
  <c r="C384" i="32"/>
  <c r="D384" i="32"/>
  <c r="E384" i="32"/>
  <c r="F384" i="32"/>
  <c r="G384" i="32"/>
  <c r="H384" i="32"/>
  <c r="I384" i="32"/>
  <c r="K384" i="32"/>
  <c r="L384" i="32"/>
  <c r="N384" i="32"/>
  <c r="O384" i="32"/>
  <c r="C385" i="32"/>
  <c r="D385" i="32"/>
  <c r="E385" i="32"/>
  <c r="F385" i="32"/>
  <c r="G385" i="32"/>
  <c r="H385" i="32"/>
  <c r="I385" i="32"/>
  <c r="K385" i="32"/>
  <c r="L385" i="32"/>
  <c r="N385" i="32"/>
  <c r="O385" i="32"/>
  <c r="C386" i="32"/>
  <c r="D386" i="32"/>
  <c r="E386" i="32"/>
  <c r="F386" i="32"/>
  <c r="G386" i="32"/>
  <c r="H386" i="32"/>
  <c r="I386" i="32"/>
  <c r="K386" i="32"/>
  <c r="L386" i="32"/>
  <c r="N386" i="32"/>
  <c r="O386" i="32"/>
  <c r="L277" i="32"/>
  <c r="C333" i="32" l="1"/>
  <c r="D333" i="32"/>
  <c r="E333" i="32"/>
  <c r="G333" i="32"/>
  <c r="H333" i="32"/>
  <c r="I333" i="32"/>
  <c r="K333" i="32"/>
  <c r="O333" i="32"/>
  <c r="O332" i="32"/>
  <c r="K332" i="32"/>
  <c r="I332" i="32"/>
  <c r="H332" i="32"/>
  <c r="G332" i="32"/>
  <c r="F332" i="32"/>
  <c r="E332" i="32"/>
  <c r="D332" i="32"/>
  <c r="C332" i="32"/>
  <c r="C278" i="32"/>
  <c r="D278" i="32"/>
  <c r="E278" i="32"/>
  <c r="F278" i="32"/>
  <c r="G278" i="32"/>
  <c r="H278" i="32"/>
  <c r="I278" i="32"/>
  <c r="K278" i="32"/>
  <c r="L278" i="32"/>
  <c r="N278" i="32"/>
  <c r="O278" i="32"/>
  <c r="C279" i="32"/>
  <c r="D279" i="32"/>
  <c r="E279" i="32"/>
  <c r="F279" i="32"/>
  <c r="G279" i="32"/>
  <c r="H279" i="32"/>
  <c r="I279" i="32"/>
  <c r="K279" i="32"/>
  <c r="L279" i="32"/>
  <c r="N279" i="32"/>
  <c r="O279" i="32"/>
  <c r="C280" i="32"/>
  <c r="D280" i="32"/>
  <c r="E280" i="32"/>
  <c r="F280" i="32"/>
  <c r="G280" i="32"/>
  <c r="H280" i="32"/>
  <c r="I280" i="32"/>
  <c r="K280" i="32"/>
  <c r="L280" i="32"/>
  <c r="N280" i="32"/>
  <c r="O280" i="32"/>
  <c r="C281" i="32"/>
  <c r="D281" i="32"/>
  <c r="E281" i="32"/>
  <c r="F281" i="32"/>
  <c r="G281" i="32"/>
  <c r="H281" i="32"/>
  <c r="I281" i="32"/>
  <c r="K281" i="32"/>
  <c r="L281" i="32"/>
  <c r="N281" i="32"/>
  <c r="O281" i="32"/>
  <c r="C282" i="32"/>
  <c r="D282" i="32"/>
  <c r="E282" i="32"/>
  <c r="F282" i="32"/>
  <c r="G282" i="32"/>
  <c r="H282" i="32"/>
  <c r="I282" i="32"/>
  <c r="K282" i="32"/>
  <c r="L282" i="32"/>
  <c r="N282" i="32"/>
  <c r="O282" i="32"/>
  <c r="C283" i="32"/>
  <c r="D283" i="32"/>
  <c r="E283" i="32"/>
  <c r="G283" i="32"/>
  <c r="H283" i="32"/>
  <c r="I283" i="32"/>
  <c r="K283" i="32"/>
  <c r="L283" i="32"/>
  <c r="O283" i="32"/>
  <c r="C284" i="32"/>
  <c r="D284" i="32"/>
  <c r="E284" i="32"/>
  <c r="G284" i="32"/>
  <c r="H284" i="32"/>
  <c r="I284" i="32"/>
  <c r="K284" i="32"/>
  <c r="L284" i="32"/>
  <c r="O284" i="32"/>
  <c r="C285" i="32"/>
  <c r="D285" i="32"/>
  <c r="E285" i="32"/>
  <c r="F285" i="32"/>
  <c r="G285" i="32"/>
  <c r="H285" i="32"/>
  <c r="I285" i="32"/>
  <c r="K285" i="32"/>
  <c r="L285" i="32"/>
  <c r="O285" i="32"/>
  <c r="C286" i="32"/>
  <c r="D286" i="32"/>
  <c r="E286" i="32"/>
  <c r="F286" i="32"/>
  <c r="G286" i="32"/>
  <c r="H286" i="32"/>
  <c r="I286" i="32"/>
  <c r="K286" i="32"/>
  <c r="L286" i="32"/>
  <c r="N286" i="32"/>
  <c r="O286" i="32"/>
  <c r="C287" i="32"/>
  <c r="D287" i="32"/>
  <c r="E287" i="32"/>
  <c r="F287" i="32"/>
  <c r="G287" i="32"/>
  <c r="H287" i="32"/>
  <c r="I287" i="32"/>
  <c r="K287" i="32"/>
  <c r="L287" i="32"/>
  <c r="O287" i="32"/>
  <c r="C288" i="32"/>
  <c r="D288" i="32"/>
  <c r="E288" i="32"/>
  <c r="F288" i="32"/>
  <c r="G288" i="32"/>
  <c r="H288" i="32"/>
  <c r="I288" i="32"/>
  <c r="K288" i="32"/>
  <c r="L288" i="32"/>
  <c r="O288" i="32"/>
  <c r="C289" i="32"/>
  <c r="D289" i="32"/>
  <c r="E289" i="32"/>
  <c r="F289" i="32"/>
  <c r="G289" i="32"/>
  <c r="H289" i="32"/>
  <c r="I289" i="32"/>
  <c r="K289" i="32"/>
  <c r="L289" i="32"/>
  <c r="O289" i="32"/>
  <c r="C290" i="32"/>
  <c r="D290" i="32"/>
  <c r="E290" i="32"/>
  <c r="F290" i="32"/>
  <c r="G290" i="32"/>
  <c r="H290" i="32"/>
  <c r="I290" i="32"/>
  <c r="K290" i="32"/>
  <c r="L290" i="32"/>
  <c r="N290" i="32"/>
  <c r="O290" i="32"/>
  <c r="C291" i="32"/>
  <c r="D291" i="32"/>
  <c r="E291" i="32"/>
  <c r="F291" i="32"/>
  <c r="G291" i="32"/>
  <c r="H291" i="32"/>
  <c r="I291" i="32"/>
  <c r="K291" i="32"/>
  <c r="L291" i="32"/>
  <c r="O291" i="32"/>
  <c r="C292" i="32"/>
  <c r="D292" i="32"/>
  <c r="E292" i="32"/>
  <c r="F292" i="32"/>
  <c r="G292" i="32"/>
  <c r="H292" i="32"/>
  <c r="I292" i="32"/>
  <c r="K292" i="32"/>
  <c r="L292" i="32"/>
  <c r="O292" i="32"/>
  <c r="C293" i="32"/>
  <c r="D293" i="32"/>
  <c r="E293" i="32"/>
  <c r="F293" i="32"/>
  <c r="G293" i="32"/>
  <c r="H293" i="32"/>
  <c r="I293" i="32"/>
  <c r="K293" i="32"/>
  <c r="L293" i="32"/>
  <c r="O293" i="32"/>
  <c r="C294" i="32"/>
  <c r="D294" i="32"/>
  <c r="E294" i="32"/>
  <c r="F294" i="32"/>
  <c r="G294" i="32"/>
  <c r="H294" i="32"/>
  <c r="I294" i="32"/>
  <c r="K294" i="32"/>
  <c r="L294" i="32"/>
  <c r="N294" i="32"/>
  <c r="O294" i="32"/>
  <c r="C295" i="32"/>
  <c r="D295" i="32"/>
  <c r="E295" i="32"/>
  <c r="F295" i="32"/>
  <c r="G295" i="32"/>
  <c r="H295" i="32"/>
  <c r="I295" i="32"/>
  <c r="K295" i="32"/>
  <c r="L295" i="32"/>
  <c r="O295" i="32"/>
  <c r="C296" i="32"/>
  <c r="D296" i="32"/>
  <c r="E296" i="32"/>
  <c r="F296" i="32"/>
  <c r="G296" i="32"/>
  <c r="H296" i="32"/>
  <c r="I296" i="32"/>
  <c r="K296" i="32"/>
  <c r="L296" i="32"/>
  <c r="O296" i="32"/>
  <c r="C297" i="32"/>
  <c r="D297" i="32"/>
  <c r="E297" i="32"/>
  <c r="F297" i="32"/>
  <c r="G297" i="32"/>
  <c r="H297" i="32"/>
  <c r="I297" i="32"/>
  <c r="K297" i="32"/>
  <c r="L297" i="32"/>
  <c r="O297" i="32"/>
  <c r="C298" i="32"/>
  <c r="D298" i="32"/>
  <c r="E298" i="32"/>
  <c r="F298" i="32"/>
  <c r="G298" i="32"/>
  <c r="H298" i="32"/>
  <c r="I298" i="32"/>
  <c r="K298" i="32"/>
  <c r="L298" i="32"/>
  <c r="N298" i="32"/>
  <c r="O298" i="32"/>
  <c r="C299" i="32"/>
  <c r="D299" i="32"/>
  <c r="E299" i="32"/>
  <c r="F299" i="32"/>
  <c r="G299" i="32"/>
  <c r="H299" i="32"/>
  <c r="I299" i="32"/>
  <c r="K299" i="32"/>
  <c r="L299" i="32"/>
  <c r="O299" i="32"/>
  <c r="C300" i="32"/>
  <c r="D300" i="32"/>
  <c r="E300" i="32"/>
  <c r="F300" i="32"/>
  <c r="G300" i="32"/>
  <c r="H300" i="32"/>
  <c r="I300" i="32"/>
  <c r="K300" i="32"/>
  <c r="L300" i="32"/>
  <c r="O300" i="32"/>
  <c r="C301" i="32"/>
  <c r="D301" i="32"/>
  <c r="E301" i="32"/>
  <c r="F301" i="32"/>
  <c r="G301" i="32"/>
  <c r="H301" i="32"/>
  <c r="I301" i="32"/>
  <c r="K301" i="32"/>
  <c r="L301" i="32"/>
  <c r="O301" i="32"/>
  <c r="C302" i="32"/>
  <c r="D302" i="32"/>
  <c r="E302" i="32"/>
  <c r="F302" i="32"/>
  <c r="G302" i="32"/>
  <c r="H302" i="32"/>
  <c r="I302" i="32"/>
  <c r="K302" i="32"/>
  <c r="L302" i="32"/>
  <c r="N302" i="32"/>
  <c r="O302" i="32"/>
  <c r="C303" i="32"/>
  <c r="D303" i="32"/>
  <c r="E303" i="32"/>
  <c r="F303" i="32"/>
  <c r="G303" i="32"/>
  <c r="H303" i="32"/>
  <c r="I303" i="32"/>
  <c r="K303" i="32"/>
  <c r="L303" i="32"/>
  <c r="O303" i="32"/>
  <c r="C304" i="32"/>
  <c r="D304" i="32"/>
  <c r="E304" i="32"/>
  <c r="F304" i="32"/>
  <c r="G304" i="32"/>
  <c r="H304" i="32"/>
  <c r="I304" i="32"/>
  <c r="K304" i="32"/>
  <c r="L304" i="32"/>
  <c r="O304" i="32"/>
  <c r="C305" i="32"/>
  <c r="D305" i="32"/>
  <c r="E305" i="32"/>
  <c r="F305" i="32"/>
  <c r="G305" i="32"/>
  <c r="H305" i="32"/>
  <c r="I305" i="32"/>
  <c r="K305" i="32"/>
  <c r="L305" i="32"/>
  <c r="O305" i="32"/>
  <c r="C306" i="32"/>
  <c r="D306" i="32"/>
  <c r="E306" i="32"/>
  <c r="F306" i="32"/>
  <c r="G306" i="32"/>
  <c r="H306" i="32"/>
  <c r="I306" i="32"/>
  <c r="K306" i="32"/>
  <c r="L306" i="32"/>
  <c r="N306" i="32"/>
  <c r="O306" i="32"/>
  <c r="C307" i="32"/>
  <c r="D307" i="32"/>
  <c r="E307" i="32"/>
  <c r="F307" i="32"/>
  <c r="G307" i="32"/>
  <c r="H307" i="32"/>
  <c r="I307" i="32"/>
  <c r="K307" i="32"/>
  <c r="L307" i="32"/>
  <c r="O307" i="32"/>
  <c r="C308" i="32"/>
  <c r="D308" i="32"/>
  <c r="E308" i="32"/>
  <c r="F308" i="32"/>
  <c r="G308" i="32"/>
  <c r="H308" i="32"/>
  <c r="I308" i="32"/>
  <c r="K308" i="32"/>
  <c r="L308" i="32"/>
  <c r="O308" i="32"/>
  <c r="C309" i="32"/>
  <c r="D309" i="32"/>
  <c r="E309" i="32"/>
  <c r="F309" i="32"/>
  <c r="G309" i="32"/>
  <c r="H309" i="32"/>
  <c r="I309" i="32"/>
  <c r="K309" i="32"/>
  <c r="L309" i="32"/>
  <c r="O309" i="32"/>
  <c r="C310" i="32"/>
  <c r="D310" i="32"/>
  <c r="E310" i="32"/>
  <c r="F310" i="32"/>
  <c r="G310" i="32"/>
  <c r="H310" i="32"/>
  <c r="I310" i="32"/>
  <c r="K310" i="32"/>
  <c r="L310" i="32"/>
  <c r="N310" i="32"/>
  <c r="O310" i="32"/>
  <c r="C311" i="32"/>
  <c r="D311" i="32"/>
  <c r="E311" i="32"/>
  <c r="F311" i="32"/>
  <c r="G311" i="32"/>
  <c r="H311" i="32"/>
  <c r="I311" i="32"/>
  <c r="K311" i="32"/>
  <c r="L311" i="32"/>
  <c r="O311" i="32"/>
  <c r="C312" i="32"/>
  <c r="D312" i="32"/>
  <c r="E312" i="32"/>
  <c r="F312" i="32"/>
  <c r="G312" i="32"/>
  <c r="H312" i="32"/>
  <c r="I312" i="32"/>
  <c r="K312" i="32"/>
  <c r="L312" i="32"/>
  <c r="O312" i="32"/>
  <c r="C313" i="32"/>
  <c r="D313" i="32"/>
  <c r="E313" i="32"/>
  <c r="F313" i="32"/>
  <c r="G313" i="32"/>
  <c r="H313" i="32"/>
  <c r="I313" i="32"/>
  <c r="K313" i="32"/>
  <c r="L313" i="32"/>
  <c r="O313" i="32"/>
  <c r="C314" i="32"/>
  <c r="D314" i="32"/>
  <c r="E314" i="32"/>
  <c r="F314" i="32"/>
  <c r="G314" i="32"/>
  <c r="H314" i="32"/>
  <c r="I314" i="32"/>
  <c r="K314" i="32"/>
  <c r="L314" i="32"/>
  <c r="N314" i="32"/>
  <c r="O314" i="32"/>
  <c r="C315" i="32"/>
  <c r="D315" i="32"/>
  <c r="E315" i="32"/>
  <c r="F315" i="32"/>
  <c r="G315" i="32"/>
  <c r="H315" i="32"/>
  <c r="I315" i="32"/>
  <c r="K315" i="32"/>
  <c r="L315" i="32"/>
  <c r="O315" i="32"/>
  <c r="C316" i="32"/>
  <c r="D316" i="32"/>
  <c r="E316" i="32"/>
  <c r="F316" i="32"/>
  <c r="G316" i="32"/>
  <c r="H316" i="32"/>
  <c r="I316" i="32"/>
  <c r="K316" i="32"/>
  <c r="L316" i="32"/>
  <c r="O316" i="32"/>
  <c r="C317" i="32"/>
  <c r="D317" i="32"/>
  <c r="E317" i="32"/>
  <c r="F317" i="32"/>
  <c r="G317" i="32"/>
  <c r="H317" i="32"/>
  <c r="I317" i="32"/>
  <c r="K317" i="32"/>
  <c r="L317" i="32"/>
  <c r="O317" i="32"/>
  <c r="C318" i="32"/>
  <c r="D318" i="32"/>
  <c r="E318" i="32"/>
  <c r="F318" i="32"/>
  <c r="G318" i="32"/>
  <c r="H318" i="32"/>
  <c r="I318" i="32"/>
  <c r="K318" i="32"/>
  <c r="L318" i="32"/>
  <c r="N318" i="32"/>
  <c r="O318" i="32"/>
  <c r="C319" i="32"/>
  <c r="D319" i="32"/>
  <c r="E319" i="32"/>
  <c r="F319" i="32"/>
  <c r="G319" i="32"/>
  <c r="H319" i="32"/>
  <c r="I319" i="32"/>
  <c r="K319" i="32"/>
  <c r="L319" i="32"/>
  <c r="O319" i="32"/>
  <c r="C320" i="32"/>
  <c r="D320" i="32"/>
  <c r="E320" i="32"/>
  <c r="F320" i="32"/>
  <c r="G320" i="32"/>
  <c r="H320" i="32"/>
  <c r="I320" i="32"/>
  <c r="K320" i="32"/>
  <c r="L320" i="32"/>
  <c r="O320" i="32"/>
  <c r="C321" i="32"/>
  <c r="D321" i="32"/>
  <c r="E321" i="32"/>
  <c r="F321" i="32"/>
  <c r="G321" i="32"/>
  <c r="H321" i="32"/>
  <c r="I321" i="32"/>
  <c r="K321" i="32"/>
  <c r="L321" i="32"/>
  <c r="O321" i="32"/>
  <c r="C322" i="32"/>
  <c r="D322" i="32"/>
  <c r="E322" i="32"/>
  <c r="F322" i="32"/>
  <c r="G322" i="32"/>
  <c r="H322" i="32"/>
  <c r="I322" i="32"/>
  <c r="K322" i="32"/>
  <c r="L322" i="32"/>
  <c r="N322" i="32"/>
  <c r="O322" i="32"/>
  <c r="C323" i="32"/>
  <c r="D323" i="32"/>
  <c r="E323" i="32"/>
  <c r="F323" i="32"/>
  <c r="G323" i="32"/>
  <c r="H323" i="32"/>
  <c r="I323" i="32"/>
  <c r="K323" i="32"/>
  <c r="L323" i="32"/>
  <c r="O323" i="32"/>
  <c r="C324" i="32"/>
  <c r="D324" i="32"/>
  <c r="E324" i="32"/>
  <c r="F324" i="32"/>
  <c r="G324" i="32"/>
  <c r="H324" i="32"/>
  <c r="I324" i="32"/>
  <c r="K324" i="32"/>
  <c r="L324" i="32"/>
  <c r="O324" i="32"/>
  <c r="C325" i="32"/>
  <c r="D325" i="32"/>
  <c r="E325" i="32"/>
  <c r="F325" i="32"/>
  <c r="G325" i="32"/>
  <c r="H325" i="32"/>
  <c r="I325" i="32"/>
  <c r="K325" i="32"/>
  <c r="L325" i="32"/>
  <c r="O325" i="32"/>
  <c r="C326" i="32"/>
  <c r="D326" i="32"/>
  <c r="E326" i="32"/>
  <c r="F326" i="32"/>
  <c r="G326" i="32"/>
  <c r="H326" i="32"/>
  <c r="I326" i="32"/>
  <c r="K326" i="32"/>
  <c r="L326" i="32"/>
  <c r="N326" i="32"/>
  <c r="O326" i="32"/>
  <c r="C327" i="32"/>
  <c r="D327" i="32"/>
  <c r="E327" i="32"/>
  <c r="F327" i="32"/>
  <c r="G327" i="32"/>
  <c r="H327" i="32"/>
  <c r="I327" i="32"/>
  <c r="K327" i="32"/>
  <c r="L327" i="32"/>
  <c r="N327" i="32"/>
  <c r="O327" i="32"/>
  <c r="C328" i="32"/>
  <c r="D328" i="32"/>
  <c r="E328" i="32"/>
  <c r="F328" i="32"/>
  <c r="G328" i="32"/>
  <c r="H328" i="32"/>
  <c r="I328" i="32"/>
  <c r="K328" i="32"/>
  <c r="L328" i="32"/>
  <c r="N328" i="32"/>
  <c r="O328" i="32"/>
  <c r="C329" i="32"/>
  <c r="D329" i="32"/>
  <c r="E329" i="32"/>
  <c r="F329" i="32"/>
  <c r="G329" i="32"/>
  <c r="H329" i="32"/>
  <c r="I329" i="32"/>
  <c r="K329" i="32"/>
  <c r="L329" i="32"/>
  <c r="N329" i="32"/>
  <c r="O329" i="32"/>
  <c r="C330" i="32"/>
  <c r="D330" i="32"/>
  <c r="E330" i="32"/>
  <c r="F330" i="32"/>
  <c r="G330" i="32"/>
  <c r="H330" i="32"/>
  <c r="I330" i="32"/>
  <c r="K330" i="32"/>
  <c r="L330" i="32"/>
  <c r="N330" i="32"/>
  <c r="O330" i="32"/>
  <c r="C331" i="32"/>
  <c r="D331" i="32"/>
  <c r="E331" i="32"/>
  <c r="F331" i="32"/>
  <c r="G331" i="32"/>
  <c r="H331" i="32"/>
  <c r="I331" i="32"/>
  <c r="K331" i="32"/>
  <c r="L331" i="32"/>
  <c r="N331" i="32"/>
  <c r="O331" i="32"/>
  <c r="C224" i="32"/>
  <c r="D224" i="32"/>
  <c r="E224" i="32"/>
  <c r="G224" i="32"/>
  <c r="H224" i="32"/>
  <c r="I224" i="32"/>
  <c r="K224" i="32"/>
  <c r="N224" i="32"/>
  <c r="O224" i="32"/>
  <c r="C225" i="32"/>
  <c r="D225" i="32"/>
  <c r="E225" i="32"/>
  <c r="G225" i="32"/>
  <c r="H225" i="32"/>
  <c r="I225" i="32"/>
  <c r="K225" i="32"/>
  <c r="N225" i="32"/>
  <c r="O225" i="32"/>
  <c r="C226" i="32"/>
  <c r="D226" i="32"/>
  <c r="E226" i="32"/>
  <c r="G226" i="32"/>
  <c r="H226" i="32"/>
  <c r="I226" i="32"/>
  <c r="K226" i="32"/>
  <c r="N226" i="32"/>
  <c r="O226" i="32"/>
  <c r="C227" i="32"/>
  <c r="D227" i="32"/>
  <c r="E227" i="32"/>
  <c r="G227" i="32"/>
  <c r="H227" i="32"/>
  <c r="I227" i="32"/>
  <c r="K227" i="32"/>
  <c r="L227" i="32"/>
  <c r="O227" i="32"/>
  <c r="C228" i="32"/>
  <c r="D228" i="32"/>
  <c r="E228" i="32"/>
  <c r="G228" i="32"/>
  <c r="H228" i="32"/>
  <c r="I228" i="32"/>
  <c r="K228" i="32"/>
  <c r="L228" i="32"/>
  <c r="O228" i="32"/>
  <c r="C229" i="32"/>
  <c r="D229" i="32"/>
  <c r="E229" i="32"/>
  <c r="G229" i="32"/>
  <c r="H229" i="32"/>
  <c r="I229" i="32"/>
  <c r="K229" i="32"/>
  <c r="L229" i="32"/>
  <c r="O229" i="32"/>
  <c r="C230" i="32"/>
  <c r="D230" i="32"/>
  <c r="E230" i="32"/>
  <c r="G230" i="32"/>
  <c r="H230" i="32"/>
  <c r="I230" i="32"/>
  <c r="K230" i="32"/>
  <c r="L230" i="32"/>
  <c r="O230" i="32"/>
  <c r="C231" i="32"/>
  <c r="D231" i="32"/>
  <c r="E231" i="32"/>
  <c r="G231" i="32"/>
  <c r="H231" i="32"/>
  <c r="I231" i="32"/>
  <c r="K231" i="32"/>
  <c r="L231" i="32"/>
  <c r="O231" i="32"/>
  <c r="C232" i="32"/>
  <c r="D232" i="32"/>
  <c r="E232" i="32"/>
  <c r="G232" i="32"/>
  <c r="H232" i="32"/>
  <c r="I232" i="32"/>
  <c r="K232" i="32"/>
  <c r="L232" i="32"/>
  <c r="O232" i="32"/>
  <c r="C233" i="32"/>
  <c r="D233" i="32"/>
  <c r="E233" i="32"/>
  <c r="G233" i="32"/>
  <c r="H233" i="32"/>
  <c r="I233" i="32"/>
  <c r="K233" i="32"/>
  <c r="L233" i="32"/>
  <c r="O233" i="32"/>
  <c r="C234" i="32"/>
  <c r="D234" i="32"/>
  <c r="E234" i="32"/>
  <c r="G234" i="32"/>
  <c r="H234" i="32"/>
  <c r="I234" i="32"/>
  <c r="K234" i="32"/>
  <c r="L234" i="32"/>
  <c r="O234" i="32"/>
  <c r="C235" i="32"/>
  <c r="D235" i="32"/>
  <c r="E235" i="32"/>
  <c r="G235" i="32"/>
  <c r="H235" i="32"/>
  <c r="I235" i="32"/>
  <c r="K235" i="32"/>
  <c r="L235" i="32"/>
  <c r="O235" i="32"/>
  <c r="C236" i="32"/>
  <c r="D236" i="32"/>
  <c r="E236" i="32"/>
  <c r="F236" i="32"/>
  <c r="G236" i="32"/>
  <c r="H236" i="32"/>
  <c r="I236" i="32"/>
  <c r="K236" i="32"/>
  <c r="L236" i="32"/>
  <c r="O236" i="32"/>
  <c r="C237" i="32"/>
  <c r="D237" i="32"/>
  <c r="E237" i="32"/>
  <c r="F237" i="32"/>
  <c r="G237" i="32"/>
  <c r="H237" i="32"/>
  <c r="I237" i="32"/>
  <c r="K237" i="32"/>
  <c r="L237" i="32"/>
  <c r="O237" i="32"/>
  <c r="C238" i="32"/>
  <c r="D238" i="32"/>
  <c r="E238" i="32"/>
  <c r="F238" i="32"/>
  <c r="G238" i="32"/>
  <c r="H238" i="32"/>
  <c r="I238" i="32"/>
  <c r="K238" i="32"/>
  <c r="L238" i="32"/>
  <c r="O238" i="32"/>
  <c r="C239" i="32"/>
  <c r="D239" i="32"/>
  <c r="E239" i="32"/>
  <c r="F239" i="32"/>
  <c r="G239" i="32"/>
  <c r="H239" i="32"/>
  <c r="I239" i="32"/>
  <c r="K239" i="32"/>
  <c r="L239" i="32"/>
  <c r="O239" i="32"/>
  <c r="C240" i="32"/>
  <c r="D240" i="32"/>
  <c r="E240" i="32"/>
  <c r="F240" i="32"/>
  <c r="G240" i="32"/>
  <c r="H240" i="32"/>
  <c r="I240" i="32"/>
  <c r="K240" i="32"/>
  <c r="L240" i="32"/>
  <c r="O240" i="32"/>
  <c r="C241" i="32"/>
  <c r="D241" i="32"/>
  <c r="E241" i="32"/>
  <c r="F241" i="32"/>
  <c r="G241" i="32"/>
  <c r="H241" i="32"/>
  <c r="I241" i="32"/>
  <c r="K241" i="32"/>
  <c r="L241" i="32"/>
  <c r="O241" i="32"/>
  <c r="C242" i="32"/>
  <c r="D242" i="32"/>
  <c r="E242" i="32"/>
  <c r="F242" i="32"/>
  <c r="G242" i="32"/>
  <c r="H242" i="32"/>
  <c r="I242" i="32"/>
  <c r="K242" i="32"/>
  <c r="L242" i="32"/>
  <c r="O242" i="32"/>
  <c r="C243" i="32"/>
  <c r="D243" i="32"/>
  <c r="E243" i="32"/>
  <c r="F243" i="32"/>
  <c r="G243" i="32"/>
  <c r="H243" i="32"/>
  <c r="I243" i="32"/>
  <c r="K243" i="32"/>
  <c r="L243" i="32"/>
  <c r="O243" i="32"/>
  <c r="C244" i="32"/>
  <c r="D244" i="32"/>
  <c r="E244" i="32"/>
  <c r="F244" i="32"/>
  <c r="G244" i="32"/>
  <c r="H244" i="32"/>
  <c r="I244" i="32"/>
  <c r="K244" i="32"/>
  <c r="L244" i="32"/>
  <c r="O244" i="32"/>
  <c r="C245" i="32"/>
  <c r="D245" i="32"/>
  <c r="E245" i="32"/>
  <c r="F245" i="32"/>
  <c r="G245" i="32"/>
  <c r="H245" i="32"/>
  <c r="I245" i="32"/>
  <c r="K245" i="32"/>
  <c r="L245" i="32"/>
  <c r="O245" i="32"/>
  <c r="C246" i="32"/>
  <c r="D246" i="32"/>
  <c r="E246" i="32"/>
  <c r="F246" i="32"/>
  <c r="G246" i="32"/>
  <c r="H246" i="32"/>
  <c r="I246" i="32"/>
  <c r="K246" i="32"/>
  <c r="L246" i="32"/>
  <c r="O246" i="32"/>
  <c r="C247" i="32"/>
  <c r="D247" i="32"/>
  <c r="E247" i="32"/>
  <c r="F247" i="32"/>
  <c r="G247" i="32"/>
  <c r="H247" i="32"/>
  <c r="I247" i="32"/>
  <c r="K247" i="32"/>
  <c r="L247" i="32"/>
  <c r="O247" i="32"/>
  <c r="C248" i="32"/>
  <c r="D248" i="32"/>
  <c r="E248" i="32"/>
  <c r="F248" i="32"/>
  <c r="G248" i="32"/>
  <c r="H248" i="32"/>
  <c r="I248" i="32"/>
  <c r="K248" i="32"/>
  <c r="L248" i="32"/>
  <c r="O248" i="32"/>
  <c r="C249" i="32"/>
  <c r="D249" i="32"/>
  <c r="E249" i="32"/>
  <c r="F249" i="32"/>
  <c r="G249" i="32"/>
  <c r="H249" i="32"/>
  <c r="I249" i="32"/>
  <c r="K249" i="32"/>
  <c r="L249" i="32"/>
  <c r="O249" i="32"/>
  <c r="C250" i="32"/>
  <c r="D250" i="32"/>
  <c r="E250" i="32"/>
  <c r="F250" i="32"/>
  <c r="G250" i="32"/>
  <c r="H250" i="32"/>
  <c r="I250" i="32"/>
  <c r="K250" i="32"/>
  <c r="L250" i="32"/>
  <c r="O250" i="32"/>
  <c r="C251" i="32"/>
  <c r="D251" i="32"/>
  <c r="E251" i="32"/>
  <c r="F251" i="32"/>
  <c r="G251" i="32"/>
  <c r="H251" i="32"/>
  <c r="I251" i="32"/>
  <c r="K251" i="32"/>
  <c r="L251" i="32"/>
  <c r="O251" i="32"/>
  <c r="C252" i="32"/>
  <c r="D252" i="32"/>
  <c r="E252" i="32"/>
  <c r="F252" i="32"/>
  <c r="G252" i="32"/>
  <c r="H252" i="32"/>
  <c r="I252" i="32"/>
  <c r="K252" i="32"/>
  <c r="L252" i="32"/>
  <c r="O252" i="32"/>
  <c r="C253" i="32"/>
  <c r="D253" i="32"/>
  <c r="E253" i="32"/>
  <c r="F253" i="32"/>
  <c r="G253" i="32"/>
  <c r="H253" i="32"/>
  <c r="I253" i="32"/>
  <c r="K253" i="32"/>
  <c r="L253" i="32"/>
  <c r="O253" i="32"/>
  <c r="C254" i="32"/>
  <c r="D254" i="32"/>
  <c r="E254" i="32"/>
  <c r="F254" i="32"/>
  <c r="G254" i="32"/>
  <c r="H254" i="32"/>
  <c r="I254" i="32"/>
  <c r="K254" i="32"/>
  <c r="L254" i="32"/>
  <c r="O254" i="32"/>
  <c r="C255" i="32"/>
  <c r="D255" i="32"/>
  <c r="E255" i="32"/>
  <c r="F255" i="32"/>
  <c r="G255" i="32"/>
  <c r="H255" i="32"/>
  <c r="I255" i="32"/>
  <c r="K255" i="32"/>
  <c r="L255" i="32"/>
  <c r="O255" i="32"/>
  <c r="C256" i="32"/>
  <c r="D256" i="32"/>
  <c r="E256" i="32"/>
  <c r="F256" i="32"/>
  <c r="G256" i="32"/>
  <c r="H256" i="32"/>
  <c r="I256" i="32"/>
  <c r="K256" i="32"/>
  <c r="L256" i="32"/>
  <c r="O256" i="32"/>
  <c r="C257" i="32"/>
  <c r="D257" i="32"/>
  <c r="E257" i="32"/>
  <c r="F257" i="32"/>
  <c r="G257" i="32"/>
  <c r="H257" i="32"/>
  <c r="I257" i="32"/>
  <c r="K257" i="32"/>
  <c r="L257" i="32"/>
  <c r="O257" i="32"/>
  <c r="C258" i="32"/>
  <c r="D258" i="32"/>
  <c r="E258" i="32"/>
  <c r="F258" i="32"/>
  <c r="G258" i="32"/>
  <c r="H258" i="32"/>
  <c r="I258" i="32"/>
  <c r="K258" i="32"/>
  <c r="L258" i="32"/>
  <c r="O258" i="32"/>
  <c r="C259" i="32"/>
  <c r="D259" i="32"/>
  <c r="E259" i="32"/>
  <c r="F259" i="32"/>
  <c r="G259" i="32"/>
  <c r="H259" i="32"/>
  <c r="I259" i="32"/>
  <c r="K259" i="32"/>
  <c r="L259" i="32"/>
  <c r="O259" i="32"/>
  <c r="C260" i="32"/>
  <c r="D260" i="32"/>
  <c r="E260" i="32"/>
  <c r="F260" i="32"/>
  <c r="G260" i="32"/>
  <c r="H260" i="32"/>
  <c r="I260" i="32"/>
  <c r="K260" i="32"/>
  <c r="L260" i="32"/>
  <c r="O260" i="32"/>
  <c r="C261" i="32"/>
  <c r="D261" i="32"/>
  <c r="E261" i="32"/>
  <c r="F261" i="32"/>
  <c r="G261" i="32"/>
  <c r="H261" i="32"/>
  <c r="I261" i="32"/>
  <c r="K261" i="32"/>
  <c r="L261" i="32"/>
  <c r="O261" i="32"/>
  <c r="C262" i="32"/>
  <c r="D262" i="32"/>
  <c r="E262" i="32"/>
  <c r="F262" i="32"/>
  <c r="G262" i="32"/>
  <c r="H262" i="32"/>
  <c r="I262" i="32"/>
  <c r="K262" i="32"/>
  <c r="L262" i="32"/>
  <c r="O262" i="32"/>
  <c r="C263" i="32"/>
  <c r="D263" i="32"/>
  <c r="E263" i="32"/>
  <c r="F263" i="32"/>
  <c r="G263" i="32"/>
  <c r="H263" i="32"/>
  <c r="I263" i="32"/>
  <c r="K263" i="32"/>
  <c r="L263" i="32"/>
  <c r="O263" i="32"/>
  <c r="C264" i="32"/>
  <c r="D264" i="32"/>
  <c r="E264" i="32"/>
  <c r="F264" i="32"/>
  <c r="G264" i="32"/>
  <c r="H264" i="32"/>
  <c r="I264" i="32"/>
  <c r="K264" i="32"/>
  <c r="L264" i="32"/>
  <c r="O264" i="32"/>
  <c r="C265" i="32"/>
  <c r="D265" i="32"/>
  <c r="E265" i="32"/>
  <c r="F265" i="32"/>
  <c r="G265" i="32"/>
  <c r="H265" i="32"/>
  <c r="I265" i="32"/>
  <c r="K265" i="32"/>
  <c r="L265" i="32"/>
  <c r="O265" i="32"/>
  <c r="C266" i="32"/>
  <c r="D266" i="32"/>
  <c r="E266" i="32"/>
  <c r="F266" i="32"/>
  <c r="G266" i="32"/>
  <c r="H266" i="32"/>
  <c r="I266" i="32"/>
  <c r="K266" i="32"/>
  <c r="L266" i="32"/>
  <c r="O266" i="32"/>
  <c r="C267" i="32"/>
  <c r="D267" i="32"/>
  <c r="E267" i="32"/>
  <c r="F267" i="32"/>
  <c r="G267" i="32"/>
  <c r="H267" i="32"/>
  <c r="I267" i="32"/>
  <c r="K267" i="32"/>
  <c r="L267" i="32"/>
  <c r="O267" i="32"/>
  <c r="C268" i="32"/>
  <c r="D268" i="32"/>
  <c r="E268" i="32"/>
  <c r="F268" i="32"/>
  <c r="G268" i="32"/>
  <c r="H268" i="32"/>
  <c r="I268" i="32"/>
  <c r="K268" i="32"/>
  <c r="L268" i="32"/>
  <c r="O268" i="32"/>
  <c r="C269" i="32"/>
  <c r="D269" i="32"/>
  <c r="E269" i="32"/>
  <c r="F269" i="32"/>
  <c r="G269" i="32"/>
  <c r="H269" i="32"/>
  <c r="I269" i="32"/>
  <c r="K269" i="32"/>
  <c r="L269" i="32"/>
  <c r="O269" i="32"/>
  <c r="C270" i="32"/>
  <c r="D270" i="32"/>
  <c r="E270" i="32"/>
  <c r="F270" i="32"/>
  <c r="G270" i="32"/>
  <c r="H270" i="32"/>
  <c r="I270" i="32"/>
  <c r="K270" i="32"/>
  <c r="L270" i="32"/>
  <c r="O270" i="32"/>
  <c r="C271" i="32"/>
  <c r="D271" i="32"/>
  <c r="E271" i="32"/>
  <c r="F271" i="32"/>
  <c r="G271" i="32"/>
  <c r="H271" i="32"/>
  <c r="I271" i="32"/>
  <c r="K271" i="32"/>
  <c r="L271" i="32"/>
  <c r="N271" i="32"/>
  <c r="O271" i="32"/>
  <c r="C272" i="32"/>
  <c r="D272" i="32"/>
  <c r="E272" i="32"/>
  <c r="F272" i="32"/>
  <c r="G272" i="32"/>
  <c r="H272" i="32"/>
  <c r="I272" i="32"/>
  <c r="K272" i="32"/>
  <c r="L272" i="32"/>
  <c r="N272" i="32"/>
  <c r="O272" i="32"/>
  <c r="C273" i="32"/>
  <c r="D273" i="32"/>
  <c r="E273" i="32"/>
  <c r="F273" i="32"/>
  <c r="G273" i="32"/>
  <c r="H273" i="32"/>
  <c r="I273" i="32"/>
  <c r="K273" i="32"/>
  <c r="L273" i="32"/>
  <c r="N273" i="32"/>
  <c r="O273" i="32"/>
  <c r="C274" i="32"/>
  <c r="D274" i="32"/>
  <c r="E274" i="32"/>
  <c r="F274" i="32"/>
  <c r="G274" i="32"/>
  <c r="H274" i="32"/>
  <c r="I274" i="32"/>
  <c r="K274" i="32"/>
  <c r="L274" i="32"/>
  <c r="N274" i="32"/>
  <c r="O274" i="32"/>
  <c r="C275" i="32"/>
  <c r="D275" i="32"/>
  <c r="E275" i="32"/>
  <c r="F275" i="32"/>
  <c r="G275" i="32"/>
  <c r="H275" i="32"/>
  <c r="I275" i="32"/>
  <c r="K275" i="32"/>
  <c r="L275" i="32"/>
  <c r="N275" i="32"/>
  <c r="O275" i="32"/>
  <c r="C276" i="32"/>
  <c r="D276" i="32"/>
  <c r="E276" i="32"/>
  <c r="F276" i="32"/>
  <c r="G276" i="32"/>
  <c r="H276" i="32"/>
  <c r="I276" i="32"/>
  <c r="K276" i="32"/>
  <c r="L276" i="32"/>
  <c r="N276" i="32"/>
  <c r="O276" i="32"/>
  <c r="O223" i="32"/>
  <c r="N223" i="32"/>
  <c r="K223" i="32"/>
  <c r="I223" i="32"/>
  <c r="H223" i="32"/>
  <c r="G223" i="32"/>
  <c r="E223" i="32"/>
  <c r="D223" i="32"/>
  <c r="C223" i="32"/>
  <c r="O222" i="32" l="1"/>
  <c r="N222" i="32"/>
  <c r="K222" i="32"/>
  <c r="I222" i="32"/>
  <c r="H222" i="32"/>
  <c r="G222" i="32"/>
  <c r="E222" i="32"/>
  <c r="D222" i="32"/>
  <c r="C222" i="32"/>
  <c r="C168" i="32"/>
  <c r="D168" i="32"/>
  <c r="E168" i="32"/>
  <c r="G168" i="32"/>
  <c r="H168" i="32"/>
  <c r="I168" i="32"/>
  <c r="K168" i="32"/>
  <c r="O168" i="32"/>
  <c r="C169" i="32"/>
  <c r="D169" i="32"/>
  <c r="E169" i="32"/>
  <c r="G169" i="32"/>
  <c r="H169" i="32"/>
  <c r="I169" i="32"/>
  <c r="K169" i="32"/>
  <c r="O169" i="32"/>
  <c r="C170" i="32"/>
  <c r="D170" i="32"/>
  <c r="E170" i="32"/>
  <c r="G170" i="32"/>
  <c r="H170" i="32"/>
  <c r="I170" i="32"/>
  <c r="K170" i="32"/>
  <c r="O170" i="32"/>
  <c r="C171" i="32"/>
  <c r="D171" i="32"/>
  <c r="E171" i="32"/>
  <c r="G171" i="32"/>
  <c r="H171" i="32"/>
  <c r="I171" i="32"/>
  <c r="K171" i="32"/>
  <c r="L171" i="32"/>
  <c r="N171" i="32"/>
  <c r="O171" i="32"/>
  <c r="C172" i="32"/>
  <c r="D172" i="32"/>
  <c r="E172" i="32"/>
  <c r="F172" i="32"/>
  <c r="G172" i="32"/>
  <c r="H172" i="32"/>
  <c r="I172" i="32"/>
  <c r="K172" i="32"/>
  <c r="L172" i="32"/>
  <c r="N172" i="32"/>
  <c r="O172" i="32"/>
  <c r="C173" i="32"/>
  <c r="D173" i="32"/>
  <c r="E173" i="32"/>
  <c r="F173" i="32"/>
  <c r="G173" i="32"/>
  <c r="H173" i="32"/>
  <c r="I173" i="32"/>
  <c r="K173" i="32"/>
  <c r="L173" i="32"/>
  <c r="N173" i="32"/>
  <c r="O173" i="32"/>
  <c r="C174" i="32"/>
  <c r="D174" i="32"/>
  <c r="E174" i="32"/>
  <c r="F174" i="32"/>
  <c r="G174" i="32"/>
  <c r="H174" i="32"/>
  <c r="I174" i="32"/>
  <c r="K174" i="32"/>
  <c r="L174" i="32"/>
  <c r="N174" i="32"/>
  <c r="O174" i="32"/>
  <c r="C175" i="32"/>
  <c r="D175" i="32"/>
  <c r="E175" i="32"/>
  <c r="F175" i="32"/>
  <c r="G175" i="32"/>
  <c r="H175" i="32"/>
  <c r="I175" i="32"/>
  <c r="K175" i="32"/>
  <c r="L175" i="32"/>
  <c r="N175" i="32"/>
  <c r="O175" i="32"/>
  <c r="C176" i="32"/>
  <c r="D176" i="32"/>
  <c r="E176" i="32"/>
  <c r="F176" i="32"/>
  <c r="G176" i="32"/>
  <c r="H176" i="32"/>
  <c r="I176" i="32"/>
  <c r="K176" i="32"/>
  <c r="L176" i="32"/>
  <c r="N176" i="32"/>
  <c r="O176" i="32"/>
  <c r="C177" i="32"/>
  <c r="D177" i="32"/>
  <c r="E177" i="32"/>
  <c r="G177" i="32"/>
  <c r="H177" i="32"/>
  <c r="I177" i="32"/>
  <c r="K177" i="32"/>
  <c r="L177" i="32"/>
  <c r="N177" i="32"/>
  <c r="O177" i="32"/>
  <c r="C178" i="32"/>
  <c r="D178" i="32"/>
  <c r="E178" i="32"/>
  <c r="G178" i="32"/>
  <c r="H178" i="32"/>
  <c r="I178" i="32"/>
  <c r="K178" i="32"/>
  <c r="L178" i="32"/>
  <c r="N178" i="32"/>
  <c r="O178" i="32"/>
  <c r="C179" i="32"/>
  <c r="D179" i="32"/>
  <c r="E179" i="32"/>
  <c r="G179" i="32"/>
  <c r="H179" i="32"/>
  <c r="I179" i="32"/>
  <c r="K179" i="32"/>
  <c r="L179" i="32"/>
  <c r="N179" i="32"/>
  <c r="O179" i="32"/>
  <c r="C180" i="32"/>
  <c r="D180" i="32"/>
  <c r="E180" i="32"/>
  <c r="G180" i="32"/>
  <c r="H180" i="32"/>
  <c r="I180" i="32"/>
  <c r="K180" i="32"/>
  <c r="L180" i="32"/>
  <c r="N180" i="32"/>
  <c r="O180" i="32"/>
  <c r="C181" i="32"/>
  <c r="D181" i="32"/>
  <c r="E181" i="32"/>
  <c r="G181" i="32"/>
  <c r="H181" i="32"/>
  <c r="I181" i="32"/>
  <c r="K181" i="32"/>
  <c r="L181" i="32"/>
  <c r="N181" i="32"/>
  <c r="O181" i="32"/>
  <c r="C182" i="32"/>
  <c r="D182" i="32"/>
  <c r="E182" i="32"/>
  <c r="G182" i="32"/>
  <c r="H182" i="32"/>
  <c r="I182" i="32"/>
  <c r="K182" i="32"/>
  <c r="L182" i="32"/>
  <c r="N182" i="32"/>
  <c r="O182" i="32"/>
  <c r="C183" i="32"/>
  <c r="D183" i="32"/>
  <c r="E183" i="32"/>
  <c r="G183" i="32"/>
  <c r="H183" i="32"/>
  <c r="I183" i="32"/>
  <c r="K183" i="32"/>
  <c r="L183" i="32"/>
  <c r="N183" i="32"/>
  <c r="O183" i="32"/>
  <c r="C184" i="32"/>
  <c r="D184" i="32"/>
  <c r="E184" i="32"/>
  <c r="G184" i="32"/>
  <c r="H184" i="32"/>
  <c r="I184" i="32"/>
  <c r="K184" i="32"/>
  <c r="L184" i="32"/>
  <c r="N184" i="32"/>
  <c r="O184" i="32"/>
  <c r="C185" i="32"/>
  <c r="D185" i="32"/>
  <c r="E185" i="32"/>
  <c r="G185" i="32"/>
  <c r="H185" i="32"/>
  <c r="I185" i="32"/>
  <c r="K185" i="32"/>
  <c r="L185" i="32"/>
  <c r="N185" i="32"/>
  <c r="O185" i="32"/>
  <c r="C186" i="32"/>
  <c r="D186" i="32"/>
  <c r="E186" i="32"/>
  <c r="G186" i="32"/>
  <c r="H186" i="32"/>
  <c r="I186" i="32"/>
  <c r="K186" i="32"/>
  <c r="L186" i="32"/>
  <c r="N186" i="32"/>
  <c r="O186" i="32"/>
  <c r="C187" i="32"/>
  <c r="D187" i="32"/>
  <c r="E187" i="32"/>
  <c r="G187" i="32"/>
  <c r="H187" i="32"/>
  <c r="I187" i="32"/>
  <c r="K187" i="32"/>
  <c r="L187" i="32"/>
  <c r="N187" i="32"/>
  <c r="O187" i="32"/>
  <c r="C188" i="32"/>
  <c r="D188" i="32"/>
  <c r="E188" i="32"/>
  <c r="G188" i="32"/>
  <c r="H188" i="32"/>
  <c r="I188" i="32"/>
  <c r="K188" i="32"/>
  <c r="L188" i="32"/>
  <c r="N188" i="32"/>
  <c r="O188" i="32"/>
  <c r="C189" i="32"/>
  <c r="D189" i="32"/>
  <c r="E189" i="32"/>
  <c r="G189" i="32"/>
  <c r="H189" i="32"/>
  <c r="I189" i="32"/>
  <c r="K189" i="32"/>
  <c r="L189" i="32"/>
  <c r="N189" i="32"/>
  <c r="O189" i="32"/>
  <c r="C190" i="32"/>
  <c r="D190" i="32"/>
  <c r="E190" i="32"/>
  <c r="G190" i="32"/>
  <c r="H190" i="32"/>
  <c r="I190" i="32"/>
  <c r="K190" i="32"/>
  <c r="L190" i="32"/>
  <c r="N190" i="32"/>
  <c r="O190" i="32"/>
  <c r="C191" i="32"/>
  <c r="D191" i="32"/>
  <c r="E191" i="32"/>
  <c r="G191" i="32"/>
  <c r="H191" i="32"/>
  <c r="I191" i="32"/>
  <c r="K191" i="32"/>
  <c r="L191" i="32"/>
  <c r="N191" i="32"/>
  <c r="O191" i="32"/>
  <c r="C192" i="32"/>
  <c r="D192" i="32"/>
  <c r="E192" i="32"/>
  <c r="G192" i="32"/>
  <c r="H192" i="32"/>
  <c r="I192" i="32"/>
  <c r="K192" i="32"/>
  <c r="L192" i="32"/>
  <c r="N192" i="32"/>
  <c r="O192" i="32"/>
  <c r="C193" i="32"/>
  <c r="D193" i="32"/>
  <c r="E193" i="32"/>
  <c r="G193" i="32"/>
  <c r="H193" i="32"/>
  <c r="I193" i="32"/>
  <c r="K193" i="32"/>
  <c r="L193" i="32"/>
  <c r="N193" i="32"/>
  <c r="O193" i="32"/>
  <c r="C194" i="32"/>
  <c r="D194" i="32"/>
  <c r="E194" i="32"/>
  <c r="G194" i="32"/>
  <c r="H194" i="32"/>
  <c r="I194" i="32"/>
  <c r="K194" i="32"/>
  <c r="L194" i="32"/>
  <c r="N194" i="32"/>
  <c r="O194" i="32"/>
  <c r="C195" i="32"/>
  <c r="D195" i="32"/>
  <c r="E195" i="32"/>
  <c r="G195" i="32"/>
  <c r="H195" i="32"/>
  <c r="I195" i="32"/>
  <c r="K195" i="32"/>
  <c r="L195" i="32"/>
  <c r="N195" i="32"/>
  <c r="O195" i="32"/>
  <c r="C196" i="32"/>
  <c r="D196" i="32"/>
  <c r="E196" i="32"/>
  <c r="G196" i="32"/>
  <c r="H196" i="32"/>
  <c r="I196" i="32"/>
  <c r="K196" i="32"/>
  <c r="L196" i="32"/>
  <c r="N196" i="32"/>
  <c r="O196" i="32"/>
  <c r="C197" i="32"/>
  <c r="D197" i="32"/>
  <c r="E197" i="32"/>
  <c r="G197" i="32"/>
  <c r="H197" i="32"/>
  <c r="I197" i="32"/>
  <c r="K197" i="32"/>
  <c r="L197" i="32"/>
  <c r="N197" i="32"/>
  <c r="O197" i="32"/>
  <c r="C198" i="32"/>
  <c r="D198" i="32"/>
  <c r="E198" i="32"/>
  <c r="G198" i="32"/>
  <c r="H198" i="32"/>
  <c r="I198" i="32"/>
  <c r="K198" i="32"/>
  <c r="L198" i="32"/>
  <c r="N198" i="32"/>
  <c r="O198" i="32"/>
  <c r="C199" i="32"/>
  <c r="D199" i="32"/>
  <c r="E199" i="32"/>
  <c r="G199" i="32"/>
  <c r="H199" i="32"/>
  <c r="I199" i="32"/>
  <c r="K199" i="32"/>
  <c r="L199" i="32"/>
  <c r="N199" i="32"/>
  <c r="O199" i="32"/>
  <c r="C200" i="32"/>
  <c r="D200" i="32"/>
  <c r="E200" i="32"/>
  <c r="G200" i="32"/>
  <c r="H200" i="32"/>
  <c r="I200" i="32"/>
  <c r="K200" i="32"/>
  <c r="L200" i="32"/>
  <c r="N200" i="32"/>
  <c r="O200" i="32"/>
  <c r="C201" i="32"/>
  <c r="D201" i="32"/>
  <c r="E201" i="32"/>
  <c r="G201" i="32"/>
  <c r="H201" i="32"/>
  <c r="I201" i="32"/>
  <c r="K201" i="32"/>
  <c r="L201" i="32"/>
  <c r="N201" i="32"/>
  <c r="O201" i="32"/>
  <c r="C202" i="32"/>
  <c r="D202" i="32"/>
  <c r="E202" i="32"/>
  <c r="G202" i="32"/>
  <c r="H202" i="32"/>
  <c r="I202" i="32"/>
  <c r="K202" i="32"/>
  <c r="L202" i="32"/>
  <c r="N202" i="32"/>
  <c r="O202" i="32"/>
  <c r="C203" i="32"/>
  <c r="D203" i="32"/>
  <c r="E203" i="32"/>
  <c r="G203" i="32"/>
  <c r="H203" i="32"/>
  <c r="I203" i="32"/>
  <c r="K203" i="32"/>
  <c r="L203" i="32"/>
  <c r="N203" i="32"/>
  <c r="O203" i="32"/>
  <c r="C204" i="32"/>
  <c r="D204" i="32"/>
  <c r="E204" i="32"/>
  <c r="G204" i="32"/>
  <c r="H204" i="32"/>
  <c r="I204" i="32"/>
  <c r="K204" i="32"/>
  <c r="L204" i="32"/>
  <c r="N204" i="32"/>
  <c r="O204" i="32"/>
  <c r="C205" i="32"/>
  <c r="D205" i="32"/>
  <c r="E205" i="32"/>
  <c r="G205" i="32"/>
  <c r="H205" i="32"/>
  <c r="I205" i="32"/>
  <c r="K205" i="32"/>
  <c r="L205" i="32"/>
  <c r="N205" i="32"/>
  <c r="O205" i="32"/>
  <c r="C206" i="32"/>
  <c r="D206" i="32"/>
  <c r="E206" i="32"/>
  <c r="G206" i="32"/>
  <c r="H206" i="32"/>
  <c r="I206" i="32"/>
  <c r="K206" i="32"/>
  <c r="L206" i="32"/>
  <c r="N206" i="32"/>
  <c r="O206" i="32"/>
  <c r="C207" i="32"/>
  <c r="D207" i="32"/>
  <c r="E207" i="32"/>
  <c r="G207" i="32"/>
  <c r="H207" i="32"/>
  <c r="I207" i="32"/>
  <c r="K207" i="32"/>
  <c r="L207" i="32"/>
  <c r="N207" i="32"/>
  <c r="O207" i="32"/>
  <c r="C208" i="32"/>
  <c r="D208" i="32"/>
  <c r="E208" i="32"/>
  <c r="G208" i="32"/>
  <c r="H208" i="32"/>
  <c r="I208" i="32"/>
  <c r="K208" i="32"/>
  <c r="L208" i="32"/>
  <c r="N208" i="32"/>
  <c r="O208" i="32"/>
  <c r="C209" i="32"/>
  <c r="D209" i="32"/>
  <c r="E209" i="32"/>
  <c r="G209" i="32"/>
  <c r="H209" i="32"/>
  <c r="I209" i="32"/>
  <c r="K209" i="32"/>
  <c r="L209" i="32"/>
  <c r="N209" i="32"/>
  <c r="O209" i="32"/>
  <c r="C210" i="32"/>
  <c r="D210" i="32"/>
  <c r="E210" i="32"/>
  <c r="G210" i="32"/>
  <c r="H210" i="32"/>
  <c r="I210" i="32"/>
  <c r="K210" i="32"/>
  <c r="L210" i="32"/>
  <c r="N210" i="32"/>
  <c r="O210" i="32"/>
  <c r="C211" i="32"/>
  <c r="D211" i="32"/>
  <c r="E211" i="32"/>
  <c r="G211" i="32"/>
  <c r="H211" i="32"/>
  <c r="I211" i="32"/>
  <c r="K211" i="32"/>
  <c r="L211" i="32"/>
  <c r="N211" i="32"/>
  <c r="O211" i="32"/>
  <c r="C212" i="32"/>
  <c r="D212" i="32"/>
  <c r="E212" i="32"/>
  <c r="G212" i="32"/>
  <c r="H212" i="32"/>
  <c r="I212" i="32"/>
  <c r="K212" i="32"/>
  <c r="L212" i="32"/>
  <c r="N212" i="32"/>
  <c r="O212" i="32"/>
  <c r="C213" i="32"/>
  <c r="D213" i="32"/>
  <c r="E213" i="32"/>
  <c r="G213" i="32"/>
  <c r="H213" i="32"/>
  <c r="I213" i="32"/>
  <c r="K213" i="32"/>
  <c r="L213" i="32"/>
  <c r="N213" i="32"/>
  <c r="O213" i="32"/>
  <c r="C214" i="32"/>
  <c r="D214" i="32"/>
  <c r="E214" i="32"/>
  <c r="G214" i="32"/>
  <c r="H214" i="32"/>
  <c r="I214" i="32"/>
  <c r="K214" i="32"/>
  <c r="L214" i="32"/>
  <c r="N214" i="32"/>
  <c r="O214" i="32"/>
  <c r="C215" i="32"/>
  <c r="D215" i="32"/>
  <c r="E215" i="32"/>
  <c r="G215" i="32"/>
  <c r="H215" i="32"/>
  <c r="I215" i="32"/>
  <c r="K215" i="32"/>
  <c r="L215" i="32"/>
  <c r="N215" i="32"/>
  <c r="O215" i="32"/>
  <c r="C216" i="32"/>
  <c r="D216" i="32"/>
  <c r="E216" i="32"/>
  <c r="G216" i="32"/>
  <c r="H216" i="32"/>
  <c r="I216" i="32"/>
  <c r="K216" i="32"/>
  <c r="L216" i="32"/>
  <c r="N216" i="32"/>
  <c r="O216" i="32"/>
  <c r="C217" i="32"/>
  <c r="D217" i="32"/>
  <c r="E217" i="32"/>
  <c r="G217" i="32"/>
  <c r="H217" i="32"/>
  <c r="I217" i="32"/>
  <c r="K217" i="32"/>
  <c r="L217" i="32"/>
  <c r="N217" i="32"/>
  <c r="O217" i="32"/>
  <c r="C218" i="32"/>
  <c r="D218" i="32"/>
  <c r="E218" i="32"/>
  <c r="G218" i="32"/>
  <c r="H218" i="32"/>
  <c r="I218" i="32"/>
  <c r="K218" i="32"/>
  <c r="L218" i="32"/>
  <c r="N218" i="32"/>
  <c r="O218" i="32"/>
  <c r="C219" i="32"/>
  <c r="D219" i="32"/>
  <c r="E219" i="32"/>
  <c r="G219" i="32"/>
  <c r="H219" i="32"/>
  <c r="I219" i="32"/>
  <c r="K219" i="32"/>
  <c r="L219" i="32"/>
  <c r="N219" i="32"/>
  <c r="O219" i="32"/>
  <c r="C220" i="32"/>
  <c r="D220" i="32"/>
  <c r="E220" i="32"/>
  <c r="G220" i="32"/>
  <c r="H220" i="32"/>
  <c r="I220" i="32"/>
  <c r="K220" i="32"/>
  <c r="L220" i="32"/>
  <c r="N220" i="32"/>
  <c r="O220" i="32"/>
  <c r="C221" i="32"/>
  <c r="D221" i="32"/>
  <c r="E221" i="32"/>
  <c r="G221" i="32"/>
  <c r="H221" i="32"/>
  <c r="I221" i="32"/>
  <c r="K221" i="32"/>
  <c r="L221" i="32"/>
  <c r="N221" i="32"/>
  <c r="O221" i="32"/>
  <c r="C167" i="32"/>
  <c r="D167" i="32"/>
  <c r="C114" i="32"/>
  <c r="D114" i="32"/>
  <c r="E114" i="32"/>
  <c r="G114" i="32"/>
  <c r="H114" i="32"/>
  <c r="I114" i="32"/>
  <c r="K114" i="32"/>
  <c r="O114" i="32"/>
  <c r="C115" i="32"/>
  <c r="D115" i="32"/>
  <c r="E115" i="32"/>
  <c r="G115" i="32"/>
  <c r="H115" i="32"/>
  <c r="I115" i="32"/>
  <c r="K115" i="32"/>
  <c r="O115" i="32"/>
  <c r="C116" i="32"/>
  <c r="D116" i="32"/>
  <c r="E116" i="32"/>
  <c r="G116" i="32"/>
  <c r="H116" i="32"/>
  <c r="I116" i="32"/>
  <c r="K116" i="32"/>
  <c r="L116" i="32"/>
  <c r="O116" i="32"/>
  <c r="C117" i="32"/>
  <c r="D117" i="32"/>
  <c r="E117" i="32"/>
  <c r="G117" i="32"/>
  <c r="H117" i="32"/>
  <c r="I117" i="32"/>
  <c r="K117" i="32"/>
  <c r="L117" i="32"/>
  <c r="O117" i="32"/>
  <c r="C118" i="32"/>
  <c r="D118" i="32"/>
  <c r="E118" i="32"/>
  <c r="G118" i="32"/>
  <c r="H118" i="32"/>
  <c r="I118" i="32"/>
  <c r="K118" i="32"/>
  <c r="L118" i="32"/>
  <c r="O118" i="32"/>
  <c r="C119" i="32"/>
  <c r="D119" i="32"/>
  <c r="E119" i="32"/>
  <c r="G119" i="32"/>
  <c r="H119" i="32"/>
  <c r="I119" i="32"/>
  <c r="K119" i="32"/>
  <c r="L119" i="32"/>
  <c r="O119" i="32"/>
  <c r="C120" i="32"/>
  <c r="D120" i="32"/>
  <c r="E120" i="32"/>
  <c r="G120" i="32"/>
  <c r="H120" i="32"/>
  <c r="I120" i="32"/>
  <c r="K120" i="32"/>
  <c r="L120" i="32"/>
  <c r="O120" i="32"/>
  <c r="C121" i="32"/>
  <c r="D121" i="32"/>
  <c r="E121" i="32"/>
  <c r="G121" i="32"/>
  <c r="H121" i="32"/>
  <c r="I121" i="32"/>
  <c r="K121" i="32"/>
  <c r="L121" i="32"/>
  <c r="O121" i="32"/>
  <c r="C122" i="32"/>
  <c r="D122" i="32"/>
  <c r="E122" i="32"/>
  <c r="G122" i="32"/>
  <c r="H122" i="32"/>
  <c r="I122" i="32"/>
  <c r="K122" i="32"/>
  <c r="L122" i="32"/>
  <c r="O122" i="32"/>
  <c r="C123" i="32"/>
  <c r="D123" i="32"/>
  <c r="E123" i="32"/>
  <c r="G123" i="32"/>
  <c r="H123" i="32"/>
  <c r="I123" i="32"/>
  <c r="K123" i="32"/>
  <c r="L123" i="32"/>
  <c r="O123" i="32"/>
  <c r="C124" i="32"/>
  <c r="D124" i="32"/>
  <c r="E124" i="32"/>
  <c r="G124" i="32"/>
  <c r="H124" i="32"/>
  <c r="I124" i="32"/>
  <c r="K124" i="32"/>
  <c r="L124" i="32"/>
  <c r="O124" i="32"/>
  <c r="C125" i="32"/>
  <c r="D125" i="32"/>
  <c r="E125" i="32"/>
  <c r="G125" i="32"/>
  <c r="H125" i="32"/>
  <c r="I125" i="32"/>
  <c r="K125" i="32"/>
  <c r="L125" i="32"/>
  <c r="O125" i="32"/>
  <c r="C126" i="32"/>
  <c r="D126" i="32"/>
  <c r="E126" i="32"/>
  <c r="G126" i="32"/>
  <c r="H126" i="32"/>
  <c r="I126" i="32"/>
  <c r="K126" i="32"/>
  <c r="L126" i="32"/>
  <c r="O126" i="32"/>
  <c r="C127" i="32"/>
  <c r="D127" i="32"/>
  <c r="E127" i="32"/>
  <c r="G127" i="32"/>
  <c r="H127" i="32"/>
  <c r="I127" i="32"/>
  <c r="K127" i="32"/>
  <c r="L127" i="32"/>
  <c r="O127" i="32"/>
  <c r="C128" i="32"/>
  <c r="D128" i="32"/>
  <c r="E128" i="32"/>
  <c r="G128" i="32"/>
  <c r="H128" i="32"/>
  <c r="I128" i="32"/>
  <c r="K128" i="32"/>
  <c r="L128" i="32"/>
  <c r="O128" i="32"/>
  <c r="C129" i="32"/>
  <c r="D129" i="32"/>
  <c r="E129" i="32"/>
  <c r="G129" i="32"/>
  <c r="H129" i="32"/>
  <c r="I129" i="32"/>
  <c r="K129" i="32"/>
  <c r="L129" i="32"/>
  <c r="O129" i="32"/>
  <c r="C130" i="32"/>
  <c r="D130" i="32"/>
  <c r="E130" i="32"/>
  <c r="F130" i="32"/>
  <c r="G130" i="32"/>
  <c r="H130" i="32"/>
  <c r="I130" i="32"/>
  <c r="K130" i="32"/>
  <c r="L130" i="32"/>
  <c r="O130" i="32"/>
  <c r="C131" i="32"/>
  <c r="D131" i="32"/>
  <c r="E131" i="32"/>
  <c r="F131" i="32"/>
  <c r="G131" i="32"/>
  <c r="H131" i="32"/>
  <c r="I131" i="32"/>
  <c r="K131" i="32"/>
  <c r="L131" i="32"/>
  <c r="O131" i="32"/>
  <c r="C132" i="32"/>
  <c r="D132" i="32"/>
  <c r="E132" i="32"/>
  <c r="F132" i="32"/>
  <c r="G132" i="32"/>
  <c r="H132" i="32"/>
  <c r="I132" i="32"/>
  <c r="K132" i="32"/>
  <c r="L132" i="32"/>
  <c r="O132" i="32"/>
  <c r="C133" i="32"/>
  <c r="D133" i="32"/>
  <c r="E133" i="32"/>
  <c r="F133" i="32"/>
  <c r="G133" i="32"/>
  <c r="H133" i="32"/>
  <c r="I133" i="32"/>
  <c r="K133" i="32"/>
  <c r="L133" i="32"/>
  <c r="O133" i="32"/>
  <c r="C134" i="32"/>
  <c r="D134" i="32"/>
  <c r="E134" i="32"/>
  <c r="F134" i="32"/>
  <c r="G134" i="32"/>
  <c r="H134" i="32"/>
  <c r="I134" i="32"/>
  <c r="K134" i="32"/>
  <c r="L134" i="32"/>
  <c r="O134" i="32"/>
  <c r="C135" i="32"/>
  <c r="D135" i="32"/>
  <c r="E135" i="32"/>
  <c r="F135" i="32"/>
  <c r="G135" i="32"/>
  <c r="H135" i="32"/>
  <c r="I135" i="32"/>
  <c r="K135" i="32"/>
  <c r="L135" i="32"/>
  <c r="O135" i="32"/>
  <c r="C136" i="32"/>
  <c r="D136" i="32"/>
  <c r="E136" i="32"/>
  <c r="F136" i="32"/>
  <c r="G136" i="32"/>
  <c r="H136" i="32"/>
  <c r="I136" i="32"/>
  <c r="K136" i="32"/>
  <c r="L136" i="32"/>
  <c r="O136" i="32"/>
  <c r="C137" i="32"/>
  <c r="D137" i="32"/>
  <c r="E137" i="32"/>
  <c r="F137" i="32"/>
  <c r="G137" i="32"/>
  <c r="H137" i="32"/>
  <c r="I137" i="32"/>
  <c r="K137" i="32"/>
  <c r="L137" i="32"/>
  <c r="O137" i="32"/>
  <c r="C138" i="32"/>
  <c r="D138" i="32"/>
  <c r="E138" i="32"/>
  <c r="F138" i="32"/>
  <c r="G138" i="32"/>
  <c r="H138" i="32"/>
  <c r="I138" i="32"/>
  <c r="K138" i="32"/>
  <c r="L138" i="32"/>
  <c r="O138" i="32"/>
  <c r="C139" i="32"/>
  <c r="D139" i="32"/>
  <c r="E139" i="32"/>
  <c r="F139" i="32"/>
  <c r="G139" i="32"/>
  <c r="H139" i="32"/>
  <c r="I139" i="32"/>
  <c r="K139" i="32"/>
  <c r="L139" i="32"/>
  <c r="O139" i="32"/>
  <c r="C140" i="32"/>
  <c r="D140" i="32"/>
  <c r="E140" i="32"/>
  <c r="F140" i="32"/>
  <c r="G140" i="32"/>
  <c r="H140" i="32"/>
  <c r="I140" i="32"/>
  <c r="K140" i="32"/>
  <c r="L140" i="32"/>
  <c r="O140" i="32"/>
  <c r="C141" i="32"/>
  <c r="D141" i="32"/>
  <c r="E141" i="32"/>
  <c r="F141" i="32"/>
  <c r="G141" i="32"/>
  <c r="H141" i="32"/>
  <c r="I141" i="32"/>
  <c r="K141" i="32"/>
  <c r="L141" i="32"/>
  <c r="O141" i="32"/>
  <c r="C142" i="32"/>
  <c r="D142" i="32"/>
  <c r="E142" i="32"/>
  <c r="F142" i="32"/>
  <c r="G142" i="32"/>
  <c r="H142" i="32"/>
  <c r="I142" i="32"/>
  <c r="K142" i="32"/>
  <c r="L142" i="32"/>
  <c r="O142" i="32"/>
  <c r="C143" i="32"/>
  <c r="D143" i="32"/>
  <c r="E143" i="32"/>
  <c r="F143" i="32"/>
  <c r="G143" i="32"/>
  <c r="H143" i="32"/>
  <c r="I143" i="32"/>
  <c r="K143" i="32"/>
  <c r="L143" i="32"/>
  <c r="O143" i="32"/>
  <c r="C144" i="32"/>
  <c r="D144" i="32"/>
  <c r="E144" i="32"/>
  <c r="F144" i="32"/>
  <c r="G144" i="32"/>
  <c r="H144" i="32"/>
  <c r="I144" i="32"/>
  <c r="K144" i="32"/>
  <c r="L144" i="32"/>
  <c r="O144" i="32"/>
  <c r="C145" i="32"/>
  <c r="D145" i="32"/>
  <c r="E145" i="32"/>
  <c r="F145" i="32"/>
  <c r="G145" i="32"/>
  <c r="H145" i="32"/>
  <c r="I145" i="32"/>
  <c r="K145" i="32"/>
  <c r="L145" i="32"/>
  <c r="O145" i="32"/>
  <c r="C146" i="32"/>
  <c r="D146" i="32"/>
  <c r="E146" i="32"/>
  <c r="F146" i="32"/>
  <c r="G146" i="32"/>
  <c r="H146" i="32"/>
  <c r="I146" i="32"/>
  <c r="K146" i="32"/>
  <c r="L146" i="32"/>
  <c r="O146" i="32"/>
  <c r="C147" i="32"/>
  <c r="D147" i="32"/>
  <c r="E147" i="32"/>
  <c r="F147" i="32"/>
  <c r="G147" i="32"/>
  <c r="H147" i="32"/>
  <c r="I147" i="32"/>
  <c r="K147" i="32"/>
  <c r="L147" i="32"/>
  <c r="O147" i="32"/>
  <c r="C148" i="32"/>
  <c r="D148" i="32"/>
  <c r="E148" i="32"/>
  <c r="F148" i="32"/>
  <c r="G148" i="32"/>
  <c r="H148" i="32"/>
  <c r="I148" i="32"/>
  <c r="K148" i="32"/>
  <c r="L148" i="32"/>
  <c r="O148" i="32"/>
  <c r="C149" i="32"/>
  <c r="D149" i="32"/>
  <c r="E149" i="32"/>
  <c r="F149" i="32"/>
  <c r="G149" i="32"/>
  <c r="H149" i="32"/>
  <c r="I149" i="32"/>
  <c r="K149" i="32"/>
  <c r="L149" i="32"/>
  <c r="O149" i="32"/>
  <c r="C150" i="32"/>
  <c r="D150" i="32"/>
  <c r="E150" i="32"/>
  <c r="F150" i="32"/>
  <c r="G150" i="32"/>
  <c r="H150" i="32"/>
  <c r="I150" i="32"/>
  <c r="K150" i="32"/>
  <c r="L150" i="32"/>
  <c r="O150" i="32"/>
  <c r="C151" i="32"/>
  <c r="D151" i="32"/>
  <c r="E151" i="32"/>
  <c r="F151" i="32"/>
  <c r="G151" i="32"/>
  <c r="H151" i="32"/>
  <c r="I151" i="32"/>
  <c r="K151" i="32"/>
  <c r="L151" i="32"/>
  <c r="O151" i="32"/>
  <c r="C152" i="32"/>
  <c r="D152" i="32"/>
  <c r="E152" i="32"/>
  <c r="F152" i="32"/>
  <c r="G152" i="32"/>
  <c r="H152" i="32"/>
  <c r="I152" i="32"/>
  <c r="K152" i="32"/>
  <c r="L152" i="32"/>
  <c r="O152" i="32"/>
  <c r="C153" i="32"/>
  <c r="D153" i="32"/>
  <c r="E153" i="32"/>
  <c r="F153" i="32"/>
  <c r="G153" i="32"/>
  <c r="H153" i="32"/>
  <c r="I153" i="32"/>
  <c r="K153" i="32"/>
  <c r="L153" i="32"/>
  <c r="O153" i="32"/>
  <c r="C154" i="32"/>
  <c r="D154" i="32"/>
  <c r="E154" i="32"/>
  <c r="F154" i="32"/>
  <c r="G154" i="32"/>
  <c r="H154" i="32"/>
  <c r="I154" i="32"/>
  <c r="K154" i="32"/>
  <c r="L154" i="32"/>
  <c r="O154" i="32"/>
  <c r="C155" i="32"/>
  <c r="D155" i="32"/>
  <c r="E155" i="32"/>
  <c r="F155" i="32"/>
  <c r="G155" i="32"/>
  <c r="H155" i="32"/>
  <c r="I155" i="32"/>
  <c r="K155" i="32"/>
  <c r="L155" i="32"/>
  <c r="O155" i="32"/>
  <c r="C156" i="32"/>
  <c r="D156" i="32"/>
  <c r="E156" i="32"/>
  <c r="F156" i="32"/>
  <c r="G156" i="32"/>
  <c r="H156" i="32"/>
  <c r="I156" i="32"/>
  <c r="K156" i="32"/>
  <c r="L156" i="32"/>
  <c r="O156" i="32"/>
  <c r="C157" i="32"/>
  <c r="D157" i="32"/>
  <c r="E157" i="32"/>
  <c r="F157" i="32"/>
  <c r="G157" i="32"/>
  <c r="H157" i="32"/>
  <c r="I157" i="32"/>
  <c r="K157" i="32"/>
  <c r="L157" i="32"/>
  <c r="O157" i="32"/>
  <c r="C158" i="32"/>
  <c r="D158" i="32"/>
  <c r="E158" i="32"/>
  <c r="F158" i="32"/>
  <c r="G158" i="32"/>
  <c r="H158" i="32"/>
  <c r="I158" i="32"/>
  <c r="K158" i="32"/>
  <c r="L158" i="32"/>
  <c r="O158" i="32"/>
  <c r="C159" i="32"/>
  <c r="D159" i="32"/>
  <c r="E159" i="32"/>
  <c r="F159" i="32"/>
  <c r="G159" i="32"/>
  <c r="H159" i="32"/>
  <c r="I159" i="32"/>
  <c r="K159" i="32"/>
  <c r="L159" i="32"/>
  <c r="O159" i="32"/>
  <c r="C160" i="32"/>
  <c r="D160" i="32"/>
  <c r="E160" i="32"/>
  <c r="F160" i="32"/>
  <c r="G160" i="32"/>
  <c r="H160" i="32"/>
  <c r="I160" i="32"/>
  <c r="K160" i="32"/>
  <c r="L160" i="32"/>
  <c r="O160" i="32"/>
  <c r="C161" i="32"/>
  <c r="D161" i="32"/>
  <c r="E161" i="32"/>
  <c r="F161" i="32"/>
  <c r="G161" i="32"/>
  <c r="H161" i="32"/>
  <c r="I161" i="32"/>
  <c r="K161" i="32"/>
  <c r="L161" i="32"/>
  <c r="O161" i="32"/>
  <c r="C162" i="32"/>
  <c r="D162" i="32"/>
  <c r="E162" i="32"/>
  <c r="F162" i="32"/>
  <c r="G162" i="32"/>
  <c r="H162" i="32"/>
  <c r="I162" i="32"/>
  <c r="K162" i="32"/>
  <c r="L162" i="32"/>
  <c r="O162" i="32"/>
  <c r="C163" i="32"/>
  <c r="D163" i="32"/>
  <c r="E163" i="32"/>
  <c r="F163" i="32"/>
  <c r="G163" i="32"/>
  <c r="H163" i="32"/>
  <c r="I163" i="32"/>
  <c r="K163" i="32"/>
  <c r="L163" i="32"/>
  <c r="O163" i="32"/>
  <c r="C164" i="32"/>
  <c r="D164" i="32"/>
  <c r="E164" i="32"/>
  <c r="F164" i="32"/>
  <c r="G164" i="32"/>
  <c r="H164" i="32"/>
  <c r="I164" i="32"/>
  <c r="K164" i="32"/>
  <c r="L164" i="32"/>
  <c r="O164" i="32"/>
  <c r="C165" i="32"/>
  <c r="D165" i="32"/>
  <c r="E165" i="32"/>
  <c r="F165" i="32"/>
  <c r="G165" i="32"/>
  <c r="H165" i="32"/>
  <c r="I165" i="32"/>
  <c r="K165" i="32"/>
  <c r="L165" i="32"/>
  <c r="N165" i="32"/>
  <c r="O165" i="32"/>
  <c r="C166" i="32"/>
  <c r="D166" i="32"/>
  <c r="E166" i="32"/>
  <c r="F166" i="32"/>
  <c r="G166" i="32"/>
  <c r="H166" i="32"/>
  <c r="I166" i="32"/>
  <c r="K166" i="32"/>
  <c r="L166" i="32"/>
  <c r="N166" i="32"/>
  <c r="O166" i="32"/>
  <c r="O113" i="32"/>
  <c r="K113" i="32"/>
  <c r="I113" i="32"/>
  <c r="H113" i="32"/>
  <c r="G113" i="32"/>
  <c r="E113" i="32"/>
  <c r="D113" i="32"/>
  <c r="C113" i="32"/>
  <c r="K112" i="32"/>
  <c r="I112" i="32"/>
  <c r="H112" i="32"/>
  <c r="G112" i="32"/>
  <c r="E112" i="32"/>
  <c r="D112" i="32"/>
  <c r="C112" i="32"/>
  <c r="I111" i="32"/>
  <c r="I110" i="32"/>
  <c r="I109" i="32"/>
  <c r="I108" i="32"/>
  <c r="I107" i="32"/>
  <c r="I106" i="32"/>
  <c r="I105" i="32"/>
  <c r="I104" i="32"/>
  <c r="I103" i="32"/>
  <c r="I102" i="32"/>
  <c r="I101" i="32"/>
  <c r="I100" i="32"/>
  <c r="I99" i="32"/>
  <c r="I98" i="32"/>
  <c r="I82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D58" i="32"/>
  <c r="C58" i="32"/>
  <c r="E58" i="32"/>
  <c r="F58" i="32"/>
  <c r="G58" i="32"/>
  <c r="H58" i="32"/>
  <c r="K58" i="32"/>
  <c r="L58" i="32"/>
  <c r="N58" i="32"/>
  <c r="O58" i="32"/>
  <c r="C59" i="32"/>
  <c r="D59" i="32"/>
  <c r="E59" i="32"/>
  <c r="F59" i="32"/>
  <c r="G59" i="32"/>
  <c r="H59" i="32"/>
  <c r="K59" i="32"/>
  <c r="L59" i="32"/>
  <c r="N59" i="32"/>
  <c r="O59" i="32"/>
  <c r="C60" i="32"/>
  <c r="D60" i="32"/>
  <c r="E60" i="32"/>
  <c r="F60" i="32"/>
  <c r="G60" i="32"/>
  <c r="H60" i="32"/>
  <c r="K60" i="32"/>
  <c r="L60" i="32"/>
  <c r="N60" i="32"/>
  <c r="O60" i="32"/>
  <c r="C61" i="32"/>
  <c r="D61" i="32"/>
  <c r="E61" i="32"/>
  <c r="F61" i="32"/>
  <c r="G61" i="32"/>
  <c r="H61" i="32"/>
  <c r="K61" i="32"/>
  <c r="L61" i="32"/>
  <c r="N61" i="32"/>
  <c r="O61" i="32"/>
  <c r="C62" i="32"/>
  <c r="D62" i="32"/>
  <c r="E62" i="32"/>
  <c r="G62" i="32"/>
  <c r="H62" i="32"/>
  <c r="K62" i="32"/>
  <c r="L62" i="32"/>
  <c r="O62" i="32"/>
  <c r="C63" i="32"/>
  <c r="D63" i="32"/>
  <c r="E63" i="32"/>
  <c r="G63" i="32"/>
  <c r="H63" i="32"/>
  <c r="K63" i="32"/>
  <c r="L63" i="32"/>
  <c r="O63" i="32"/>
  <c r="C64" i="32"/>
  <c r="D64" i="32"/>
  <c r="E64" i="32"/>
  <c r="G64" i="32"/>
  <c r="H64" i="32"/>
  <c r="K64" i="32"/>
  <c r="L64" i="32"/>
  <c r="O64" i="32"/>
  <c r="C65" i="32"/>
  <c r="D65" i="32"/>
  <c r="E65" i="32"/>
  <c r="G65" i="32"/>
  <c r="H65" i="32"/>
  <c r="K65" i="32"/>
  <c r="L65" i="32"/>
  <c r="O65" i="32"/>
  <c r="C66" i="32"/>
  <c r="D66" i="32"/>
  <c r="E66" i="32"/>
  <c r="G66" i="32"/>
  <c r="H66" i="32"/>
  <c r="K66" i="32"/>
  <c r="L66" i="32"/>
  <c r="O66" i="32"/>
  <c r="C67" i="32"/>
  <c r="D67" i="32"/>
  <c r="E67" i="32"/>
  <c r="G67" i="32"/>
  <c r="H67" i="32"/>
  <c r="K67" i="32"/>
  <c r="L67" i="32"/>
  <c r="O67" i="32"/>
  <c r="C68" i="32"/>
  <c r="D68" i="32"/>
  <c r="E68" i="32"/>
  <c r="G68" i="32"/>
  <c r="H68" i="32"/>
  <c r="K68" i="32"/>
  <c r="L68" i="32"/>
  <c r="O68" i="32"/>
  <c r="C69" i="32"/>
  <c r="D69" i="32"/>
  <c r="E69" i="32"/>
  <c r="F69" i="32"/>
  <c r="G69" i="32"/>
  <c r="H69" i="32"/>
  <c r="K69" i="32"/>
  <c r="L69" i="32"/>
  <c r="O69" i="32"/>
  <c r="C70" i="32"/>
  <c r="D70" i="32"/>
  <c r="E70" i="32"/>
  <c r="F70" i="32"/>
  <c r="G70" i="32"/>
  <c r="H70" i="32"/>
  <c r="K70" i="32"/>
  <c r="L70" i="32"/>
  <c r="O70" i="32"/>
  <c r="C71" i="32"/>
  <c r="D71" i="32"/>
  <c r="E71" i="32"/>
  <c r="F71" i="32"/>
  <c r="G71" i="32"/>
  <c r="H71" i="32"/>
  <c r="K71" i="32"/>
  <c r="L71" i="32"/>
  <c r="O71" i="32"/>
  <c r="C72" i="32"/>
  <c r="D72" i="32"/>
  <c r="E72" i="32"/>
  <c r="F72" i="32"/>
  <c r="G72" i="32"/>
  <c r="H72" i="32"/>
  <c r="K72" i="32"/>
  <c r="L72" i="32"/>
  <c r="O72" i="32"/>
  <c r="C73" i="32"/>
  <c r="D73" i="32"/>
  <c r="E73" i="32"/>
  <c r="F73" i="32"/>
  <c r="G73" i="32"/>
  <c r="H73" i="32"/>
  <c r="K73" i="32"/>
  <c r="L73" i="32"/>
  <c r="O73" i="32"/>
  <c r="C74" i="32"/>
  <c r="D74" i="32"/>
  <c r="E74" i="32"/>
  <c r="F74" i="32"/>
  <c r="G74" i="32"/>
  <c r="H74" i="32"/>
  <c r="K74" i="32"/>
  <c r="L74" i="32"/>
  <c r="O74" i="32"/>
  <c r="C75" i="32"/>
  <c r="D75" i="32"/>
  <c r="E75" i="32"/>
  <c r="F75" i="32"/>
  <c r="G75" i="32"/>
  <c r="H75" i="32"/>
  <c r="K75" i="32"/>
  <c r="L75" i="32"/>
  <c r="O75" i="32"/>
  <c r="C76" i="32"/>
  <c r="D76" i="32"/>
  <c r="E76" i="32"/>
  <c r="F76" i="32"/>
  <c r="G76" i="32"/>
  <c r="H76" i="32"/>
  <c r="K76" i="32"/>
  <c r="L76" i="32"/>
  <c r="O76" i="32"/>
  <c r="C77" i="32"/>
  <c r="D77" i="32"/>
  <c r="E77" i="32"/>
  <c r="F77" i="32"/>
  <c r="G77" i="32"/>
  <c r="H77" i="32"/>
  <c r="K77" i="32"/>
  <c r="L77" i="32"/>
  <c r="O77" i="32"/>
  <c r="C78" i="32"/>
  <c r="D78" i="32"/>
  <c r="E78" i="32"/>
  <c r="F78" i="32"/>
  <c r="G78" i="32"/>
  <c r="H78" i="32"/>
  <c r="K78" i="32"/>
  <c r="L78" i="32"/>
  <c r="O78" i="32"/>
  <c r="C79" i="32"/>
  <c r="D79" i="32"/>
  <c r="E79" i="32"/>
  <c r="F79" i="32"/>
  <c r="G79" i="32"/>
  <c r="H79" i="32"/>
  <c r="K79" i="32"/>
  <c r="L79" i="32"/>
  <c r="O79" i="32"/>
  <c r="C80" i="32"/>
  <c r="D80" i="32"/>
  <c r="E80" i="32"/>
  <c r="F80" i="32"/>
  <c r="G80" i="32"/>
  <c r="H80" i="32"/>
  <c r="K80" i="32"/>
  <c r="L80" i="32"/>
  <c r="O80" i="32"/>
  <c r="C81" i="32"/>
  <c r="D81" i="32"/>
  <c r="E81" i="32"/>
  <c r="F81" i="32"/>
  <c r="G81" i="32"/>
  <c r="H81" i="32"/>
  <c r="K81" i="32"/>
  <c r="L81" i="32"/>
  <c r="O81" i="32"/>
  <c r="C82" i="32"/>
  <c r="D82" i="32"/>
  <c r="E82" i="32"/>
  <c r="F82" i="32"/>
  <c r="G82" i="32"/>
  <c r="H82" i="32"/>
  <c r="K82" i="32"/>
  <c r="L82" i="32"/>
  <c r="O82" i="32"/>
  <c r="C83" i="32"/>
  <c r="D83" i="32"/>
  <c r="E83" i="32"/>
  <c r="F83" i="32"/>
  <c r="G83" i="32"/>
  <c r="H83" i="32"/>
  <c r="K83" i="32"/>
  <c r="L83" i="32"/>
  <c r="O83" i="32"/>
  <c r="C84" i="32"/>
  <c r="D84" i="32"/>
  <c r="E84" i="32"/>
  <c r="F84" i="32"/>
  <c r="G84" i="32"/>
  <c r="H84" i="32"/>
  <c r="K84" i="32"/>
  <c r="L84" i="32"/>
  <c r="O84" i="32"/>
  <c r="C85" i="32"/>
  <c r="D85" i="32"/>
  <c r="E85" i="32"/>
  <c r="F85" i="32"/>
  <c r="G85" i="32"/>
  <c r="H85" i="32"/>
  <c r="K85" i="32"/>
  <c r="L85" i="32"/>
  <c r="O85" i="32"/>
  <c r="C86" i="32"/>
  <c r="D86" i="32"/>
  <c r="E86" i="32"/>
  <c r="F86" i="32"/>
  <c r="G86" i="32"/>
  <c r="H86" i="32"/>
  <c r="K86" i="32"/>
  <c r="L86" i="32"/>
  <c r="O86" i="32"/>
  <c r="C87" i="32"/>
  <c r="D87" i="32"/>
  <c r="E87" i="32"/>
  <c r="F87" i="32"/>
  <c r="G87" i="32"/>
  <c r="H87" i="32"/>
  <c r="K87" i="32"/>
  <c r="L87" i="32"/>
  <c r="O87" i="32"/>
  <c r="C88" i="32"/>
  <c r="D88" i="32"/>
  <c r="E88" i="32"/>
  <c r="F88" i="32"/>
  <c r="G88" i="32"/>
  <c r="H88" i="32"/>
  <c r="K88" i="32"/>
  <c r="L88" i="32"/>
  <c r="O88" i="32"/>
  <c r="C89" i="32"/>
  <c r="D89" i="32"/>
  <c r="E89" i="32"/>
  <c r="F89" i="32"/>
  <c r="G89" i="32"/>
  <c r="H89" i="32"/>
  <c r="K89" i="32"/>
  <c r="L89" i="32"/>
  <c r="O89" i="32"/>
  <c r="C90" i="32"/>
  <c r="D90" i="32"/>
  <c r="E90" i="32"/>
  <c r="F90" i="32"/>
  <c r="G90" i="32"/>
  <c r="H90" i="32"/>
  <c r="K90" i="32"/>
  <c r="L90" i="32"/>
  <c r="O90" i="32"/>
  <c r="C91" i="32"/>
  <c r="D91" i="32"/>
  <c r="E91" i="32"/>
  <c r="F91" i="32"/>
  <c r="G91" i="32"/>
  <c r="H91" i="32"/>
  <c r="K91" i="32"/>
  <c r="L91" i="32"/>
  <c r="O91" i="32"/>
  <c r="C92" i="32"/>
  <c r="D92" i="32"/>
  <c r="E92" i="32"/>
  <c r="F92" i="32"/>
  <c r="G92" i="32"/>
  <c r="H92" i="32"/>
  <c r="K92" i="32"/>
  <c r="L92" i="32"/>
  <c r="O92" i="32"/>
  <c r="C93" i="32"/>
  <c r="D93" i="32"/>
  <c r="E93" i="32"/>
  <c r="F93" i="32"/>
  <c r="G93" i="32"/>
  <c r="H93" i="32"/>
  <c r="K93" i="32"/>
  <c r="L93" i="32"/>
  <c r="O93" i="32"/>
  <c r="C94" i="32"/>
  <c r="D94" i="32"/>
  <c r="E94" i="32"/>
  <c r="F94" i="32"/>
  <c r="G94" i="32"/>
  <c r="H94" i="32"/>
  <c r="K94" i="32"/>
  <c r="L94" i="32"/>
  <c r="O94" i="32"/>
  <c r="C95" i="32"/>
  <c r="D95" i="32"/>
  <c r="E95" i="32"/>
  <c r="F95" i="32"/>
  <c r="G95" i="32"/>
  <c r="H95" i="32"/>
  <c r="K95" i="32"/>
  <c r="L95" i="32"/>
  <c r="O95" i="32"/>
  <c r="C96" i="32"/>
  <c r="D96" i="32"/>
  <c r="E96" i="32"/>
  <c r="F96" i="32"/>
  <c r="G96" i="32"/>
  <c r="H96" i="32"/>
  <c r="K96" i="32"/>
  <c r="L96" i="32"/>
  <c r="O96" i="32"/>
  <c r="C97" i="32"/>
  <c r="D97" i="32"/>
  <c r="E97" i="32"/>
  <c r="F97" i="32"/>
  <c r="G97" i="32"/>
  <c r="H97" i="32"/>
  <c r="K97" i="32"/>
  <c r="L97" i="32"/>
  <c r="O97" i="32"/>
  <c r="C98" i="32"/>
  <c r="D98" i="32"/>
  <c r="E98" i="32"/>
  <c r="F98" i="32"/>
  <c r="G98" i="32"/>
  <c r="H98" i="32"/>
  <c r="K98" i="32"/>
  <c r="L98" i="32"/>
  <c r="O98" i="32"/>
  <c r="C99" i="32"/>
  <c r="D99" i="32"/>
  <c r="E99" i="32"/>
  <c r="F99" i="32"/>
  <c r="G99" i="32"/>
  <c r="H99" i="32"/>
  <c r="K99" i="32"/>
  <c r="L99" i="32"/>
  <c r="O99" i="32"/>
  <c r="C100" i="32"/>
  <c r="D100" i="32"/>
  <c r="E100" i="32"/>
  <c r="F100" i="32"/>
  <c r="G100" i="32"/>
  <c r="H100" i="32"/>
  <c r="K100" i="32"/>
  <c r="L100" i="32"/>
  <c r="O100" i="32"/>
  <c r="C101" i="32"/>
  <c r="D101" i="32"/>
  <c r="E101" i="32"/>
  <c r="F101" i="32"/>
  <c r="G101" i="32"/>
  <c r="H101" i="32"/>
  <c r="K101" i="32"/>
  <c r="L101" i="32"/>
  <c r="O101" i="32"/>
  <c r="C102" i="32"/>
  <c r="D102" i="32"/>
  <c r="E102" i="32"/>
  <c r="F102" i="32"/>
  <c r="G102" i="32"/>
  <c r="H102" i="32"/>
  <c r="K102" i="32"/>
  <c r="L102" i="32"/>
  <c r="O102" i="32"/>
  <c r="C103" i="32"/>
  <c r="D103" i="32"/>
  <c r="E103" i="32"/>
  <c r="F103" i="32"/>
  <c r="G103" i="32"/>
  <c r="H103" i="32"/>
  <c r="K103" i="32"/>
  <c r="L103" i="32"/>
  <c r="O103" i="32"/>
  <c r="C104" i="32"/>
  <c r="D104" i="32"/>
  <c r="E104" i="32"/>
  <c r="F104" i="32"/>
  <c r="G104" i="32"/>
  <c r="H104" i="32"/>
  <c r="K104" i="32"/>
  <c r="L104" i="32"/>
  <c r="O104" i="32"/>
  <c r="C105" i="32"/>
  <c r="D105" i="32"/>
  <c r="E105" i="32"/>
  <c r="F105" i="32"/>
  <c r="G105" i="32"/>
  <c r="H105" i="32"/>
  <c r="K105" i="32"/>
  <c r="L105" i="32"/>
  <c r="O105" i="32"/>
  <c r="C106" i="32"/>
  <c r="D106" i="32"/>
  <c r="E106" i="32"/>
  <c r="F106" i="32"/>
  <c r="G106" i="32"/>
  <c r="H106" i="32"/>
  <c r="K106" i="32"/>
  <c r="L106" i="32"/>
  <c r="O106" i="32"/>
  <c r="C107" i="32"/>
  <c r="D107" i="32"/>
  <c r="E107" i="32"/>
  <c r="F107" i="32"/>
  <c r="G107" i="32"/>
  <c r="H107" i="32"/>
  <c r="K107" i="32"/>
  <c r="L107" i="32"/>
  <c r="O107" i="32"/>
  <c r="C108" i="32"/>
  <c r="D108" i="32"/>
  <c r="E108" i="32"/>
  <c r="F108" i="32"/>
  <c r="G108" i="32"/>
  <c r="H108" i="32"/>
  <c r="K108" i="32"/>
  <c r="L108" i="32"/>
  <c r="O108" i="32"/>
  <c r="C109" i="32"/>
  <c r="D109" i="32"/>
  <c r="E109" i="32"/>
  <c r="F109" i="32"/>
  <c r="G109" i="32"/>
  <c r="H109" i="32"/>
  <c r="K109" i="32"/>
  <c r="L109" i="32"/>
  <c r="O109" i="32"/>
  <c r="C110" i="32"/>
  <c r="D110" i="32"/>
  <c r="E110" i="32"/>
  <c r="F110" i="32"/>
  <c r="G110" i="32"/>
  <c r="H110" i="32"/>
  <c r="K110" i="32"/>
  <c r="L110" i="32"/>
  <c r="O110" i="32"/>
  <c r="C111" i="32"/>
  <c r="D111" i="32"/>
  <c r="E111" i="32"/>
  <c r="F111" i="32"/>
  <c r="G111" i="32"/>
  <c r="H111" i="32"/>
  <c r="K111" i="32"/>
  <c r="L111" i="32"/>
  <c r="O111" i="32"/>
  <c r="O57" i="32"/>
  <c r="K57" i="32"/>
  <c r="H57" i="32"/>
  <c r="G57" i="32"/>
  <c r="E57" i="32"/>
  <c r="D57" i="32"/>
  <c r="C57" i="32"/>
  <c r="C3" i="32"/>
  <c r="D3" i="32"/>
  <c r="E3" i="32"/>
  <c r="G3" i="32"/>
  <c r="H3" i="32"/>
  <c r="I3" i="32"/>
  <c r="K3" i="32"/>
  <c r="O3" i="32"/>
  <c r="C4" i="32"/>
  <c r="D4" i="32"/>
  <c r="E4" i="32"/>
  <c r="G4" i="32"/>
  <c r="H4" i="32"/>
  <c r="I4" i="32"/>
  <c r="K4" i="32"/>
  <c r="C5" i="32"/>
  <c r="D5" i="32"/>
  <c r="E5" i="32"/>
  <c r="G5" i="32"/>
  <c r="H5" i="32"/>
  <c r="I5" i="32"/>
  <c r="K5" i="32"/>
  <c r="L5" i="32"/>
  <c r="O5" i="32"/>
  <c r="C6" i="32"/>
  <c r="D6" i="32"/>
  <c r="E6" i="32"/>
  <c r="G6" i="32"/>
  <c r="H6" i="32"/>
  <c r="I6" i="32"/>
  <c r="K6" i="32"/>
  <c r="L6" i="32"/>
  <c r="O6" i="32"/>
  <c r="C7" i="32"/>
  <c r="D7" i="32"/>
  <c r="E7" i="32"/>
  <c r="G7" i="32"/>
  <c r="H7" i="32"/>
  <c r="I7" i="32"/>
  <c r="K7" i="32"/>
  <c r="L7" i="32"/>
  <c r="O7" i="32"/>
  <c r="C8" i="32"/>
  <c r="D8" i="32"/>
  <c r="E8" i="32"/>
  <c r="F8" i="32"/>
  <c r="G8" i="32"/>
  <c r="H8" i="32"/>
  <c r="I8" i="32"/>
  <c r="K8" i="32"/>
  <c r="L8" i="32"/>
  <c r="O8" i="32"/>
  <c r="C9" i="32"/>
  <c r="D9" i="32"/>
  <c r="E9" i="32"/>
  <c r="F9" i="32"/>
  <c r="G9" i="32"/>
  <c r="H9" i="32"/>
  <c r="I9" i="32"/>
  <c r="K9" i="32"/>
  <c r="L9" i="32"/>
  <c r="O9" i="32"/>
  <c r="C10" i="32"/>
  <c r="D10" i="32"/>
  <c r="E10" i="32"/>
  <c r="F10" i="32"/>
  <c r="G10" i="32"/>
  <c r="H10" i="32"/>
  <c r="I10" i="32"/>
  <c r="K10" i="32"/>
  <c r="L10" i="32"/>
  <c r="O10" i="32"/>
  <c r="C11" i="32"/>
  <c r="D11" i="32"/>
  <c r="E11" i="32"/>
  <c r="F11" i="32"/>
  <c r="G11" i="32"/>
  <c r="H11" i="32"/>
  <c r="I11" i="32"/>
  <c r="K11" i="32"/>
  <c r="L11" i="32"/>
  <c r="O11" i="32"/>
  <c r="C12" i="32"/>
  <c r="D12" i="32"/>
  <c r="E12" i="32"/>
  <c r="F12" i="32"/>
  <c r="G12" i="32"/>
  <c r="H12" i="32"/>
  <c r="I12" i="32"/>
  <c r="K12" i="32"/>
  <c r="L12" i="32"/>
  <c r="O12" i="32"/>
  <c r="C13" i="32"/>
  <c r="D13" i="32"/>
  <c r="E13" i="32"/>
  <c r="F13" i="32"/>
  <c r="G13" i="32"/>
  <c r="H13" i="32"/>
  <c r="I13" i="32"/>
  <c r="K13" i="32"/>
  <c r="L13" i="32"/>
  <c r="O13" i="32"/>
  <c r="C14" i="32"/>
  <c r="D14" i="32"/>
  <c r="E14" i="32"/>
  <c r="F14" i="32"/>
  <c r="G14" i="32"/>
  <c r="H14" i="32"/>
  <c r="I14" i="32"/>
  <c r="K14" i="32"/>
  <c r="L14" i="32"/>
  <c r="O14" i="32"/>
  <c r="C15" i="32"/>
  <c r="D15" i="32"/>
  <c r="E15" i="32"/>
  <c r="F15" i="32"/>
  <c r="G15" i="32"/>
  <c r="H15" i="32"/>
  <c r="I15" i="32"/>
  <c r="K15" i="32"/>
  <c r="L15" i="32"/>
  <c r="O15" i="32"/>
  <c r="C16" i="32"/>
  <c r="D16" i="32"/>
  <c r="E16" i="32"/>
  <c r="F16" i="32"/>
  <c r="G16" i="32"/>
  <c r="H16" i="32"/>
  <c r="I16" i="32"/>
  <c r="K16" i="32"/>
  <c r="L16" i="32"/>
  <c r="O16" i="32"/>
  <c r="C17" i="32"/>
  <c r="D17" i="32"/>
  <c r="E17" i="32"/>
  <c r="F17" i="32"/>
  <c r="G17" i="32"/>
  <c r="H17" i="32"/>
  <c r="I17" i="32"/>
  <c r="K17" i="32"/>
  <c r="L17" i="32"/>
  <c r="O17" i="32"/>
  <c r="C18" i="32"/>
  <c r="D18" i="32"/>
  <c r="E18" i="32"/>
  <c r="F18" i="32"/>
  <c r="G18" i="32"/>
  <c r="H18" i="32"/>
  <c r="I18" i="32"/>
  <c r="K18" i="32"/>
  <c r="L18" i="32"/>
  <c r="O18" i="32"/>
  <c r="C19" i="32"/>
  <c r="D19" i="32"/>
  <c r="E19" i="32"/>
  <c r="F19" i="32"/>
  <c r="G19" i="32"/>
  <c r="H19" i="32"/>
  <c r="I19" i="32"/>
  <c r="K19" i="32"/>
  <c r="L19" i="32"/>
  <c r="O19" i="32"/>
  <c r="C20" i="32"/>
  <c r="D20" i="32"/>
  <c r="E20" i="32"/>
  <c r="F20" i="32"/>
  <c r="G20" i="32"/>
  <c r="H20" i="32"/>
  <c r="I20" i="32"/>
  <c r="K20" i="32"/>
  <c r="L20" i="32"/>
  <c r="O20" i="32"/>
  <c r="C21" i="32"/>
  <c r="D21" i="32"/>
  <c r="E21" i="32"/>
  <c r="F21" i="32"/>
  <c r="G21" i="32"/>
  <c r="H21" i="32"/>
  <c r="I21" i="32"/>
  <c r="K21" i="32"/>
  <c r="L21" i="32"/>
  <c r="O21" i="32"/>
  <c r="C22" i="32"/>
  <c r="D22" i="32"/>
  <c r="E22" i="32"/>
  <c r="F22" i="32"/>
  <c r="G22" i="32"/>
  <c r="H22" i="32"/>
  <c r="I22" i="32"/>
  <c r="K22" i="32"/>
  <c r="L22" i="32"/>
  <c r="O22" i="32"/>
  <c r="C23" i="32"/>
  <c r="D23" i="32"/>
  <c r="E23" i="32"/>
  <c r="F23" i="32"/>
  <c r="G23" i="32"/>
  <c r="H23" i="32"/>
  <c r="I23" i="32"/>
  <c r="K23" i="32"/>
  <c r="L23" i="32"/>
  <c r="O23" i="32"/>
  <c r="C24" i="32"/>
  <c r="D24" i="32"/>
  <c r="E24" i="32"/>
  <c r="F24" i="32"/>
  <c r="G24" i="32"/>
  <c r="H24" i="32"/>
  <c r="I24" i="32"/>
  <c r="K24" i="32"/>
  <c r="L24" i="32"/>
  <c r="O24" i="32"/>
  <c r="C25" i="32"/>
  <c r="D25" i="32"/>
  <c r="E25" i="32"/>
  <c r="F25" i="32"/>
  <c r="G25" i="32"/>
  <c r="H25" i="32"/>
  <c r="I25" i="32"/>
  <c r="K25" i="32"/>
  <c r="L25" i="32"/>
  <c r="O25" i="32"/>
  <c r="C26" i="32"/>
  <c r="D26" i="32"/>
  <c r="E26" i="32"/>
  <c r="F26" i="32"/>
  <c r="G26" i="32"/>
  <c r="H26" i="32"/>
  <c r="I26" i="32"/>
  <c r="K26" i="32"/>
  <c r="L26" i="32"/>
  <c r="O26" i="32"/>
  <c r="C27" i="32"/>
  <c r="D27" i="32"/>
  <c r="E27" i="32"/>
  <c r="F27" i="32"/>
  <c r="G27" i="32"/>
  <c r="H27" i="32"/>
  <c r="I27" i="32"/>
  <c r="K27" i="32"/>
  <c r="L27" i="32"/>
  <c r="O27" i="32"/>
  <c r="C28" i="32"/>
  <c r="D28" i="32"/>
  <c r="E28" i="32"/>
  <c r="F28" i="32"/>
  <c r="G28" i="32"/>
  <c r="H28" i="32"/>
  <c r="I28" i="32"/>
  <c r="K28" i="32"/>
  <c r="L28" i="32"/>
  <c r="O28" i="32"/>
  <c r="C29" i="32"/>
  <c r="D29" i="32"/>
  <c r="E29" i="32"/>
  <c r="F29" i="32"/>
  <c r="G29" i="32"/>
  <c r="H29" i="32"/>
  <c r="I29" i="32"/>
  <c r="K29" i="32"/>
  <c r="L29" i="32"/>
  <c r="O29" i="32"/>
  <c r="C30" i="32"/>
  <c r="D30" i="32"/>
  <c r="E30" i="32"/>
  <c r="F30" i="32"/>
  <c r="G30" i="32"/>
  <c r="H30" i="32"/>
  <c r="I30" i="32"/>
  <c r="K30" i="32"/>
  <c r="L30" i="32"/>
  <c r="O30" i="32"/>
  <c r="C31" i="32"/>
  <c r="D31" i="32"/>
  <c r="E31" i="32"/>
  <c r="F31" i="32"/>
  <c r="G31" i="32"/>
  <c r="H31" i="32"/>
  <c r="I31" i="32"/>
  <c r="K31" i="32"/>
  <c r="L31" i="32"/>
  <c r="O31" i="32"/>
  <c r="C32" i="32"/>
  <c r="D32" i="32"/>
  <c r="E32" i="32"/>
  <c r="F32" i="32"/>
  <c r="G32" i="32"/>
  <c r="H32" i="32"/>
  <c r="I32" i="32"/>
  <c r="K32" i="32"/>
  <c r="L32" i="32"/>
  <c r="O32" i="32"/>
  <c r="C33" i="32"/>
  <c r="D33" i="32"/>
  <c r="E33" i="32"/>
  <c r="F33" i="32"/>
  <c r="G33" i="32"/>
  <c r="H33" i="32"/>
  <c r="I33" i="32"/>
  <c r="K33" i="32"/>
  <c r="L33" i="32"/>
  <c r="O33" i="32"/>
  <c r="C34" i="32"/>
  <c r="D34" i="32"/>
  <c r="E34" i="32"/>
  <c r="F34" i="32"/>
  <c r="G34" i="32"/>
  <c r="H34" i="32"/>
  <c r="I34" i="32"/>
  <c r="K34" i="32"/>
  <c r="L34" i="32"/>
  <c r="O34" i="32"/>
  <c r="C35" i="32"/>
  <c r="D35" i="32"/>
  <c r="E35" i="32"/>
  <c r="F35" i="32"/>
  <c r="G35" i="32"/>
  <c r="H35" i="32"/>
  <c r="I35" i="32"/>
  <c r="K35" i="32"/>
  <c r="L35" i="32"/>
  <c r="O35" i="32"/>
  <c r="C36" i="32"/>
  <c r="D36" i="32"/>
  <c r="E36" i="32"/>
  <c r="F36" i="32"/>
  <c r="G36" i="32"/>
  <c r="H36" i="32"/>
  <c r="I36" i="32"/>
  <c r="K36" i="32"/>
  <c r="L36" i="32"/>
  <c r="O36" i="32"/>
  <c r="C37" i="32"/>
  <c r="D37" i="32"/>
  <c r="E37" i="32"/>
  <c r="F37" i="32"/>
  <c r="G37" i="32"/>
  <c r="H37" i="32"/>
  <c r="I37" i="32"/>
  <c r="K37" i="32"/>
  <c r="L37" i="32"/>
  <c r="O37" i="32"/>
  <c r="C38" i="32"/>
  <c r="D38" i="32"/>
  <c r="E38" i="32"/>
  <c r="F38" i="32"/>
  <c r="G38" i="32"/>
  <c r="H38" i="32"/>
  <c r="I38" i="32"/>
  <c r="K38" i="32"/>
  <c r="L38" i="32"/>
  <c r="O38" i="32"/>
  <c r="C39" i="32"/>
  <c r="D39" i="32"/>
  <c r="E39" i="32"/>
  <c r="F39" i="32"/>
  <c r="G39" i="32"/>
  <c r="H39" i="32"/>
  <c r="I39" i="32"/>
  <c r="K39" i="32"/>
  <c r="L39" i="32"/>
  <c r="O39" i="32"/>
  <c r="C40" i="32"/>
  <c r="D40" i="32"/>
  <c r="E40" i="32"/>
  <c r="F40" i="32"/>
  <c r="G40" i="32"/>
  <c r="H40" i="32"/>
  <c r="I40" i="32"/>
  <c r="K40" i="32"/>
  <c r="L40" i="32"/>
  <c r="O40" i="32"/>
  <c r="C41" i="32"/>
  <c r="D41" i="32"/>
  <c r="E41" i="32"/>
  <c r="F41" i="32"/>
  <c r="G41" i="32"/>
  <c r="H41" i="32"/>
  <c r="I41" i="32"/>
  <c r="K41" i="32"/>
  <c r="L41" i="32"/>
  <c r="O41" i="32"/>
  <c r="C42" i="32"/>
  <c r="D42" i="32"/>
  <c r="E42" i="32"/>
  <c r="F42" i="32"/>
  <c r="G42" i="32"/>
  <c r="H42" i="32"/>
  <c r="I42" i="32"/>
  <c r="K42" i="32"/>
  <c r="L42" i="32"/>
  <c r="O42" i="32"/>
  <c r="C43" i="32"/>
  <c r="D43" i="32"/>
  <c r="E43" i="32"/>
  <c r="F43" i="32"/>
  <c r="G43" i="32"/>
  <c r="H43" i="32"/>
  <c r="I43" i="32"/>
  <c r="K43" i="32"/>
  <c r="L43" i="32"/>
  <c r="O43" i="32"/>
  <c r="C44" i="32"/>
  <c r="D44" i="32"/>
  <c r="E44" i="32"/>
  <c r="F44" i="32"/>
  <c r="G44" i="32"/>
  <c r="H44" i="32"/>
  <c r="I44" i="32"/>
  <c r="K44" i="32"/>
  <c r="L44" i="32"/>
  <c r="O44" i="32"/>
  <c r="C45" i="32"/>
  <c r="D45" i="32"/>
  <c r="E45" i="32"/>
  <c r="F45" i="32"/>
  <c r="G45" i="32"/>
  <c r="H45" i="32"/>
  <c r="I45" i="32"/>
  <c r="K45" i="32"/>
  <c r="L45" i="32"/>
  <c r="O45" i="32"/>
  <c r="C46" i="32"/>
  <c r="D46" i="32"/>
  <c r="E46" i="32"/>
  <c r="F46" i="32"/>
  <c r="G46" i="32"/>
  <c r="H46" i="32"/>
  <c r="I46" i="32"/>
  <c r="K46" i="32"/>
  <c r="L46" i="32"/>
  <c r="O46" i="32"/>
  <c r="C47" i="32"/>
  <c r="D47" i="32"/>
  <c r="E47" i="32"/>
  <c r="F47" i="32"/>
  <c r="G47" i="32"/>
  <c r="H47" i="32"/>
  <c r="I47" i="32"/>
  <c r="K47" i="32"/>
  <c r="L47" i="32"/>
  <c r="O47" i="32"/>
  <c r="C48" i="32"/>
  <c r="D48" i="32"/>
  <c r="E48" i="32"/>
  <c r="F48" i="32"/>
  <c r="G48" i="32"/>
  <c r="H48" i="32"/>
  <c r="I48" i="32"/>
  <c r="K48" i="32"/>
  <c r="L48" i="32"/>
  <c r="O48" i="32"/>
  <c r="C49" i="32"/>
  <c r="D49" i="32"/>
  <c r="E49" i="32"/>
  <c r="F49" i="32"/>
  <c r="G49" i="32"/>
  <c r="H49" i="32"/>
  <c r="I49" i="32"/>
  <c r="K49" i="32"/>
  <c r="L49" i="32"/>
  <c r="O49" i="32"/>
  <c r="C50" i="32"/>
  <c r="D50" i="32"/>
  <c r="E50" i="32"/>
  <c r="F50" i="32"/>
  <c r="G50" i="32"/>
  <c r="H50" i="32"/>
  <c r="I50" i="32"/>
  <c r="K50" i="32"/>
  <c r="L50" i="32"/>
  <c r="O50" i="32"/>
  <c r="C51" i="32"/>
  <c r="D51" i="32"/>
  <c r="E51" i="32"/>
  <c r="F51" i="32"/>
  <c r="G51" i="32"/>
  <c r="H51" i="32"/>
  <c r="I51" i="32"/>
  <c r="K51" i="32"/>
  <c r="L51" i="32"/>
  <c r="O51" i="32"/>
  <c r="C52" i="32"/>
  <c r="D52" i="32"/>
  <c r="E52" i="32"/>
  <c r="F52" i="32"/>
  <c r="G52" i="32"/>
  <c r="H52" i="32"/>
  <c r="I52" i="32"/>
  <c r="K52" i="32"/>
  <c r="L52" i="32"/>
  <c r="O52" i="32"/>
  <c r="C53" i="32"/>
  <c r="D53" i="32"/>
  <c r="E53" i="32"/>
  <c r="F53" i="32"/>
  <c r="G53" i="32"/>
  <c r="H53" i="32"/>
  <c r="I53" i="32"/>
  <c r="K53" i="32"/>
  <c r="L53" i="32"/>
  <c r="O53" i="32"/>
  <c r="C54" i="32"/>
  <c r="D54" i="32"/>
  <c r="E54" i="32"/>
  <c r="F54" i="32"/>
  <c r="G54" i="32"/>
  <c r="H54" i="32"/>
  <c r="I54" i="32"/>
  <c r="K54" i="32"/>
  <c r="L54" i="32"/>
  <c r="O54" i="32"/>
  <c r="C55" i="32"/>
  <c r="D55" i="32"/>
  <c r="E55" i="32"/>
  <c r="F55" i="32"/>
  <c r="G55" i="32"/>
  <c r="H55" i="32"/>
  <c r="I55" i="32"/>
  <c r="K55" i="32"/>
  <c r="L55" i="32"/>
  <c r="O55" i="32"/>
  <c r="C56" i="32"/>
  <c r="D56" i="32"/>
  <c r="E56" i="32"/>
  <c r="F56" i="32"/>
  <c r="G56" i="32"/>
  <c r="H56" i="32"/>
  <c r="I56" i="32"/>
  <c r="K56" i="32"/>
  <c r="L56" i="32"/>
  <c r="O56" i="32"/>
  <c r="N2" i="32"/>
  <c r="L2" i="32"/>
  <c r="K2" i="32"/>
  <c r="I2" i="32"/>
  <c r="G2" i="32"/>
  <c r="F2" i="32"/>
  <c r="E2" i="32"/>
  <c r="D2" i="32"/>
  <c r="C2" i="32"/>
  <c r="E7" i="14" l="1"/>
  <c r="N115" i="32"/>
  <c r="E10" i="2"/>
  <c r="F115" i="32" s="1"/>
  <c r="N114" i="32"/>
  <c r="E8" i="2"/>
  <c r="N113" i="32"/>
  <c r="E9" i="2"/>
  <c r="F114" i="32" s="1"/>
  <c r="E7" i="2"/>
  <c r="F112" i="32" s="1"/>
  <c r="E11" i="3"/>
  <c r="E7" i="3"/>
  <c r="E10" i="3"/>
  <c r="F168" i="32" s="1"/>
  <c r="E9" i="3"/>
  <c r="L226" i="32"/>
  <c r="E13" i="4"/>
  <c r="L225" i="32"/>
  <c r="E11" i="4"/>
  <c r="L224" i="32"/>
  <c r="E10" i="4"/>
  <c r="L223" i="32"/>
  <c r="E9" i="4"/>
  <c r="F224" i="32" s="1"/>
  <c r="L222" i="32"/>
  <c r="E8" i="4"/>
  <c r="F223" i="32" s="1"/>
  <c r="E7" i="5"/>
  <c r="N338" i="32"/>
  <c r="E9" i="6"/>
  <c r="F335" i="32" s="1"/>
  <c r="N337" i="32"/>
  <c r="E17" i="6"/>
  <c r="N336" i="32"/>
  <c r="E16" i="6"/>
  <c r="N335" i="32"/>
  <c r="E15" i="6"/>
  <c r="N334" i="32"/>
  <c r="E14" i="6"/>
  <c r="E13" i="6"/>
  <c r="F339" i="32" s="1"/>
  <c r="E7" i="6"/>
  <c r="F333" i="32" s="1"/>
  <c r="E16" i="7"/>
  <c r="F396" i="32" s="1"/>
  <c r="E15" i="7"/>
  <c r="F395" i="32" s="1"/>
  <c r="E22" i="7"/>
  <c r="E11" i="7"/>
  <c r="F391" i="32" s="1"/>
  <c r="E9" i="7"/>
  <c r="F389" i="32" s="1"/>
  <c r="E21" i="7"/>
  <c r="E18" i="7"/>
  <c r="E17" i="7"/>
  <c r="L388" i="32"/>
  <c r="E10" i="7"/>
  <c r="F390" i="32" s="1"/>
  <c r="L387" i="32"/>
  <c r="E7" i="7"/>
  <c r="N448" i="32"/>
  <c r="E14" i="8"/>
  <c r="F447" i="32" s="1"/>
  <c r="N447" i="32"/>
  <c r="E15" i="8"/>
  <c r="F448" i="32" s="1"/>
  <c r="N446" i="32"/>
  <c r="N445" i="32"/>
  <c r="E18" i="8"/>
  <c r="N444" i="32"/>
  <c r="F446" i="32"/>
  <c r="L443" i="32"/>
  <c r="E10" i="8"/>
  <c r="F445" i="32" s="1"/>
  <c r="L442" i="32"/>
  <c r="E8" i="8"/>
  <c r="L506" i="32"/>
  <c r="E12" i="9"/>
  <c r="F502" i="32" s="1"/>
  <c r="L505" i="32"/>
  <c r="E7" i="9"/>
  <c r="F503" i="32"/>
  <c r="L503" i="32"/>
  <c r="E16" i="9"/>
  <c r="F507" i="32" s="1"/>
  <c r="L502" i="32"/>
  <c r="E11" i="9"/>
  <c r="F501" i="32" s="1"/>
  <c r="L501" i="32"/>
  <c r="E13" i="9"/>
  <c r="F504" i="32" s="1"/>
  <c r="L500" i="32"/>
  <c r="E15" i="9"/>
  <c r="F506" i="32" s="1"/>
  <c r="L499" i="32"/>
  <c r="E10" i="9"/>
  <c r="F500" i="32" s="1"/>
  <c r="L498" i="32"/>
  <c r="E9" i="9"/>
  <c r="F499" i="32" s="1"/>
  <c r="L497" i="32"/>
  <c r="E8" i="9"/>
  <c r="E22" i="23"/>
  <c r="E21" i="23"/>
  <c r="N565" i="32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L552" i="32"/>
  <c r="E7" i="23"/>
  <c r="F498" i="32" l="1"/>
  <c r="P2" i="5"/>
  <c r="P3" i="5"/>
  <c r="I12" i="31" s="1"/>
  <c r="O2" i="5"/>
  <c r="Q2" i="5"/>
  <c r="R2" i="5"/>
  <c r="F225" i="32"/>
  <c r="F226" i="32"/>
  <c r="F170" i="32"/>
  <c r="F171" i="32"/>
  <c r="R2" i="2"/>
  <c r="F113" i="32"/>
  <c r="P2" i="14"/>
  <c r="P3" i="14"/>
  <c r="O2" i="14"/>
  <c r="O4" i="14" s="1"/>
  <c r="Q2" i="14"/>
  <c r="Q4" i="14" s="1"/>
  <c r="R2" i="14"/>
  <c r="R4" i="14" s="1"/>
  <c r="F57" i="32"/>
  <c r="O2" i="3"/>
  <c r="P3" i="3"/>
  <c r="Q2" i="3"/>
  <c r="P2" i="3"/>
  <c r="R2" i="3"/>
  <c r="Q3" i="3"/>
  <c r="L9" i="31" s="1"/>
  <c r="O3" i="3"/>
  <c r="F9" i="31" s="1"/>
  <c r="R3" i="3"/>
  <c r="F169" i="32"/>
  <c r="L556" i="32"/>
  <c r="N556" i="32"/>
  <c r="L560" i="32"/>
  <c r="N560" i="32"/>
  <c r="L564" i="32"/>
  <c r="N564" i="32"/>
  <c r="L553" i="32"/>
  <c r="N553" i="32"/>
  <c r="L557" i="32"/>
  <c r="N557" i="32"/>
  <c r="L561" i="32"/>
  <c r="N561" i="32"/>
  <c r="L554" i="32"/>
  <c r="N554" i="32"/>
  <c r="L558" i="32"/>
  <c r="N558" i="32"/>
  <c r="L562" i="32"/>
  <c r="N562" i="32"/>
  <c r="L566" i="32"/>
  <c r="N566" i="32"/>
  <c r="L555" i="32"/>
  <c r="N555" i="32"/>
  <c r="L559" i="32"/>
  <c r="N559" i="32"/>
  <c r="L563" i="32"/>
  <c r="N563" i="32"/>
  <c r="L567" i="32"/>
  <c r="N567" i="32"/>
  <c r="L448" i="32"/>
  <c r="L445" i="32"/>
  <c r="L444" i="32"/>
  <c r="L446" i="32"/>
  <c r="L447" i="32"/>
  <c r="L394" i="32"/>
  <c r="N394" i="32"/>
  <c r="L391" i="32"/>
  <c r="N391" i="32"/>
  <c r="L395" i="32"/>
  <c r="N395" i="32"/>
  <c r="L392" i="32"/>
  <c r="N392" i="32"/>
  <c r="L396" i="32"/>
  <c r="N396" i="32"/>
  <c r="L390" i="32"/>
  <c r="N390" i="32"/>
  <c r="L389" i="32"/>
  <c r="N389" i="32"/>
  <c r="L393" i="32"/>
  <c r="N393" i="32"/>
  <c r="L333" i="32"/>
  <c r="N333" i="32"/>
  <c r="L332" i="32"/>
  <c r="N332" i="32"/>
  <c r="L169" i="32"/>
  <c r="N169" i="32"/>
  <c r="L170" i="32"/>
  <c r="N170" i="32"/>
  <c r="L168" i="32"/>
  <c r="N168" i="32"/>
  <c r="L112" i="32"/>
  <c r="N112" i="32"/>
  <c r="L113" i="32"/>
  <c r="L114" i="32"/>
  <c r="L115" i="32"/>
  <c r="L57" i="32"/>
  <c r="N57" i="32"/>
  <c r="L52" i="19"/>
  <c r="L51" i="19"/>
  <c r="L50" i="19"/>
  <c r="L49" i="19"/>
  <c r="L48" i="19"/>
  <c r="L47" i="19"/>
  <c r="L46" i="19"/>
  <c r="L45" i="19"/>
  <c r="L44" i="19"/>
  <c r="E60" i="30"/>
  <c r="E59" i="30"/>
  <c r="E58" i="30"/>
  <c r="L57" i="30"/>
  <c r="E57" i="30"/>
  <c r="L56" i="30"/>
  <c r="E56" i="30"/>
  <c r="L55" i="30"/>
  <c r="E55" i="30"/>
  <c r="L54" i="30"/>
  <c r="E54" i="30"/>
  <c r="L53" i="30"/>
  <c r="E53" i="30"/>
  <c r="L52" i="30"/>
  <c r="E52" i="30"/>
  <c r="L51" i="30"/>
  <c r="E51" i="30"/>
  <c r="L50" i="30"/>
  <c r="E50" i="30"/>
  <c r="L49" i="30"/>
  <c r="E49" i="30"/>
  <c r="L48" i="30"/>
  <c r="E48" i="30"/>
  <c r="L47" i="30"/>
  <c r="E47" i="30"/>
  <c r="L46" i="30"/>
  <c r="E46" i="30"/>
  <c r="L45" i="30"/>
  <c r="E45" i="30"/>
  <c r="L44" i="30"/>
  <c r="E44" i="30"/>
  <c r="L43" i="30"/>
  <c r="E43" i="30"/>
  <c r="L42" i="30"/>
  <c r="E42" i="30"/>
  <c r="L41" i="30"/>
  <c r="E41" i="30"/>
  <c r="L40" i="30"/>
  <c r="E40" i="30"/>
  <c r="L39" i="30"/>
  <c r="E39" i="30"/>
  <c r="L38" i="30"/>
  <c r="E38" i="30"/>
  <c r="L37" i="30"/>
  <c r="E37" i="30"/>
  <c r="L36" i="30"/>
  <c r="L35" i="30"/>
  <c r="L34" i="30"/>
  <c r="L33" i="30"/>
  <c r="L32" i="30"/>
  <c r="L31" i="30"/>
  <c r="E31" i="30"/>
  <c r="L30" i="30"/>
  <c r="E30" i="30"/>
  <c r="L29" i="30"/>
  <c r="E29" i="30"/>
  <c r="L28" i="30"/>
  <c r="E28" i="30"/>
  <c r="L27" i="30"/>
  <c r="E27" i="30"/>
  <c r="L26" i="30"/>
  <c r="E26" i="30"/>
  <c r="L25" i="30"/>
  <c r="E25" i="30"/>
  <c r="L24" i="30"/>
  <c r="E24" i="30"/>
  <c r="L23" i="30"/>
  <c r="E23" i="30"/>
  <c r="L22" i="30"/>
  <c r="E22" i="30"/>
  <c r="L21" i="30"/>
  <c r="E21" i="30"/>
  <c r="L20" i="30"/>
  <c r="E20" i="30"/>
  <c r="L19" i="30"/>
  <c r="E19" i="30"/>
  <c r="L18" i="30"/>
  <c r="E18" i="30"/>
  <c r="L17" i="30"/>
  <c r="E17" i="30"/>
  <c r="L16" i="30"/>
  <c r="E16" i="30"/>
  <c r="L15" i="30"/>
  <c r="E15" i="30"/>
  <c r="L14" i="30"/>
  <c r="E14" i="30"/>
  <c r="L13" i="30"/>
  <c r="E13" i="30"/>
  <c r="L12" i="30"/>
  <c r="E12" i="30"/>
  <c r="L11" i="30"/>
  <c r="E11" i="30"/>
  <c r="L10" i="30"/>
  <c r="E10" i="30"/>
  <c r="L9" i="30"/>
  <c r="E9" i="30"/>
  <c r="L8" i="30"/>
  <c r="E8" i="30"/>
  <c r="U7" i="30"/>
  <c r="T7" i="30"/>
  <c r="S7" i="30"/>
  <c r="R7" i="30"/>
  <c r="Q7" i="30"/>
  <c r="L7" i="30"/>
  <c r="E7" i="30"/>
  <c r="U6" i="30"/>
  <c r="T6" i="30"/>
  <c r="S6" i="30"/>
  <c r="R6" i="30"/>
  <c r="Q6" i="30"/>
  <c r="H5" i="30"/>
  <c r="F5" i="30"/>
  <c r="D5" i="29"/>
  <c r="E60" i="23"/>
  <c r="K59" i="23"/>
  <c r="J59" i="23" s="1"/>
  <c r="K58" i="23"/>
  <c r="J58" i="23" s="1"/>
  <c r="N602" i="32"/>
  <c r="N601" i="32"/>
  <c r="N600" i="32"/>
  <c r="N599" i="32"/>
  <c r="N598" i="32"/>
  <c r="N597" i="32"/>
  <c r="N596" i="32"/>
  <c r="N595" i="32"/>
  <c r="N594" i="32"/>
  <c r="N593" i="32"/>
  <c r="N592" i="32"/>
  <c r="N591" i="32"/>
  <c r="N590" i="32"/>
  <c r="N589" i="32"/>
  <c r="N588" i="32"/>
  <c r="N587" i="32"/>
  <c r="N586" i="32"/>
  <c r="N585" i="32"/>
  <c r="N584" i="32"/>
  <c r="N583" i="32"/>
  <c r="N582" i="32"/>
  <c r="N581" i="32"/>
  <c r="N580" i="32"/>
  <c r="N579" i="32"/>
  <c r="N578" i="32"/>
  <c r="N577" i="32"/>
  <c r="N576" i="32"/>
  <c r="N575" i="32"/>
  <c r="N574" i="32"/>
  <c r="N573" i="32"/>
  <c r="N572" i="32"/>
  <c r="H5" i="23"/>
  <c r="L18" i="31"/>
  <c r="I18" i="31"/>
  <c r="F18" i="31"/>
  <c r="H18" i="31"/>
  <c r="E58" i="9"/>
  <c r="F549" i="32" s="1"/>
  <c r="K57" i="9"/>
  <c r="J57" i="9" s="1"/>
  <c r="E57" i="9"/>
  <c r="F548" i="32" s="1"/>
  <c r="N547" i="32"/>
  <c r="E56" i="9"/>
  <c r="F547" i="32" s="1"/>
  <c r="N546" i="32"/>
  <c r="E55" i="9"/>
  <c r="F546" i="32" s="1"/>
  <c r="N545" i="32"/>
  <c r="E54" i="9"/>
  <c r="F545" i="32" s="1"/>
  <c r="N544" i="32"/>
  <c r="E53" i="9"/>
  <c r="F544" i="32" s="1"/>
  <c r="N543" i="32"/>
  <c r="E52" i="9"/>
  <c r="F543" i="32" s="1"/>
  <c r="N542" i="32"/>
  <c r="E51" i="9"/>
  <c r="F542" i="32" s="1"/>
  <c r="N541" i="32"/>
  <c r="E50" i="9"/>
  <c r="F541" i="32" s="1"/>
  <c r="N540" i="32"/>
  <c r="E49" i="9"/>
  <c r="F540" i="32" s="1"/>
  <c r="N539" i="32"/>
  <c r="E48" i="9"/>
  <c r="F539" i="32" s="1"/>
  <c r="N538" i="32"/>
  <c r="E47" i="9"/>
  <c r="F538" i="32" s="1"/>
  <c r="N537" i="32"/>
  <c r="E46" i="9"/>
  <c r="F537" i="32" s="1"/>
  <c r="N536" i="32"/>
  <c r="E45" i="9"/>
  <c r="F536" i="32" s="1"/>
  <c r="N535" i="32"/>
  <c r="E44" i="9"/>
  <c r="F535" i="32" s="1"/>
  <c r="N534" i="32"/>
  <c r="E43" i="9"/>
  <c r="F534" i="32" s="1"/>
  <c r="N533" i="32"/>
  <c r="E42" i="9"/>
  <c r="F533" i="32" s="1"/>
  <c r="N532" i="32"/>
  <c r="E41" i="9"/>
  <c r="F532" i="32" s="1"/>
  <c r="N531" i="32"/>
  <c r="E40" i="9"/>
  <c r="F531" i="32" s="1"/>
  <c r="N530" i="32"/>
  <c r="E39" i="9"/>
  <c r="F530" i="32" s="1"/>
  <c r="N529" i="32"/>
  <c r="E38" i="9"/>
  <c r="F529" i="32" s="1"/>
  <c r="N528" i="32"/>
  <c r="E37" i="9"/>
  <c r="F528" i="32" s="1"/>
  <c r="N527" i="32"/>
  <c r="E36" i="9"/>
  <c r="F527" i="32" s="1"/>
  <c r="N526" i="32"/>
  <c r="E35" i="9"/>
  <c r="F526" i="32" s="1"/>
  <c r="N525" i="32"/>
  <c r="E34" i="9"/>
  <c r="F525" i="32" s="1"/>
  <c r="N524" i="32"/>
  <c r="E33" i="9"/>
  <c r="F524" i="32" s="1"/>
  <c r="N523" i="32"/>
  <c r="E32" i="9"/>
  <c r="F523" i="32" s="1"/>
  <c r="N522" i="32"/>
  <c r="E31" i="9"/>
  <c r="F522" i="32" s="1"/>
  <c r="N521" i="32"/>
  <c r="E30" i="9"/>
  <c r="F521" i="32" s="1"/>
  <c r="N520" i="32"/>
  <c r="E29" i="9"/>
  <c r="F520" i="32" s="1"/>
  <c r="N519" i="32"/>
  <c r="F519" i="32"/>
  <c r="N518" i="32"/>
  <c r="E27" i="9"/>
  <c r="F518" i="32" s="1"/>
  <c r="N517" i="32"/>
  <c r="E26" i="9"/>
  <c r="F517" i="32" s="1"/>
  <c r="N516" i="32"/>
  <c r="E25" i="9"/>
  <c r="F516" i="32" s="1"/>
  <c r="N515" i="32"/>
  <c r="E24" i="9"/>
  <c r="F515" i="32" s="1"/>
  <c r="N514" i="32"/>
  <c r="E23" i="9"/>
  <c r="F514" i="32" s="1"/>
  <c r="N513" i="32"/>
  <c r="E22" i="9"/>
  <c r="F513" i="32" s="1"/>
  <c r="N512" i="32"/>
  <c r="E21" i="9"/>
  <c r="F512" i="32" s="1"/>
  <c r="N497" i="32"/>
  <c r="H5" i="9"/>
  <c r="E49" i="8"/>
  <c r="F482" i="32" s="1"/>
  <c r="E48" i="8"/>
  <c r="F481" i="32" s="1"/>
  <c r="E47" i="8"/>
  <c r="F480" i="32" s="1"/>
  <c r="E46" i="8"/>
  <c r="F479" i="32" s="1"/>
  <c r="E45" i="8"/>
  <c r="F478" i="32" s="1"/>
  <c r="E44" i="8"/>
  <c r="F477" i="32" s="1"/>
  <c r="E43" i="8"/>
  <c r="F476" i="32" s="1"/>
  <c r="E42" i="8"/>
  <c r="F475" i="32" s="1"/>
  <c r="E41" i="8"/>
  <c r="F474" i="32" s="1"/>
  <c r="E40" i="8"/>
  <c r="F473" i="32" s="1"/>
  <c r="E39" i="8"/>
  <c r="F472" i="32" s="1"/>
  <c r="E38" i="8"/>
  <c r="F471" i="32" s="1"/>
  <c r="E37" i="8"/>
  <c r="F470" i="32" s="1"/>
  <c r="E36" i="8"/>
  <c r="F469" i="32" s="1"/>
  <c r="E35" i="8"/>
  <c r="F468" i="32" s="1"/>
  <c r="E34" i="8"/>
  <c r="F467" i="32" s="1"/>
  <c r="E33" i="8"/>
  <c r="F466" i="32" s="1"/>
  <c r="E32" i="8"/>
  <c r="F465" i="32" s="1"/>
  <c r="E31" i="8"/>
  <c r="F464" i="32" s="1"/>
  <c r="E30" i="8"/>
  <c r="F463" i="32" s="1"/>
  <c r="E29" i="8"/>
  <c r="F462" i="32" s="1"/>
  <c r="E28" i="8"/>
  <c r="F461" i="32" s="1"/>
  <c r="E27" i="8"/>
  <c r="F460" i="32" s="1"/>
  <c r="E26" i="8"/>
  <c r="F459" i="32" s="1"/>
  <c r="E25" i="8"/>
  <c r="F458" i="32" s="1"/>
  <c r="E24" i="8"/>
  <c r="F457" i="32" s="1"/>
  <c r="E23" i="8"/>
  <c r="F456" i="32" s="1"/>
  <c r="E22" i="8"/>
  <c r="F455" i="32" s="1"/>
  <c r="E21" i="8"/>
  <c r="F454" i="32" s="1"/>
  <c r="E20" i="8"/>
  <c r="F453" i="32" s="1"/>
  <c r="E19" i="8"/>
  <c r="F452" i="32" s="1"/>
  <c r="E17" i="8"/>
  <c r="F451" i="32" s="1"/>
  <c r="E7" i="8"/>
  <c r="E9" i="8"/>
  <c r="F444" i="32" s="1"/>
  <c r="H5" i="8"/>
  <c r="E44" i="7"/>
  <c r="F425" i="32" s="1"/>
  <c r="N424" i="32"/>
  <c r="E43" i="7"/>
  <c r="F424" i="32" s="1"/>
  <c r="N423" i="32"/>
  <c r="E42" i="7"/>
  <c r="F423" i="32" s="1"/>
  <c r="N422" i="32"/>
  <c r="E41" i="7"/>
  <c r="F422" i="32" s="1"/>
  <c r="N421" i="32"/>
  <c r="E40" i="7"/>
  <c r="F421" i="32" s="1"/>
  <c r="N420" i="32"/>
  <c r="E39" i="7"/>
  <c r="F420" i="32" s="1"/>
  <c r="N419" i="32"/>
  <c r="E38" i="7"/>
  <c r="F419" i="32" s="1"/>
  <c r="N418" i="32"/>
  <c r="E37" i="7"/>
  <c r="F418" i="32" s="1"/>
  <c r="N417" i="32"/>
  <c r="E36" i="7"/>
  <c r="F417" i="32" s="1"/>
  <c r="N416" i="32"/>
  <c r="E35" i="7"/>
  <c r="F416" i="32" s="1"/>
  <c r="N415" i="32"/>
  <c r="E34" i="7"/>
  <c r="F415" i="32" s="1"/>
  <c r="N414" i="32"/>
  <c r="E33" i="7"/>
  <c r="F414" i="32" s="1"/>
  <c r="N413" i="32"/>
  <c r="E32" i="7"/>
  <c r="F413" i="32" s="1"/>
  <c r="N412" i="32"/>
  <c r="E31" i="7"/>
  <c r="F412" i="32" s="1"/>
  <c r="N411" i="32"/>
  <c r="E30" i="7"/>
  <c r="F411" i="32" s="1"/>
  <c r="N410" i="32"/>
  <c r="E29" i="7"/>
  <c r="F410" i="32" s="1"/>
  <c r="N409" i="32"/>
  <c r="E28" i="7"/>
  <c r="F409" i="32" s="1"/>
  <c r="N408" i="32"/>
  <c r="E27" i="7"/>
  <c r="F408" i="32" s="1"/>
  <c r="N407" i="32"/>
  <c r="E26" i="7"/>
  <c r="F407" i="32" s="1"/>
  <c r="N406" i="32"/>
  <c r="E25" i="7"/>
  <c r="F406" i="32" s="1"/>
  <c r="N405" i="32"/>
  <c r="E24" i="7"/>
  <c r="F405" i="32" s="1"/>
  <c r="N404" i="32"/>
  <c r="E23" i="7"/>
  <c r="F404" i="32" s="1"/>
  <c r="N403" i="32"/>
  <c r="E13" i="7"/>
  <c r="N402" i="32"/>
  <c r="N401" i="32"/>
  <c r="E12" i="7"/>
  <c r="N400" i="32"/>
  <c r="E14" i="7"/>
  <c r="N399" i="32"/>
  <c r="E8" i="7"/>
  <c r="F388" i="32" s="1"/>
  <c r="N398" i="32"/>
  <c r="N397" i="32"/>
  <c r="E19" i="7"/>
  <c r="N388" i="32"/>
  <c r="H5" i="7"/>
  <c r="N373" i="32"/>
  <c r="E47" i="6"/>
  <c r="F373" i="32" s="1"/>
  <c r="E46" i="6"/>
  <c r="F372" i="32" s="1"/>
  <c r="E45" i="6"/>
  <c r="F371" i="32" s="1"/>
  <c r="E44" i="6"/>
  <c r="F370" i="32" s="1"/>
  <c r="E43" i="6"/>
  <c r="F369" i="32" s="1"/>
  <c r="E42" i="6"/>
  <c r="F368" i="32" s="1"/>
  <c r="E41" i="6"/>
  <c r="F367" i="32" s="1"/>
  <c r="E40" i="6"/>
  <c r="F366" i="32" s="1"/>
  <c r="E39" i="6"/>
  <c r="F365" i="32" s="1"/>
  <c r="E38" i="6"/>
  <c r="F364" i="32" s="1"/>
  <c r="E37" i="6"/>
  <c r="F363" i="32" s="1"/>
  <c r="E36" i="6"/>
  <c r="F362" i="32" s="1"/>
  <c r="E35" i="6"/>
  <c r="F361" i="32" s="1"/>
  <c r="E34" i="6"/>
  <c r="F360" i="32" s="1"/>
  <c r="E33" i="6"/>
  <c r="F359" i="32" s="1"/>
  <c r="E32" i="6"/>
  <c r="F358" i="32" s="1"/>
  <c r="E31" i="6"/>
  <c r="F357" i="32" s="1"/>
  <c r="E30" i="6"/>
  <c r="F356" i="32" s="1"/>
  <c r="E29" i="6"/>
  <c r="F355" i="32" s="1"/>
  <c r="E28" i="6"/>
  <c r="F354" i="32" s="1"/>
  <c r="E27" i="6"/>
  <c r="F353" i="32" s="1"/>
  <c r="E26" i="6"/>
  <c r="F352" i="32" s="1"/>
  <c r="E25" i="6"/>
  <c r="F351" i="32" s="1"/>
  <c r="E24" i="6"/>
  <c r="F350" i="32" s="1"/>
  <c r="E23" i="6"/>
  <c r="F349" i="32" s="1"/>
  <c r="E22" i="6"/>
  <c r="F348" i="32" s="1"/>
  <c r="E21" i="6"/>
  <c r="F347" i="32" s="1"/>
  <c r="E20" i="6"/>
  <c r="F346" i="32" s="1"/>
  <c r="E19" i="6"/>
  <c r="F345" i="32" s="1"/>
  <c r="E18" i="6"/>
  <c r="F344" i="32" s="1"/>
  <c r="F343" i="32"/>
  <c r="E8" i="6"/>
  <c r="F334" i="32" s="1"/>
  <c r="E10" i="6"/>
  <c r="E12" i="6"/>
  <c r="F338" i="32" s="1"/>
  <c r="H5" i="6"/>
  <c r="E57" i="5"/>
  <c r="E56" i="5"/>
  <c r="N325" i="32"/>
  <c r="E55" i="5"/>
  <c r="N324" i="32"/>
  <c r="E54" i="5"/>
  <c r="N323" i="32"/>
  <c r="E53" i="5"/>
  <c r="E52" i="5"/>
  <c r="N321" i="32"/>
  <c r="E51" i="5"/>
  <c r="N320" i="32"/>
  <c r="E50" i="5"/>
  <c r="N319" i="32"/>
  <c r="E49" i="5"/>
  <c r="E48" i="5"/>
  <c r="N317" i="32"/>
  <c r="E47" i="5"/>
  <c r="N316" i="32"/>
  <c r="E46" i="5"/>
  <c r="N315" i="32"/>
  <c r="E45" i="5"/>
  <c r="E44" i="5"/>
  <c r="N313" i="32"/>
  <c r="E43" i="5"/>
  <c r="N312" i="32"/>
  <c r="E42" i="5"/>
  <c r="N311" i="32"/>
  <c r="E41" i="5"/>
  <c r="E40" i="5"/>
  <c r="N309" i="32"/>
  <c r="E39" i="5"/>
  <c r="N308" i="32"/>
  <c r="E38" i="5"/>
  <c r="N307" i="32"/>
  <c r="E37" i="5"/>
  <c r="E36" i="5"/>
  <c r="N305" i="32"/>
  <c r="E35" i="5"/>
  <c r="N304" i="32"/>
  <c r="E34" i="5"/>
  <c r="N303" i="32"/>
  <c r="E33" i="5"/>
  <c r="E32" i="5"/>
  <c r="N301" i="32"/>
  <c r="E31" i="5"/>
  <c r="N300" i="32"/>
  <c r="E30" i="5"/>
  <c r="N299" i="32"/>
  <c r="E29" i="5"/>
  <c r="E28" i="5"/>
  <c r="N297" i="32"/>
  <c r="E27" i="5"/>
  <c r="N296" i="32"/>
  <c r="E26" i="5"/>
  <c r="N295" i="32"/>
  <c r="E25" i="5"/>
  <c r="E24" i="5"/>
  <c r="N293" i="32"/>
  <c r="E23" i="5"/>
  <c r="N292" i="32"/>
  <c r="E22" i="5"/>
  <c r="N291" i="32"/>
  <c r="E21" i="5"/>
  <c r="E20" i="5"/>
  <c r="N289" i="32"/>
  <c r="E19" i="5"/>
  <c r="N288" i="32"/>
  <c r="E18" i="5"/>
  <c r="N287" i="32"/>
  <c r="E17" i="5"/>
  <c r="E16" i="5"/>
  <c r="N285" i="32"/>
  <c r="E15" i="5"/>
  <c r="N284" i="32"/>
  <c r="E14" i="5"/>
  <c r="F284" i="32" s="1"/>
  <c r="N283" i="32"/>
  <c r="E13" i="5"/>
  <c r="H5" i="5"/>
  <c r="E56" i="4"/>
  <c r="N270" i="32"/>
  <c r="E55" i="4"/>
  <c r="N269" i="32"/>
  <c r="E54" i="4"/>
  <c r="N268" i="32"/>
  <c r="E53" i="4"/>
  <c r="N267" i="32"/>
  <c r="E52" i="4"/>
  <c r="N266" i="32"/>
  <c r="E51" i="4"/>
  <c r="N265" i="32"/>
  <c r="E50" i="4"/>
  <c r="N264" i="32"/>
  <c r="E49" i="4"/>
  <c r="N263" i="32"/>
  <c r="E48" i="4"/>
  <c r="N262" i="32"/>
  <c r="E47" i="4"/>
  <c r="N261" i="32"/>
  <c r="E46" i="4"/>
  <c r="N260" i="32"/>
  <c r="E45" i="4"/>
  <c r="N259" i="32"/>
  <c r="E44" i="4"/>
  <c r="N258" i="32"/>
  <c r="E43" i="4"/>
  <c r="N257" i="32"/>
  <c r="E42" i="4"/>
  <c r="N256" i="32"/>
  <c r="E41" i="4"/>
  <c r="N255" i="32"/>
  <c r="E40" i="4"/>
  <c r="N254" i="32"/>
  <c r="E39" i="4"/>
  <c r="N253" i="32"/>
  <c r="E38" i="4"/>
  <c r="N252" i="32"/>
  <c r="E37" i="4"/>
  <c r="N251" i="32"/>
  <c r="E36" i="4"/>
  <c r="N250" i="32"/>
  <c r="E35" i="4"/>
  <c r="N249" i="32"/>
  <c r="E34" i="4"/>
  <c r="N248" i="32"/>
  <c r="E33" i="4"/>
  <c r="N247" i="32"/>
  <c r="E32" i="4"/>
  <c r="N246" i="32"/>
  <c r="E31" i="4"/>
  <c r="N245" i="32"/>
  <c r="E30" i="4"/>
  <c r="N244" i="32"/>
  <c r="E29" i="4"/>
  <c r="N243" i="32"/>
  <c r="E28" i="4"/>
  <c r="N242" i="32"/>
  <c r="E27" i="4"/>
  <c r="N241" i="32"/>
  <c r="E26" i="4"/>
  <c r="N240" i="32"/>
  <c r="E25" i="4"/>
  <c r="N239" i="32"/>
  <c r="E24" i="4"/>
  <c r="N238" i="32"/>
  <c r="E23" i="4"/>
  <c r="N237" i="32"/>
  <c r="E22" i="4"/>
  <c r="N236" i="32"/>
  <c r="E21" i="4"/>
  <c r="N235" i="32"/>
  <c r="E20" i="4"/>
  <c r="F235" i="32" s="1"/>
  <c r="N234" i="32"/>
  <c r="E19" i="4"/>
  <c r="F234" i="32" s="1"/>
  <c r="N233" i="32"/>
  <c r="E18" i="4"/>
  <c r="F233" i="32" s="1"/>
  <c r="N232" i="32"/>
  <c r="E17" i="4"/>
  <c r="F232" i="32" s="1"/>
  <c r="N231" i="32"/>
  <c r="E16" i="4"/>
  <c r="F231" i="32" s="1"/>
  <c r="N230" i="32"/>
  <c r="E15" i="4"/>
  <c r="F230" i="32" s="1"/>
  <c r="N229" i="32"/>
  <c r="E14" i="4"/>
  <c r="F229" i="32" s="1"/>
  <c r="N228" i="32"/>
  <c r="E12" i="4"/>
  <c r="N227" i="32"/>
  <c r="E7" i="4"/>
  <c r="F222" i="32" s="1"/>
  <c r="H5" i="4"/>
  <c r="E61" i="3"/>
  <c r="F221" i="32" s="1"/>
  <c r="E60" i="3"/>
  <c r="F220" i="32" s="1"/>
  <c r="E59" i="3"/>
  <c r="F219" i="32" s="1"/>
  <c r="E58" i="3"/>
  <c r="F218" i="32" s="1"/>
  <c r="E57" i="3"/>
  <c r="F217" i="32" s="1"/>
  <c r="E56" i="3"/>
  <c r="F216" i="32" s="1"/>
  <c r="E55" i="3"/>
  <c r="F215" i="32" s="1"/>
  <c r="E54" i="3"/>
  <c r="F214" i="32" s="1"/>
  <c r="E53" i="3"/>
  <c r="F213" i="32" s="1"/>
  <c r="E52" i="3"/>
  <c r="F212" i="32" s="1"/>
  <c r="E51" i="3"/>
  <c r="F211" i="32" s="1"/>
  <c r="E50" i="3"/>
  <c r="F210" i="32" s="1"/>
  <c r="E49" i="3"/>
  <c r="F209" i="32" s="1"/>
  <c r="E48" i="3"/>
  <c r="F208" i="32" s="1"/>
  <c r="E47" i="3"/>
  <c r="F207" i="32" s="1"/>
  <c r="E46" i="3"/>
  <c r="F206" i="32" s="1"/>
  <c r="E45" i="3"/>
  <c r="F205" i="32" s="1"/>
  <c r="E44" i="3"/>
  <c r="F204" i="32" s="1"/>
  <c r="E43" i="3"/>
  <c r="F203" i="32" s="1"/>
  <c r="E42" i="3"/>
  <c r="F202" i="32" s="1"/>
  <c r="E41" i="3"/>
  <c r="F201" i="32" s="1"/>
  <c r="E40" i="3"/>
  <c r="F200" i="32" s="1"/>
  <c r="E39" i="3"/>
  <c r="F199" i="32" s="1"/>
  <c r="E38" i="3"/>
  <c r="F198" i="32" s="1"/>
  <c r="E37" i="3"/>
  <c r="F197" i="32" s="1"/>
  <c r="E36" i="3"/>
  <c r="F196" i="32" s="1"/>
  <c r="E35" i="3"/>
  <c r="F195" i="32" s="1"/>
  <c r="E34" i="3"/>
  <c r="F194" i="32" s="1"/>
  <c r="E33" i="3"/>
  <c r="F193" i="32" s="1"/>
  <c r="E32" i="3"/>
  <c r="F192" i="32" s="1"/>
  <c r="E31" i="3"/>
  <c r="F191" i="32" s="1"/>
  <c r="E30" i="3"/>
  <c r="F190" i="32" s="1"/>
  <c r="E29" i="3"/>
  <c r="F189" i="32" s="1"/>
  <c r="E28" i="3"/>
  <c r="F188" i="32" s="1"/>
  <c r="E27" i="3"/>
  <c r="F187" i="32" s="1"/>
  <c r="E26" i="3"/>
  <c r="F186" i="32" s="1"/>
  <c r="E25" i="3"/>
  <c r="F185" i="32" s="1"/>
  <c r="E24" i="3"/>
  <c r="F184" i="32" s="1"/>
  <c r="E23" i="3"/>
  <c r="F183" i="32" s="1"/>
  <c r="E22" i="3"/>
  <c r="F182" i="32" s="1"/>
  <c r="E21" i="3"/>
  <c r="F181" i="32" s="1"/>
  <c r="E20" i="3"/>
  <c r="F180" i="32" s="1"/>
  <c r="E19" i="3"/>
  <c r="F179" i="32" s="1"/>
  <c r="E18" i="3"/>
  <c r="F178" i="32" s="1"/>
  <c r="E17" i="3"/>
  <c r="F177" i="32" s="1"/>
  <c r="H5" i="3"/>
  <c r="I9" i="31"/>
  <c r="K9" i="31"/>
  <c r="E60" i="2"/>
  <c r="N164" i="32"/>
  <c r="E59" i="2"/>
  <c r="N163" i="32"/>
  <c r="E58" i="2"/>
  <c r="N162" i="32"/>
  <c r="E57" i="2"/>
  <c r="N161" i="32"/>
  <c r="E56" i="2"/>
  <c r="N160" i="32"/>
  <c r="E55" i="2"/>
  <c r="N159" i="32"/>
  <c r="E54" i="2"/>
  <c r="N158" i="32"/>
  <c r="E53" i="2"/>
  <c r="N157" i="32"/>
  <c r="E52" i="2"/>
  <c r="N156" i="32"/>
  <c r="E51" i="2"/>
  <c r="N155" i="32"/>
  <c r="E50" i="2"/>
  <c r="N154" i="32"/>
  <c r="E49" i="2"/>
  <c r="N153" i="32"/>
  <c r="E48" i="2"/>
  <c r="N152" i="32"/>
  <c r="E47" i="2"/>
  <c r="N151" i="32"/>
  <c r="E46" i="2"/>
  <c r="N150" i="32"/>
  <c r="E45" i="2"/>
  <c r="N149" i="32"/>
  <c r="E44" i="2"/>
  <c r="N148" i="32"/>
  <c r="E43" i="2"/>
  <c r="N147" i="32"/>
  <c r="E42" i="2"/>
  <c r="N146" i="32"/>
  <c r="E41" i="2"/>
  <c r="N145" i="32"/>
  <c r="E40" i="2"/>
  <c r="N144" i="32"/>
  <c r="E39" i="2"/>
  <c r="N143" i="32"/>
  <c r="E38" i="2"/>
  <c r="N142" i="32"/>
  <c r="E37" i="2"/>
  <c r="N141" i="32"/>
  <c r="E36" i="2"/>
  <c r="N140" i="32"/>
  <c r="E35" i="2"/>
  <c r="N139" i="32"/>
  <c r="E34" i="2"/>
  <c r="N138" i="32"/>
  <c r="E33" i="2"/>
  <c r="N137" i="32"/>
  <c r="E32" i="2"/>
  <c r="N136" i="32"/>
  <c r="E31" i="2"/>
  <c r="N135" i="32"/>
  <c r="E30" i="2"/>
  <c r="N134" i="32"/>
  <c r="E29" i="2"/>
  <c r="N133" i="32"/>
  <c r="E28" i="2"/>
  <c r="N132" i="32"/>
  <c r="E27" i="2"/>
  <c r="N131" i="32"/>
  <c r="E26" i="2"/>
  <c r="N130" i="32"/>
  <c r="E25" i="2"/>
  <c r="N129" i="32"/>
  <c r="E24" i="2"/>
  <c r="F129" i="32" s="1"/>
  <c r="N128" i="32"/>
  <c r="E23" i="2"/>
  <c r="F128" i="32" s="1"/>
  <c r="N127" i="32"/>
  <c r="E22" i="2"/>
  <c r="F127" i="32" s="1"/>
  <c r="N126" i="32"/>
  <c r="E21" i="2"/>
  <c r="F126" i="32" s="1"/>
  <c r="N125" i="32"/>
  <c r="E20" i="2"/>
  <c r="F125" i="32" s="1"/>
  <c r="N124" i="32"/>
  <c r="E19" i="2"/>
  <c r="F124" i="32" s="1"/>
  <c r="N123" i="32"/>
  <c r="E18" i="2"/>
  <c r="F123" i="32" s="1"/>
  <c r="N122" i="32"/>
  <c r="E17" i="2"/>
  <c r="F122" i="32" s="1"/>
  <c r="N121" i="32"/>
  <c r="E16" i="2"/>
  <c r="F121" i="32" s="1"/>
  <c r="N120" i="32"/>
  <c r="E15" i="2"/>
  <c r="F120" i="32" s="1"/>
  <c r="N119" i="32"/>
  <c r="E14" i="2"/>
  <c r="F119" i="32" s="1"/>
  <c r="N118" i="32"/>
  <c r="E13" i="2"/>
  <c r="F118" i="32" s="1"/>
  <c r="N117" i="32"/>
  <c r="E12" i="2"/>
  <c r="F117" i="32" s="1"/>
  <c r="N116" i="32"/>
  <c r="E11" i="2"/>
  <c r="H5" i="2"/>
  <c r="N111" i="32"/>
  <c r="E61" i="14"/>
  <c r="N110" i="32"/>
  <c r="E60" i="14"/>
  <c r="N109" i="32"/>
  <c r="E59" i="14"/>
  <c r="N108" i="32"/>
  <c r="E58" i="14"/>
  <c r="N107" i="32"/>
  <c r="E57" i="14"/>
  <c r="N106" i="32"/>
  <c r="E56" i="14"/>
  <c r="N105" i="32"/>
  <c r="E55" i="14"/>
  <c r="N104" i="32"/>
  <c r="E54" i="14"/>
  <c r="N103" i="32"/>
  <c r="E53" i="14"/>
  <c r="N102" i="32"/>
  <c r="E52" i="14"/>
  <c r="N101" i="32"/>
  <c r="E51" i="14"/>
  <c r="N100" i="32"/>
  <c r="E50" i="14"/>
  <c r="N99" i="32"/>
  <c r="E49" i="14"/>
  <c r="N98" i="32"/>
  <c r="E48" i="14"/>
  <c r="N97" i="32"/>
  <c r="E47" i="14"/>
  <c r="N96" i="32"/>
  <c r="E46" i="14"/>
  <c r="N95" i="32"/>
  <c r="E45" i="14"/>
  <c r="N94" i="32"/>
  <c r="E44" i="14"/>
  <c r="N93" i="32"/>
  <c r="E43" i="14"/>
  <c r="N92" i="32"/>
  <c r="E42" i="14"/>
  <c r="N91" i="32"/>
  <c r="E41" i="14"/>
  <c r="N90" i="32"/>
  <c r="E40" i="14"/>
  <c r="N89" i="32"/>
  <c r="E39" i="14"/>
  <c r="N88" i="32"/>
  <c r="E38" i="14"/>
  <c r="N87" i="32"/>
  <c r="E37" i="14"/>
  <c r="N86" i="32"/>
  <c r="E36" i="14"/>
  <c r="N85" i="32"/>
  <c r="E35" i="14"/>
  <c r="N84" i="32"/>
  <c r="E34" i="14"/>
  <c r="N83" i="32"/>
  <c r="E33" i="14"/>
  <c r="N82" i="32"/>
  <c r="E32" i="14"/>
  <c r="N81" i="32"/>
  <c r="E31" i="14"/>
  <c r="N80" i="32"/>
  <c r="E30" i="14"/>
  <c r="N79" i="32"/>
  <c r="E29" i="14"/>
  <c r="N78" i="32"/>
  <c r="E28" i="14"/>
  <c r="N77" i="32"/>
  <c r="E27" i="14"/>
  <c r="N76" i="32"/>
  <c r="E26" i="14"/>
  <c r="N75" i="32"/>
  <c r="E25" i="14"/>
  <c r="N74" i="32"/>
  <c r="E24" i="14"/>
  <c r="N73" i="32"/>
  <c r="E23" i="14"/>
  <c r="N72" i="32"/>
  <c r="E22" i="14"/>
  <c r="N71" i="32"/>
  <c r="E21" i="14"/>
  <c r="N70" i="32"/>
  <c r="E20" i="14"/>
  <c r="N69" i="32"/>
  <c r="E19" i="14"/>
  <c r="N68" i="32"/>
  <c r="E18" i="14"/>
  <c r="F68" i="32" s="1"/>
  <c r="N67" i="32"/>
  <c r="E17" i="14"/>
  <c r="F67" i="32" s="1"/>
  <c r="N66" i="32"/>
  <c r="E16" i="14"/>
  <c r="F66" i="32" s="1"/>
  <c r="N65" i="32"/>
  <c r="E15" i="14"/>
  <c r="F65" i="32" s="1"/>
  <c r="N64" i="32"/>
  <c r="E14" i="14"/>
  <c r="F64" i="32" s="1"/>
  <c r="N63" i="32"/>
  <c r="E13" i="14"/>
  <c r="F63" i="32" s="1"/>
  <c r="N62" i="32"/>
  <c r="E12" i="14"/>
  <c r="F62" i="32" s="1"/>
  <c r="H5" i="14"/>
  <c r="L7" i="31"/>
  <c r="H7" i="31"/>
  <c r="N56" i="32"/>
  <c r="E61" i="1"/>
  <c r="N55" i="32"/>
  <c r="E60" i="1"/>
  <c r="N54" i="32"/>
  <c r="E59" i="1"/>
  <c r="N53" i="32"/>
  <c r="E58" i="1"/>
  <c r="N52" i="32"/>
  <c r="E57" i="1"/>
  <c r="N51" i="32"/>
  <c r="E56" i="1"/>
  <c r="N50" i="32"/>
  <c r="E55" i="1"/>
  <c r="N49" i="32"/>
  <c r="E54" i="1"/>
  <c r="N48" i="32"/>
  <c r="E53" i="1"/>
  <c r="N47" i="32"/>
  <c r="E52" i="1"/>
  <c r="N46" i="32"/>
  <c r="E51" i="1"/>
  <c r="N45" i="32"/>
  <c r="E50" i="1"/>
  <c r="N44" i="32"/>
  <c r="E49" i="1"/>
  <c r="N43" i="32"/>
  <c r="E48" i="1"/>
  <c r="N42" i="32"/>
  <c r="E47" i="1"/>
  <c r="N41" i="32"/>
  <c r="E46" i="1"/>
  <c r="N40" i="32"/>
  <c r="E45" i="1"/>
  <c r="N39" i="32"/>
  <c r="E44" i="1"/>
  <c r="N38" i="32"/>
  <c r="E43" i="1"/>
  <c r="N37" i="32"/>
  <c r="E42" i="1"/>
  <c r="N36" i="32"/>
  <c r="E41" i="1"/>
  <c r="N35" i="32"/>
  <c r="E40" i="1"/>
  <c r="N34" i="32"/>
  <c r="E39" i="1"/>
  <c r="N33" i="32"/>
  <c r="E38" i="1"/>
  <c r="N32" i="32"/>
  <c r="E37" i="1"/>
  <c r="N31" i="32"/>
  <c r="E36" i="1"/>
  <c r="N30" i="32"/>
  <c r="E35" i="1"/>
  <c r="N29" i="32"/>
  <c r="E34" i="1"/>
  <c r="N28" i="32"/>
  <c r="E33" i="1"/>
  <c r="N27" i="32"/>
  <c r="E32" i="1"/>
  <c r="N26" i="32"/>
  <c r="E31" i="1"/>
  <c r="N25" i="32"/>
  <c r="E30" i="1"/>
  <c r="N24" i="32"/>
  <c r="E29" i="1"/>
  <c r="N23" i="32"/>
  <c r="E28" i="1"/>
  <c r="N22" i="32"/>
  <c r="E27" i="1"/>
  <c r="N21" i="32"/>
  <c r="E26" i="1"/>
  <c r="N20" i="32"/>
  <c r="E25" i="1"/>
  <c r="N19" i="32"/>
  <c r="E24" i="1"/>
  <c r="N18" i="32"/>
  <c r="E23" i="1"/>
  <c r="N17" i="32"/>
  <c r="E22" i="1"/>
  <c r="N16" i="32"/>
  <c r="E21" i="1"/>
  <c r="N15" i="32"/>
  <c r="E20" i="1"/>
  <c r="N14" i="32"/>
  <c r="E19" i="1"/>
  <c r="N13" i="32"/>
  <c r="E18" i="1"/>
  <c r="N12" i="32"/>
  <c r="E17" i="1"/>
  <c r="N11" i="32"/>
  <c r="E16" i="1"/>
  <c r="N10" i="32"/>
  <c r="E15" i="1"/>
  <c r="N9" i="32"/>
  <c r="E14" i="1"/>
  <c r="N8" i="32"/>
  <c r="E13" i="1"/>
  <c r="N7" i="32"/>
  <c r="E12" i="1"/>
  <c r="F7" i="32" s="1"/>
  <c r="N6" i="32"/>
  <c r="E11" i="1"/>
  <c r="F6" i="32" s="1"/>
  <c r="N5" i="32"/>
  <c r="E10" i="1"/>
  <c r="K9" i="1"/>
  <c r="J9" i="1" s="1"/>
  <c r="E9" i="1"/>
  <c r="F4" i="32" s="1"/>
  <c r="K8" i="1"/>
  <c r="J8" i="1" s="1"/>
  <c r="E8" i="1"/>
  <c r="H5" i="1"/>
  <c r="I7" i="31"/>
  <c r="F1" i="31"/>
  <c r="D1" i="31"/>
  <c r="A606" i="32"/>
  <c r="A605" i="32"/>
  <c r="A604" i="32"/>
  <c r="A603" i="32"/>
  <c r="A602" i="32"/>
  <c r="A601" i="32"/>
  <c r="A600" i="32"/>
  <c r="A599" i="32"/>
  <c r="A598" i="32"/>
  <c r="A597" i="32"/>
  <c r="A596" i="32"/>
  <c r="A595" i="32"/>
  <c r="A594" i="32"/>
  <c r="A593" i="32"/>
  <c r="A592" i="32"/>
  <c r="A591" i="32"/>
  <c r="A590" i="32"/>
  <c r="A589" i="32"/>
  <c r="A588" i="32"/>
  <c r="A587" i="32"/>
  <c r="A586" i="32"/>
  <c r="A585" i="32"/>
  <c r="A584" i="32"/>
  <c r="A583" i="32"/>
  <c r="A582" i="32"/>
  <c r="A581" i="32"/>
  <c r="A580" i="32"/>
  <c r="A579" i="32"/>
  <c r="A578" i="32"/>
  <c r="A577" i="32"/>
  <c r="A576" i="32"/>
  <c r="A575" i="32"/>
  <c r="A574" i="32"/>
  <c r="A573" i="32"/>
  <c r="A572" i="32"/>
  <c r="A571" i="32"/>
  <c r="A570" i="32"/>
  <c r="A569" i="32"/>
  <c r="A568" i="32"/>
  <c r="A567" i="32"/>
  <c r="A566" i="32"/>
  <c r="A565" i="32"/>
  <c r="A564" i="32"/>
  <c r="A563" i="32"/>
  <c r="A562" i="32"/>
  <c r="A561" i="32"/>
  <c r="A560" i="32"/>
  <c r="A559" i="32"/>
  <c r="A558" i="32"/>
  <c r="A557" i="32"/>
  <c r="A556" i="32"/>
  <c r="A555" i="32"/>
  <c r="A554" i="32"/>
  <c r="A553" i="32"/>
  <c r="O552" i="32"/>
  <c r="K552" i="32"/>
  <c r="I552" i="32"/>
  <c r="H552" i="32"/>
  <c r="G552" i="32"/>
  <c r="F552" i="32"/>
  <c r="E552" i="32"/>
  <c r="D552" i="32"/>
  <c r="C552" i="32"/>
  <c r="A552" i="32"/>
  <c r="A551" i="32"/>
  <c r="A550" i="32"/>
  <c r="A549" i="32"/>
  <c r="A548" i="32"/>
  <c r="A547" i="32"/>
  <c r="A546" i="32"/>
  <c r="A545" i="32"/>
  <c r="A544" i="32"/>
  <c r="A543" i="32"/>
  <c r="A542" i="32"/>
  <c r="A541" i="32"/>
  <c r="A540" i="32"/>
  <c r="A539" i="32"/>
  <c r="A538" i="32"/>
  <c r="A537" i="32"/>
  <c r="A536" i="32"/>
  <c r="A535" i="32"/>
  <c r="A534" i="32"/>
  <c r="A533" i="32"/>
  <c r="A532" i="32"/>
  <c r="A531" i="32"/>
  <c r="A530" i="32"/>
  <c r="A529" i="32"/>
  <c r="A528" i="32"/>
  <c r="A527" i="32"/>
  <c r="A526" i="32"/>
  <c r="A525" i="32"/>
  <c r="A524" i="32"/>
  <c r="A523" i="32"/>
  <c r="A522" i="32"/>
  <c r="A521" i="32"/>
  <c r="A520" i="32"/>
  <c r="A519" i="32"/>
  <c r="A518" i="32"/>
  <c r="A517" i="32"/>
  <c r="A516" i="32"/>
  <c r="A515" i="32"/>
  <c r="A514" i="32"/>
  <c r="A513" i="32"/>
  <c r="A512" i="32"/>
  <c r="A511" i="32"/>
  <c r="A510" i="32"/>
  <c r="A509" i="32"/>
  <c r="A508" i="32"/>
  <c r="A507" i="32"/>
  <c r="A506" i="32"/>
  <c r="A505" i="32"/>
  <c r="A504" i="32"/>
  <c r="A503" i="32"/>
  <c r="A502" i="32"/>
  <c r="A501" i="32"/>
  <c r="A500" i="32"/>
  <c r="A499" i="32"/>
  <c r="A498" i="32"/>
  <c r="O497" i="32"/>
  <c r="K497" i="32"/>
  <c r="I497" i="32"/>
  <c r="H497" i="32"/>
  <c r="G497" i="32"/>
  <c r="F497" i="32"/>
  <c r="E497" i="32"/>
  <c r="D497" i="32"/>
  <c r="C497" i="32"/>
  <c r="A497" i="32"/>
  <c r="A496" i="32"/>
  <c r="A495" i="32"/>
  <c r="A494" i="32"/>
  <c r="A493" i="32"/>
  <c r="A492" i="32"/>
  <c r="A491" i="32"/>
  <c r="A490" i="32"/>
  <c r="A489" i="32"/>
  <c r="A488" i="32"/>
  <c r="A487" i="32"/>
  <c r="A486" i="32"/>
  <c r="A485" i="32"/>
  <c r="A484" i="32"/>
  <c r="A483" i="32"/>
  <c r="A482" i="32"/>
  <c r="A481" i="32"/>
  <c r="A480" i="32"/>
  <c r="A479" i="32"/>
  <c r="A478" i="32"/>
  <c r="A477" i="32"/>
  <c r="A476" i="32"/>
  <c r="A475" i="32"/>
  <c r="A474" i="32"/>
  <c r="A473" i="32"/>
  <c r="A472" i="32"/>
  <c r="A471" i="32"/>
  <c r="A470" i="32"/>
  <c r="A469" i="32"/>
  <c r="A468" i="32"/>
  <c r="A467" i="32"/>
  <c r="A466" i="32"/>
  <c r="A465" i="32"/>
  <c r="A464" i="32"/>
  <c r="A463" i="32"/>
  <c r="A462" i="32"/>
  <c r="A461" i="32"/>
  <c r="A460" i="32"/>
  <c r="A459" i="32"/>
  <c r="A458" i="32"/>
  <c r="A457" i="32"/>
  <c r="A456" i="32"/>
  <c r="A455" i="32"/>
  <c r="A454" i="32"/>
  <c r="A453" i="32"/>
  <c r="A452" i="32"/>
  <c r="A451" i="32"/>
  <c r="A450" i="32"/>
  <c r="A449" i="32"/>
  <c r="A448" i="32"/>
  <c r="A447" i="32"/>
  <c r="A446" i="32"/>
  <c r="A445" i="32"/>
  <c r="A444" i="32"/>
  <c r="O443" i="32"/>
  <c r="N443" i="32"/>
  <c r="K443" i="32"/>
  <c r="I443" i="32"/>
  <c r="H443" i="32"/>
  <c r="G443" i="32"/>
  <c r="E443" i="32"/>
  <c r="D443" i="32"/>
  <c r="C443" i="32"/>
  <c r="A443" i="32"/>
  <c r="O442" i="32"/>
  <c r="N442" i="32"/>
  <c r="K442" i="32"/>
  <c r="I442" i="32"/>
  <c r="H442" i="32"/>
  <c r="G442" i="32"/>
  <c r="F442" i="32"/>
  <c r="E442" i="32"/>
  <c r="D442" i="32"/>
  <c r="C442" i="32"/>
  <c r="A442" i="32"/>
  <c r="A441" i="32"/>
  <c r="A440" i="32"/>
  <c r="A439" i="32"/>
  <c r="A438" i="32"/>
  <c r="A437" i="32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O388" i="32"/>
  <c r="K388" i="32"/>
  <c r="I388" i="32"/>
  <c r="H388" i="32"/>
  <c r="G388" i="32"/>
  <c r="E388" i="32"/>
  <c r="D388" i="32"/>
  <c r="C388" i="32"/>
  <c r="A388" i="32"/>
  <c r="O387" i="32"/>
  <c r="K387" i="32"/>
  <c r="I387" i="32"/>
  <c r="H387" i="32"/>
  <c r="G387" i="32"/>
  <c r="E387" i="32"/>
  <c r="D387" i="32"/>
  <c r="C387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O277" i="32"/>
  <c r="K277" i="32"/>
  <c r="I277" i="32"/>
  <c r="H277" i="32"/>
  <c r="G277" i="32"/>
  <c r="F277" i="32"/>
  <c r="E277" i="32"/>
  <c r="D277" i="32"/>
  <c r="C277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O167" i="32"/>
  <c r="N167" i="32"/>
  <c r="L167" i="32"/>
  <c r="K167" i="32"/>
  <c r="I167" i="32"/>
  <c r="H167" i="32"/>
  <c r="G167" i="32"/>
  <c r="F167" i="32"/>
  <c r="E167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2" i="32"/>
  <c r="E7" i="31" l="1"/>
  <c r="P3" i="2"/>
  <c r="I8" i="31" s="1"/>
  <c r="O2" i="2"/>
  <c r="P2" i="2"/>
  <c r="Q2" i="2"/>
  <c r="F283" i="32"/>
  <c r="O3" i="5"/>
  <c r="F12" i="31" s="1"/>
  <c r="Q3" i="5"/>
  <c r="L12" i="31" s="1"/>
  <c r="R3" i="5"/>
  <c r="R4" i="5" s="1"/>
  <c r="P4" i="2"/>
  <c r="Q2" i="9"/>
  <c r="K17" i="31" s="1"/>
  <c r="P3" i="9"/>
  <c r="I17" i="31" s="1"/>
  <c r="F5" i="32"/>
  <c r="O3" i="1"/>
  <c r="F6" i="31" s="1"/>
  <c r="Q3" i="1"/>
  <c r="L6" i="31" s="1"/>
  <c r="R3" i="1"/>
  <c r="O6" i="31" s="1"/>
  <c r="R3" i="9"/>
  <c r="Q3" i="9"/>
  <c r="L17" i="31" s="1"/>
  <c r="O3" i="9"/>
  <c r="F17" i="31" s="1"/>
  <c r="O2" i="9"/>
  <c r="R2" i="9"/>
  <c r="P2" i="9"/>
  <c r="H17" i="31" s="1"/>
  <c r="F402" i="32"/>
  <c r="F398" i="32"/>
  <c r="F400" i="32"/>
  <c r="F394" i="32"/>
  <c r="F401" i="32"/>
  <c r="F392" i="32"/>
  <c r="F403" i="32"/>
  <c r="F393" i="32"/>
  <c r="F341" i="32"/>
  <c r="F336" i="32"/>
  <c r="P4" i="5"/>
  <c r="P4" i="3"/>
  <c r="H8" i="31"/>
  <c r="J8" i="31" s="1"/>
  <c r="P4" i="14"/>
  <c r="F342" i="32"/>
  <c r="P2" i="6"/>
  <c r="P3" i="6"/>
  <c r="I13" i="31" s="1"/>
  <c r="Q2" i="6"/>
  <c r="K13" i="31" s="1"/>
  <c r="O2" i="6"/>
  <c r="E13" i="31" s="1"/>
  <c r="R2" i="6"/>
  <c r="F399" i="32"/>
  <c r="Q3" i="7"/>
  <c r="L14" i="31" s="1"/>
  <c r="O3" i="7"/>
  <c r="F14" i="31" s="1"/>
  <c r="R3" i="7"/>
  <c r="F228" i="32"/>
  <c r="Q2" i="4"/>
  <c r="K11" i="31" s="1"/>
  <c r="P2" i="4"/>
  <c r="O2" i="4"/>
  <c r="E11" i="31" s="1"/>
  <c r="P3" i="4"/>
  <c r="I11" i="31" s="1"/>
  <c r="R2" i="4"/>
  <c r="N11" i="31" s="1"/>
  <c r="F397" i="32"/>
  <c r="P2" i="7"/>
  <c r="H14" i="31" s="1"/>
  <c r="O2" i="7"/>
  <c r="P3" i="7"/>
  <c r="I14" i="31" s="1"/>
  <c r="Q2" i="7"/>
  <c r="R2" i="7"/>
  <c r="R2" i="1"/>
  <c r="N6" i="31" s="1"/>
  <c r="F3" i="32"/>
  <c r="O2" i="1"/>
  <c r="P2" i="1"/>
  <c r="Q2" i="1"/>
  <c r="P3" i="1"/>
  <c r="I6" i="31" s="1"/>
  <c r="I10" i="31" s="1"/>
  <c r="F450" i="32"/>
  <c r="Q3" i="8"/>
  <c r="L16" i="31" s="1"/>
  <c r="O3" i="8"/>
  <c r="F16" i="31" s="1"/>
  <c r="R3" i="8"/>
  <c r="O16" i="31" s="1"/>
  <c r="F116" i="32"/>
  <c r="Q3" i="2"/>
  <c r="O3" i="2"/>
  <c r="R3" i="2"/>
  <c r="R4" i="2" s="1"/>
  <c r="R4" i="3"/>
  <c r="Q4" i="3"/>
  <c r="O4" i="3"/>
  <c r="O3" i="4"/>
  <c r="Q3" i="4"/>
  <c r="R3" i="4"/>
  <c r="F227" i="32"/>
  <c r="O3" i="6"/>
  <c r="Q3" i="6"/>
  <c r="R3" i="6"/>
  <c r="F340" i="32"/>
  <c r="P3" i="8"/>
  <c r="I16" i="31" s="1"/>
  <c r="O2" i="8"/>
  <c r="P2" i="8"/>
  <c r="Q2" i="8"/>
  <c r="R2" i="8"/>
  <c r="F449" i="32"/>
  <c r="N3" i="32"/>
  <c r="L3" i="32"/>
  <c r="N603" i="32"/>
  <c r="L603" i="32"/>
  <c r="N4" i="32"/>
  <c r="L4" i="32"/>
  <c r="N604" i="32"/>
  <c r="L604" i="32"/>
  <c r="N548" i="32"/>
  <c r="L548" i="32"/>
  <c r="N9" i="31"/>
  <c r="O9" i="31"/>
  <c r="H9" i="31"/>
  <c r="J7" i="31"/>
  <c r="K7" i="31"/>
  <c r="M7" i="31" s="1"/>
  <c r="F7" i="31"/>
  <c r="G7" i="31" s="1"/>
  <c r="K8" i="31"/>
  <c r="E8" i="31"/>
  <c r="E9" i="31"/>
  <c r="G9" i="31" s="1"/>
  <c r="M9" i="31"/>
  <c r="E12" i="31"/>
  <c r="H12" i="31"/>
  <c r="J12" i="31" s="1"/>
  <c r="K12" i="31"/>
  <c r="F387" i="32"/>
  <c r="F443" i="32"/>
  <c r="K18" i="31"/>
  <c r="M18" i="31" s="1"/>
  <c r="J18" i="31"/>
  <c r="E18" i="31"/>
  <c r="N8" i="31"/>
  <c r="N7" i="31"/>
  <c r="O7" i="31"/>
  <c r="N12" i="31"/>
  <c r="N277" i="32"/>
  <c r="N552" i="32"/>
  <c r="N387" i="32"/>
  <c r="G12" i="31" l="1"/>
  <c r="M12" i="31"/>
  <c r="O4" i="5"/>
  <c r="Q4" i="5"/>
  <c r="O12" i="31"/>
  <c r="P12" i="31" s="1"/>
  <c r="F19" i="31"/>
  <c r="R4" i="6"/>
  <c r="O4" i="9"/>
  <c r="J17" i="31"/>
  <c r="I19" i="31"/>
  <c r="L19" i="31"/>
  <c r="E17" i="31"/>
  <c r="G17" i="31" s="1"/>
  <c r="Q4" i="9"/>
  <c r="R4" i="9"/>
  <c r="M17" i="31"/>
  <c r="P4" i="9"/>
  <c r="P4" i="6"/>
  <c r="H13" i="31"/>
  <c r="J13" i="31" s="1"/>
  <c r="Q4" i="8"/>
  <c r="O4" i="7"/>
  <c r="Q4" i="7"/>
  <c r="E14" i="31"/>
  <c r="E15" i="31" s="1"/>
  <c r="R4" i="7"/>
  <c r="P4" i="4"/>
  <c r="H11" i="31"/>
  <c r="J11" i="31" s="1"/>
  <c r="P4" i="7"/>
  <c r="K14" i="31"/>
  <c r="M14" i="31" s="1"/>
  <c r="K6" i="31"/>
  <c r="M6" i="31" s="1"/>
  <c r="Q4" i="1"/>
  <c r="P4" i="1"/>
  <c r="H6" i="31"/>
  <c r="H10" i="31" s="1"/>
  <c r="E6" i="31"/>
  <c r="G6" i="31" s="1"/>
  <c r="O4" i="1"/>
  <c r="R4" i="8"/>
  <c r="P4" i="8"/>
  <c r="O8" i="31"/>
  <c r="P8" i="31" s="1"/>
  <c r="O4" i="2"/>
  <c r="F8" i="31"/>
  <c r="G8" i="31" s="1"/>
  <c r="Q4" i="2"/>
  <c r="L8" i="31"/>
  <c r="L10" i="31" s="1"/>
  <c r="Q4" i="4"/>
  <c r="L11" i="31"/>
  <c r="M11" i="31" s="1"/>
  <c r="R4" i="4"/>
  <c r="O11" i="31"/>
  <c r="P11" i="31" s="1"/>
  <c r="O4" i="4"/>
  <c r="F11" i="31"/>
  <c r="G11" i="31" s="1"/>
  <c r="Q4" i="6"/>
  <c r="L13" i="31"/>
  <c r="O4" i="6"/>
  <c r="F13" i="31"/>
  <c r="G13" i="31" s="1"/>
  <c r="N16" i="31"/>
  <c r="P16" i="31" s="1"/>
  <c r="O4" i="8"/>
  <c r="E16" i="31"/>
  <c r="G16" i="31" s="1"/>
  <c r="J9" i="31"/>
  <c r="R4" i="1"/>
  <c r="P9" i="31"/>
  <c r="I15" i="31"/>
  <c r="J14" i="31"/>
  <c r="H16" i="31"/>
  <c r="K16" i="31"/>
  <c r="M16" i="31" s="1"/>
  <c r="O13" i="31"/>
  <c r="N18" i="31"/>
  <c r="O18" i="31"/>
  <c r="G18" i="31"/>
  <c r="N17" i="31"/>
  <c r="P7" i="31"/>
  <c r="O17" i="31"/>
  <c r="N13" i="31"/>
  <c r="N10" i="31"/>
  <c r="P6" i="31"/>
  <c r="O14" i="31"/>
  <c r="G14" i="31" l="1"/>
  <c r="F10" i="31"/>
  <c r="M8" i="31"/>
  <c r="I20" i="31"/>
  <c r="E10" i="31"/>
  <c r="K15" i="31"/>
  <c r="L15" i="31"/>
  <c r="L20" i="31" s="1"/>
  <c r="J15" i="31"/>
  <c r="H15" i="31"/>
  <c r="K10" i="31"/>
  <c r="J6" i="31"/>
  <c r="J10" i="31" s="1"/>
  <c r="M10" i="31"/>
  <c r="O10" i="31"/>
  <c r="P10" i="31" s="1"/>
  <c r="M13" i="31"/>
  <c r="M15" i="31" s="1"/>
  <c r="F15" i="31"/>
  <c r="G15" i="31" s="1"/>
  <c r="E19" i="31"/>
  <c r="O19" i="31"/>
  <c r="O15" i="31"/>
  <c r="J16" i="31"/>
  <c r="J19" i="31" s="1"/>
  <c r="H19" i="31"/>
  <c r="K19" i="31"/>
  <c r="P18" i="31"/>
  <c r="N14" i="31"/>
  <c r="P14" i="31" s="1"/>
  <c r="P13" i="31"/>
  <c r="N19" i="31"/>
  <c r="P17" i="31"/>
  <c r="G10" i="31" l="1"/>
  <c r="E20" i="31"/>
  <c r="H20" i="31"/>
  <c r="J20" i="31" s="1"/>
  <c r="G19" i="31"/>
  <c r="F20" i="31"/>
  <c r="P19" i="31"/>
  <c r="N15" i="31"/>
  <c r="P15" i="31" s="1"/>
  <c r="O20" i="31"/>
  <c r="K20" i="31"/>
  <c r="M20" i="31" s="1"/>
  <c r="M19" i="31"/>
  <c r="G20" i="31" l="1"/>
  <c r="N20" i="31"/>
  <c r="P20" i="31" s="1"/>
</calcChain>
</file>

<file path=xl/sharedStrings.xml><?xml version="1.0" encoding="utf-8"?>
<sst xmlns="http://schemas.openxmlformats.org/spreadsheetml/2006/main" count="2485" uniqueCount="498">
  <si>
    <t>Município da Estância Balneária de Praia Grande</t>
  </si>
  <si>
    <t>Estado de São Paulo</t>
  </si>
  <si>
    <t>E.M. José Padin Mouta</t>
  </si>
  <si>
    <t>SÉRIE: 1ª SÉRIE E.F</t>
  </si>
  <si>
    <t>MA</t>
  </si>
  <si>
    <t>MC</t>
  </si>
  <si>
    <t>INCLUSÃO</t>
  </si>
  <si>
    <t>Nº</t>
  </si>
  <si>
    <t>RM</t>
  </si>
  <si>
    <t>NOME DO ALUNO</t>
  </si>
  <si>
    <t>S</t>
  </si>
  <si>
    <t>COD</t>
  </si>
  <si>
    <t>NASC.</t>
  </si>
  <si>
    <t>RA</t>
  </si>
  <si>
    <t>RG</t>
  </si>
  <si>
    <t>OBS.</t>
  </si>
  <si>
    <t>F</t>
  </si>
  <si>
    <t>M</t>
  </si>
  <si>
    <t>TOTAL</t>
  </si>
  <si>
    <t>SÉRIE: 2ª SÉRIE E.F</t>
  </si>
  <si>
    <t>SÉRIE: 3ª SÉRIE E.F</t>
  </si>
  <si>
    <t>SÉRIE: 4ª SÉRIE E.F</t>
  </si>
  <si>
    <t>SÉRIE: 5ª SÉRIE E.F</t>
  </si>
  <si>
    <t>SÉRIE: 6ª SÉRIE E.F</t>
  </si>
  <si>
    <t xml:space="preserve">Nº </t>
  </si>
  <si>
    <t>COD.</t>
  </si>
  <si>
    <t>-</t>
  </si>
  <si>
    <t>SÉRIE: 7ª SÉRIE E.F</t>
  </si>
  <si>
    <t>ED. FÍSICA</t>
  </si>
  <si>
    <t>FUMANTE</t>
  </si>
  <si>
    <t>INCL.</t>
  </si>
  <si>
    <t>Mas.</t>
  </si>
  <si>
    <t>Fem.</t>
  </si>
  <si>
    <t>DISP.ED.FÍS.</t>
  </si>
  <si>
    <t>REM(SIM)</t>
  </si>
  <si>
    <t>DATA IMPRESSÃO:</t>
  </si>
  <si>
    <t>IDADE</t>
  </si>
  <si>
    <t>SÉRIE</t>
  </si>
  <si>
    <t>Série: 8ª SÉRIE E.F</t>
  </si>
  <si>
    <t>Série: 2ª SÉRIE E.M</t>
  </si>
  <si>
    <t>Série: 3ª SÉRIE E.M</t>
  </si>
  <si>
    <t>REM - 2018/2º</t>
  </si>
  <si>
    <r>
      <t xml:space="preserve">ALUNOS NCOM E MC'S ( DATA LIMITE </t>
    </r>
    <r>
      <rPr>
        <b/>
        <i/>
        <u/>
        <sz val="18"/>
        <color rgb="FFFF0000"/>
        <rFont val="Calibri"/>
        <family val="2"/>
        <scheme val="minor"/>
      </rPr>
      <t>NCOM</t>
    </r>
    <r>
      <rPr>
        <b/>
        <sz val="18"/>
        <color rgb="FFFF0000"/>
        <rFont val="Calibri"/>
        <family val="2"/>
        <scheme val="minor"/>
      </rPr>
      <t xml:space="preserve"> xx/xx/xxxx)</t>
    </r>
  </si>
  <si>
    <t>NR. Classe: SED:</t>
  </si>
  <si>
    <t>SALA:</t>
  </si>
  <si>
    <t>EDUCAÇÃO DE JOVENS DE ADULTOS - EJA - 2º Sem/2020</t>
  </si>
  <si>
    <t>1ª SÉRIE E.M</t>
  </si>
  <si>
    <t>2ª SÉRIE E.M</t>
  </si>
  <si>
    <t>5ª SÉRIE E.F</t>
  </si>
  <si>
    <t>8ª SÉRIE E.F</t>
  </si>
  <si>
    <t>3ª SÉRIE E.M</t>
  </si>
  <si>
    <t>Série: 1ª SÉRIE E.M</t>
  </si>
  <si>
    <t>DISP.IDADE</t>
  </si>
  <si>
    <t>JOEL SILVA SANTOS</t>
  </si>
  <si>
    <t>116443134-1</t>
  </si>
  <si>
    <t>52316564-X</t>
  </si>
  <si>
    <t>DISP.TRABALHO</t>
  </si>
  <si>
    <t>OBS.:</t>
  </si>
  <si>
    <t>MARIA NOEMIA DE JESUS REIS SANTOS</t>
  </si>
  <si>
    <t>103572413-3</t>
  </si>
  <si>
    <t>VANDERLEI SILVESTRE</t>
  </si>
  <si>
    <t>120736194-X</t>
  </si>
  <si>
    <t>29358534-9</t>
  </si>
  <si>
    <t>ANDREIA MARA SANTOS CAETANO</t>
  </si>
  <si>
    <t>ELAINE MENDES DA SILVA</t>
  </si>
  <si>
    <t>41445577-0</t>
  </si>
  <si>
    <t>ANTONIO CARLOS PIRES DA SILVA</t>
  </si>
  <si>
    <t>54320288-4</t>
  </si>
  <si>
    <t>BRUNO JORGE FONSECA ALEGRET FREIRE</t>
  </si>
  <si>
    <t>36754521-4</t>
  </si>
  <si>
    <t>100954967-4</t>
  </si>
  <si>
    <t>REM - 2022/2º</t>
  </si>
  <si>
    <t>DISP. IDADE</t>
  </si>
  <si>
    <t>ELISA DA COSTA BARRETO</t>
  </si>
  <si>
    <t>52171529-5</t>
  </si>
  <si>
    <t>JOSE LUCAS FERNANDES DE LIMA ALMEIDA</t>
  </si>
  <si>
    <t>109851916-4</t>
  </si>
  <si>
    <t>JULIO RIBEIRO DIONIZIO</t>
  </si>
  <si>
    <t>LUCIANA GOMES MARCELINO</t>
  </si>
  <si>
    <t>36026703-8</t>
  </si>
  <si>
    <t>ERIVALDO DE JESUS SILVA</t>
  </si>
  <si>
    <t>109586938-3</t>
  </si>
  <si>
    <t>124351785-2</t>
  </si>
  <si>
    <t>124475724-X</t>
  </si>
  <si>
    <t>123862814-X</t>
  </si>
  <si>
    <t>49616164-7</t>
  </si>
  <si>
    <t>109755373-5</t>
  </si>
  <si>
    <t>111307807-8</t>
  </si>
  <si>
    <t>27663883-9</t>
  </si>
  <si>
    <t>MARCELO DE SOUSA SILVA</t>
  </si>
  <si>
    <t>ASSUNTA NADIM</t>
  </si>
  <si>
    <t>CLAUDIO HENRIQUE DA SILVA SANTOS</t>
  </si>
  <si>
    <t>11417321-7</t>
  </si>
  <si>
    <t>103667569-5</t>
  </si>
  <si>
    <t>ALUNOS RETIDOS POR FREQUÊNCIA, TENDO SIDO SUA MATRÍCULA CANCELADA:</t>
  </si>
  <si>
    <t>GILBERTO SOUZA DOS SANTOS</t>
  </si>
  <si>
    <t>33876244-9</t>
  </si>
  <si>
    <t>123764031-3</t>
  </si>
  <si>
    <t>EDUCAÇÃO DE JOVENS DE ADULTOS - EJA - 1º Sem/2024</t>
  </si>
  <si>
    <t>saldo</t>
  </si>
  <si>
    <t>SALA</t>
  </si>
  <si>
    <t>ANO</t>
  </si>
  <si>
    <t>MATRICULAS ATIVAS (MA)</t>
  </si>
  <si>
    <t>MATRÍCULAS CANCELADAS (MC)</t>
  </si>
  <si>
    <t>Masc.</t>
  </si>
  <si>
    <t>Total</t>
  </si>
  <si>
    <t>1ª</t>
  </si>
  <si>
    <t>2ª</t>
  </si>
  <si>
    <t>3ª</t>
  </si>
  <si>
    <t>4ª</t>
  </si>
  <si>
    <t>5ª</t>
  </si>
  <si>
    <t>6ª</t>
  </si>
  <si>
    <t>7ª</t>
  </si>
  <si>
    <t>8ª</t>
  </si>
  <si>
    <t>1ª EM</t>
  </si>
  <si>
    <t>2ª EM</t>
  </si>
  <si>
    <t>3ª EM</t>
  </si>
  <si>
    <t>Dados Gerais dos alunos da U.E. durante o ano letivo 1º Semestre de 2024</t>
  </si>
  <si>
    <t>CPF</t>
  </si>
  <si>
    <t>REM - 2020/2º</t>
  </si>
  <si>
    <t>NATURALIDADE</t>
  </si>
  <si>
    <t>86770586-8</t>
  </si>
  <si>
    <t>HORÁRIO</t>
  </si>
  <si>
    <t>19:00 às 23:00</t>
  </si>
  <si>
    <t>HORÁRIO ED FÍSICA</t>
  </si>
  <si>
    <t>ANISIA DOS SANTOS SILVA</t>
  </si>
  <si>
    <t>25520072-9</t>
  </si>
  <si>
    <t>ROSELENE PEREIRA DA SILVA</t>
  </si>
  <si>
    <t>32635145-0</t>
  </si>
  <si>
    <t>ALINE FERREIRA</t>
  </si>
  <si>
    <t>65456149-7</t>
  </si>
  <si>
    <t>JOSETE FERREIRA DAMIAO DA SILVA</t>
  </si>
  <si>
    <t>67130928-6</t>
  </si>
  <si>
    <t>114523132-9</t>
  </si>
  <si>
    <t>NERRISE DA SILVA MINEGRA</t>
  </si>
  <si>
    <t>103968916-4</t>
  </si>
  <si>
    <t>113917115-X</t>
  </si>
  <si>
    <t>56170354-1</t>
  </si>
  <si>
    <t>MARIA SANDRA ARAÚJO DE FREITAS</t>
  </si>
  <si>
    <t>108445542-0</t>
  </si>
  <si>
    <t>RONAN MIRANDA DOMINGOS</t>
  </si>
  <si>
    <t>32677773-8</t>
  </si>
  <si>
    <t>ALEXANDRINA PILAR</t>
  </si>
  <si>
    <t>MARLOS MAGNO DE MOURA</t>
  </si>
  <si>
    <t>122304954-1</t>
  </si>
  <si>
    <t>DANIEL CANALONGA FLORENTINO</t>
  </si>
  <si>
    <t>ELIENAI VIEIRA RAMOS</t>
  </si>
  <si>
    <t>109290303-3</t>
  </si>
  <si>
    <t>30267851-7</t>
  </si>
  <si>
    <t>MARCIA MARIA PIRES</t>
  </si>
  <si>
    <t>RICARDO GRANATA</t>
  </si>
  <si>
    <t>CANDIDA DELMIRA DE JESUS ALELUIA MENEZES</t>
  </si>
  <si>
    <t>CRISTIANE SOUSA DA SILVA</t>
  </si>
  <si>
    <t>125161608-2</t>
  </si>
  <si>
    <t>ADMILSON FRANCISCO DE SANTANA</t>
  </si>
  <si>
    <t>ANGELA ROCHA AGUIAR</t>
  </si>
  <si>
    <t>111230146-X</t>
  </si>
  <si>
    <t>CONCLUINTE 3º EM</t>
  </si>
  <si>
    <t>CARLA ALVES DE JESUS SANTOS</t>
  </si>
  <si>
    <t>47534645-2</t>
  </si>
  <si>
    <t>45728645-3</t>
  </si>
  <si>
    <t>CLAUDINICE SILVA DE JESUS</t>
  </si>
  <si>
    <t>111063136-4</t>
  </si>
  <si>
    <t>CLAUDIVANIA SILVA DE JESUS</t>
  </si>
  <si>
    <t>42895342-6</t>
  </si>
  <si>
    <t>DALLYLA HANNASHIVA GOMES</t>
  </si>
  <si>
    <t>42094631-7</t>
  </si>
  <si>
    <t>DHERIK COELHO MARTINS</t>
  </si>
  <si>
    <t>109998951-6</t>
  </si>
  <si>
    <t>60410259-8</t>
  </si>
  <si>
    <t>DIEGO LUCIANO LISBOA ALVES</t>
  </si>
  <si>
    <t>107255636-4</t>
  </si>
  <si>
    <t>GUSTAVO GUIMARAES ARRUDA</t>
  </si>
  <si>
    <t>107628296-9</t>
  </si>
  <si>
    <t>57493675-0</t>
  </si>
  <si>
    <t>JOAO VICTOR DE SOUZA</t>
  </si>
  <si>
    <t>108273824-4</t>
  </si>
  <si>
    <t>58656375-1</t>
  </si>
  <si>
    <t>JOSE FERNANDO COSTA DOS SANTOS</t>
  </si>
  <si>
    <t>101552747-4</t>
  </si>
  <si>
    <t>LARISSA GABRIELA DA SILVA ALVES</t>
  </si>
  <si>
    <t>102079999-7</t>
  </si>
  <si>
    <t>LUCIENE DA SILVA</t>
  </si>
  <si>
    <t>106529035-4</t>
  </si>
  <si>
    <t>28363438-8</t>
  </si>
  <si>
    <t>MARCIA MARIA RODRIGUES</t>
  </si>
  <si>
    <t>30873821-4</t>
  </si>
  <si>
    <t>MARIA DE JESUS PAULINO PEREIRA</t>
  </si>
  <si>
    <t>42738894-6</t>
  </si>
  <si>
    <t>MARIA EDUARDA SILVA NASCIMENTO</t>
  </si>
  <si>
    <t>103635714-4</t>
  </si>
  <si>
    <t>RAFAELE COELHO DE LIMA</t>
  </si>
  <si>
    <t>109750872-9</t>
  </si>
  <si>
    <t>63269123-2</t>
  </si>
  <si>
    <t>TAMIREZ COSTA MEIRA</t>
  </si>
  <si>
    <t>106405057-8</t>
  </si>
  <si>
    <t>THIAGO EUSTÁQUIO ATANES</t>
  </si>
  <si>
    <t>49884579-5</t>
  </si>
  <si>
    <t>VICTOR VAGNER PIGATO</t>
  </si>
  <si>
    <t>103277190-2</t>
  </si>
  <si>
    <t>YASMIN PEREIRA SONCINI DE ALMEIDA</t>
  </si>
  <si>
    <t>108029229-9</t>
  </si>
  <si>
    <t>59608499-7</t>
  </si>
  <si>
    <t>MARIA APARECIDA DA SILVA AS</t>
  </si>
  <si>
    <t>25413692-8</t>
  </si>
  <si>
    <t>VICTOR AUGUSTO DA SILVA CADOSO</t>
  </si>
  <si>
    <t>108768871-1</t>
  </si>
  <si>
    <t>57759812-0</t>
  </si>
  <si>
    <t>JOELMA SILVA DE OLIVEIRA MIRANDA</t>
  </si>
  <si>
    <t>ANA BEATRIZ LADEIRA</t>
  </si>
  <si>
    <t>109845007-3</t>
  </si>
  <si>
    <t>DAVI GABRIEL JOSE DA SILVA</t>
  </si>
  <si>
    <t>56.904.569-1</t>
  </si>
  <si>
    <t>DISP. PROLE</t>
  </si>
  <si>
    <t>DISP. TRABALHO</t>
  </si>
  <si>
    <t>DISP.PROLE</t>
  </si>
  <si>
    <t>RETIDO FALTA 6ª EF</t>
  </si>
  <si>
    <t>DANYLLO D'ALESSANDRE NOGUEIRA PEREIRA</t>
  </si>
  <si>
    <t>109997904-3</t>
  </si>
  <si>
    <t>IGOR TURQUIM DE LIMA</t>
  </si>
  <si>
    <t>111511834-1</t>
  </si>
  <si>
    <t>EONICE APARECIDA DOS SANTOS NASCIMENTO</t>
  </si>
  <si>
    <t>21526507-5</t>
  </si>
  <si>
    <t>GABRIEL SILVA DE ANDRADE</t>
  </si>
  <si>
    <t>109.863.224-2</t>
  </si>
  <si>
    <t>66.225865-4</t>
  </si>
  <si>
    <t>BRUNA BARBOSA CEZIMBRA</t>
  </si>
  <si>
    <t>107893746-1</t>
  </si>
  <si>
    <t>64047868-2</t>
  </si>
  <si>
    <t>RETIDO FALTA 8ª EF</t>
  </si>
  <si>
    <t>SAMUEL MENDES LEOCADIO</t>
  </si>
  <si>
    <t>113241718-1</t>
  </si>
  <si>
    <t>54882746-1</t>
  </si>
  <si>
    <t>GABRIELLY SALLES CORREA</t>
  </si>
  <si>
    <t>103066940-5</t>
  </si>
  <si>
    <t>RETIDO FALTA 2ª EM</t>
  </si>
  <si>
    <t>MAURICIO MARIANO DOS SANTOS JUNIOR</t>
  </si>
  <si>
    <t>103053292-8</t>
  </si>
  <si>
    <t>55672123-8</t>
  </si>
  <si>
    <t>MENORES CONCLUINTES 8ª SÉRIE 1ºSEM/2024 - MATRÍCULA CANCELADA:</t>
  </si>
  <si>
    <t>PROMOVIDO P/ 1ª EM</t>
  </si>
  <si>
    <t>EDUCAÇÃO DE JOVENS DE ADULTOS - EJA - 2º Sem/2024</t>
  </si>
  <si>
    <t>JOSE EDUARDO DA SILVA</t>
  </si>
  <si>
    <t>35247676-X</t>
  </si>
  <si>
    <t>JOAO MARCOS MIRANDA ROCHA</t>
  </si>
  <si>
    <t>102662430-7</t>
  </si>
  <si>
    <t>37686716-4</t>
  </si>
  <si>
    <t>113.139.484-7</t>
  </si>
  <si>
    <t>MARIA JOSÉ DE OLIVEIRA JERONIMO</t>
  </si>
  <si>
    <t>36.815.528-6</t>
  </si>
  <si>
    <t>VITOR GABRIEL DOS SANTOS</t>
  </si>
  <si>
    <t>WANESSA LUIZA DOMINGUES GAJDO</t>
  </si>
  <si>
    <t>29043550-X</t>
  </si>
  <si>
    <t>103886852-X</t>
  </si>
  <si>
    <t>CAMYLLA BARBOSA DOS SANTOS</t>
  </si>
  <si>
    <t>108494452-2</t>
  </si>
  <si>
    <t>ELENICE MARIA DO PATROCINIO</t>
  </si>
  <si>
    <t>34153067-0</t>
  </si>
  <si>
    <t>MATHEUS INACIO SOTERIO</t>
  </si>
  <si>
    <t>111426300-X</t>
  </si>
  <si>
    <t>50714963-4</t>
  </si>
  <si>
    <t>FLAVIA APARECIDA DELMONICO</t>
  </si>
  <si>
    <t>27292451-9</t>
  </si>
  <si>
    <t>MARCELA CRISTINA OLIVEIRA DA SILVA</t>
  </si>
  <si>
    <t>104759881-4</t>
  </si>
  <si>
    <t>ARTUR SILVA LIMA</t>
  </si>
  <si>
    <t>WILLIAN DOS ANJOS BATISTA</t>
  </si>
  <si>
    <t>LUAN SOARES MUNIZ DE OLIVEIRA</t>
  </si>
  <si>
    <t>107710055-3</t>
  </si>
  <si>
    <t>ANA MARIA DOS SANTOS</t>
  </si>
  <si>
    <t>108824556-0</t>
  </si>
  <si>
    <t>29008260-2</t>
  </si>
  <si>
    <t>FABRICIO FRANCA MIRANDA</t>
  </si>
  <si>
    <t>108309624-2</t>
  </si>
  <si>
    <t>68488533-5</t>
  </si>
  <si>
    <t xml:space="preserve">WILLIGTON FRANCISCO DE MELO </t>
  </si>
  <si>
    <t>LUCAS RANIERE LUCIO DA SILVA SANTOS</t>
  </si>
  <si>
    <t>PEDRO HENRIQUE LIMA DOS SANTOS</t>
  </si>
  <si>
    <t>105293431-6</t>
  </si>
  <si>
    <t>57688240-9</t>
  </si>
  <si>
    <t>MARIA ZILMAR DOS SANTOS ALVES</t>
  </si>
  <si>
    <t>13887102-4</t>
  </si>
  <si>
    <t>JOSE ADAUTO DOS SANTOS</t>
  </si>
  <si>
    <t>152834-9</t>
  </si>
  <si>
    <t>REGINA BARBOSA DE SOUZA BATISTA</t>
  </si>
  <si>
    <t>5891392-0</t>
  </si>
  <si>
    <t>LINDISELMA CUSTODIO DOS SANTOS</t>
  </si>
  <si>
    <t>36026584-4</t>
  </si>
  <si>
    <t>LUIS GUSTAVO COSTA SILVA</t>
  </si>
  <si>
    <t>113268824-3</t>
  </si>
  <si>
    <t>KETHELIN GOMES DE SOUZA</t>
  </si>
  <si>
    <t>ROSANGELA MARIA ALVES CHAVES AMORIM</t>
  </si>
  <si>
    <t>102452870-4</t>
  </si>
  <si>
    <t>18938179-6</t>
  </si>
  <si>
    <t>GUSTAVO HENRIQUE SANTOS VIEIRA</t>
  </si>
  <si>
    <t>105584662-1</t>
  </si>
  <si>
    <t>ROSELI LAUDICEIA DA SILVA RIBEIRO</t>
  </si>
  <si>
    <t>MARIA EDUARDA DE JESUS LIMA</t>
  </si>
  <si>
    <t>GUILHERME CARDOSO GOMBIO</t>
  </si>
  <si>
    <t>110186521-0</t>
  </si>
  <si>
    <t>108609971-0</t>
  </si>
  <si>
    <t>104188744-0</t>
  </si>
  <si>
    <t>29795852-5</t>
  </si>
  <si>
    <t>109839956-0</t>
  </si>
  <si>
    <t>104151881-X</t>
  </si>
  <si>
    <t>110431248-7</t>
  </si>
  <si>
    <t>33445506-6</t>
  </si>
  <si>
    <t>125159739-7</t>
  </si>
  <si>
    <t>PROMOVIDO DA 1ªEF</t>
  </si>
  <si>
    <t>PROMOVIDO DA 2ªEF</t>
  </si>
  <si>
    <t>PROMOVIDO DA 3ªEF</t>
  </si>
  <si>
    <t>PROMOVIDO DA 4ªEF</t>
  </si>
  <si>
    <t>PROMOVIDO DA 5ªEF</t>
  </si>
  <si>
    <t>PROMOVIDO DA 6ªEF</t>
  </si>
  <si>
    <t>PROMOVIDO DA 7ªEF</t>
  </si>
  <si>
    <t>PROMOVIDO DA 8ªEF</t>
  </si>
  <si>
    <t>PROMOVIDO DA 1ªEM</t>
  </si>
  <si>
    <t>PROMOVIDO DA 2ªEM</t>
  </si>
  <si>
    <t>Terça e Quinta-feira 19h00 - 20h00</t>
  </si>
  <si>
    <t>Terça-feira 18h00 - 19h00</t>
  </si>
  <si>
    <t>Quinta-feira 18h00 - 19h00</t>
  </si>
  <si>
    <t>MARGARIDA BERNARDINA DOS SANTOS</t>
  </si>
  <si>
    <t>122047495-2</t>
  </si>
  <si>
    <t>RETIDA DA 4ª EF</t>
  </si>
  <si>
    <t>NAISA DO NASCIMENTO SILVA</t>
  </si>
  <si>
    <t>ZUDILVA DOS SANTOS ALVES</t>
  </si>
  <si>
    <t>14124550-5</t>
  </si>
  <si>
    <t>DANILO FERREIRA DA SILVA</t>
  </si>
  <si>
    <t>46758338-9</t>
  </si>
  <si>
    <t>CACILDA PEREIRA RODRIGUES ROQUE</t>
  </si>
  <si>
    <t>21570875-</t>
  </si>
  <si>
    <t>THALITA OLIVEIRA FREITAS</t>
  </si>
  <si>
    <t>65965073-3</t>
  </si>
  <si>
    <t>TR 20/01/2025</t>
  </si>
  <si>
    <t>CICERO ALVES DA SILVA</t>
  </si>
  <si>
    <t>28085145-5</t>
  </si>
  <si>
    <t>TR 22/01/2025</t>
  </si>
  <si>
    <t>JHENNIFER YASMIN XAVIER DA SILVA</t>
  </si>
  <si>
    <t>112228990-X</t>
  </si>
  <si>
    <t>53620389-1</t>
  </si>
  <si>
    <t>ROSALINA DA SILVA DAMIAO</t>
  </si>
  <si>
    <t>39004655-3</t>
  </si>
  <si>
    <t>KAUAN HENRIQUE DOS SANTOS</t>
  </si>
  <si>
    <t>110873623-3</t>
  </si>
  <si>
    <t>KAMILLY VICTORIA MALTEZ DE OLIVEIRA</t>
  </si>
  <si>
    <t>112560900-X</t>
  </si>
  <si>
    <t>TR 24/01</t>
  </si>
  <si>
    <t>LUIZ EDUARDO DA SILVA ARAUJO</t>
  </si>
  <si>
    <t>108094105-8</t>
  </si>
  <si>
    <t>63437761-9</t>
  </si>
  <si>
    <t>TR 24/01/2025</t>
  </si>
  <si>
    <t>MC 28/01/2025</t>
  </si>
  <si>
    <t xml:space="preserve">MARIA LUCIA LEITE DE OLIVEIRA </t>
  </si>
  <si>
    <t>TR 29/01</t>
  </si>
  <si>
    <t>VERA LUCIA BATISTA</t>
  </si>
  <si>
    <t>12637069-2</t>
  </si>
  <si>
    <t>BIANCA SILVA DO ESPIRITO SANTO</t>
  </si>
  <si>
    <t>57665254-4</t>
  </si>
  <si>
    <t>TR 03/02/25</t>
  </si>
  <si>
    <t>LEONARDO DE LIMA BRITO</t>
  </si>
  <si>
    <t>48982650-7</t>
  </si>
  <si>
    <t>TR 03/02/2025</t>
  </si>
  <si>
    <t>SILVINA ALVES CAMBOIN</t>
  </si>
  <si>
    <t>JOSE WELLINGTON DE OLIVEIRA</t>
  </si>
  <si>
    <t>38375141-X</t>
  </si>
  <si>
    <t>STEFANI DE MATTOS</t>
  </si>
  <si>
    <t>39262817-X</t>
  </si>
  <si>
    <t>NADIA REGINA MOTTA</t>
  </si>
  <si>
    <t>9684010-9</t>
  </si>
  <si>
    <t>YASMIN MOTTA FRANCA DOS SANTOS</t>
  </si>
  <si>
    <t>60924712-8</t>
  </si>
  <si>
    <t>111376307-3</t>
  </si>
  <si>
    <t>CLAUDINHO MARTINS DE CARVALHO</t>
  </si>
  <si>
    <t>67153659-X</t>
  </si>
  <si>
    <t>ALINE INACIO DA SILVA</t>
  </si>
  <si>
    <t>67035406-5</t>
  </si>
  <si>
    <t>RYAN  ISAQUE SANTA ANNA DOS SANTOS</t>
  </si>
  <si>
    <t>110856802-6</t>
  </si>
  <si>
    <t>53176315-8</t>
  </si>
  <si>
    <t>CLAUDEMIR JOSE DE AMORIM</t>
  </si>
  <si>
    <t>TR 04/02</t>
  </si>
  <si>
    <t>TANIA NAJARA FERREIRA MATOS</t>
  </si>
  <si>
    <t>IRILENE MARIA DE MELO</t>
  </si>
  <si>
    <t>66914804-0</t>
  </si>
  <si>
    <t>TR 04/02/2025</t>
  </si>
  <si>
    <t>30692590-4</t>
  </si>
  <si>
    <t>DIMMY DE BARROS FERRAZ DE CAMPOS</t>
  </si>
  <si>
    <t>SERGIO LUIS AJONAS BICHLER</t>
  </si>
  <si>
    <t>SERGIO EMIDIO DA SILVA</t>
  </si>
  <si>
    <t>MARCELLY WITHNEY OLIVEIRA DO NASCIMENTO</t>
  </si>
  <si>
    <t>108103553-5</t>
  </si>
  <si>
    <t>ALLISSEN FRANCIS PEREIRA SANTOS</t>
  </si>
  <si>
    <t>KETHELLYN RAFAELA DO VALE</t>
  </si>
  <si>
    <t>ISABELLY DE SOUZA ROSA</t>
  </si>
  <si>
    <t>1137129112-8</t>
  </si>
  <si>
    <t>TR 05/02/25</t>
  </si>
  <si>
    <t>JOAO VITOR PLACIDO SEVERO DA SILVA</t>
  </si>
  <si>
    <t>112876192-0</t>
  </si>
  <si>
    <t>GABRIEL NUNES CABRAL DOS SANTOS</t>
  </si>
  <si>
    <t>110944104-6</t>
  </si>
  <si>
    <t>TR 06/02/25</t>
  </si>
  <si>
    <t>NILSON ARMANDO</t>
  </si>
  <si>
    <t>15352002-4</t>
  </si>
  <si>
    <t>GUSTAVO SILVA NOVAES</t>
  </si>
  <si>
    <t>58644570-5</t>
  </si>
  <si>
    <t>YAZABELLI GONCALO ROCHA DA SILVA</t>
  </si>
  <si>
    <t>107337297-2</t>
  </si>
  <si>
    <t>54615091-3</t>
  </si>
  <si>
    <t>TR 07/02/25</t>
  </si>
  <si>
    <t>ISABELY VICTORIA DOS SANTOS MATOS</t>
  </si>
  <si>
    <t>108527905-4</t>
  </si>
  <si>
    <t>TR0 7/02</t>
  </si>
  <si>
    <t>DIOGO DA SILVA RIBEIRO</t>
  </si>
  <si>
    <t>112997197-1</t>
  </si>
  <si>
    <t>TR 07/02</t>
  </si>
  <si>
    <t>33682285-6</t>
  </si>
  <si>
    <t>JOELMA JESUS DA SILVA</t>
  </si>
  <si>
    <t>ELISANGELA VIANA DOS SANTOS</t>
  </si>
  <si>
    <t>105910197-X</t>
  </si>
  <si>
    <t>GABRIEL SANTANA VEIGA</t>
  </si>
  <si>
    <t>KAWAN HENRIQUE SANTOS NOBRE</t>
  </si>
  <si>
    <t xml:space="preserve"> NATHALYA VITORIA OLIVEIRA DE SOUZA</t>
  </si>
  <si>
    <t>FABRICIO RODRIGUES SCHIMIDT DA SILVA</t>
  </si>
  <si>
    <t>TR 07/02/2025</t>
  </si>
  <si>
    <t>ANDERSON RODRIGUES NASCIMENTO</t>
  </si>
  <si>
    <t>ELIENIRA JOSE JERONIMO</t>
  </si>
  <si>
    <t>52277455-6</t>
  </si>
  <si>
    <t>TR 14/02/2025</t>
  </si>
  <si>
    <t>SANTOS - SP</t>
  </si>
  <si>
    <t>ANA PAULA MARTOS MELO</t>
  </si>
  <si>
    <t>TR 20/02/25</t>
  </si>
  <si>
    <t>GABRIELE SILVA GONCALVES AGUIAR</t>
  </si>
  <si>
    <t>110470335-X</t>
  </si>
  <si>
    <t>TR 25/02/2025</t>
  </si>
  <si>
    <t>MARIANA HELENA BATISTA CAMARGO</t>
  </si>
  <si>
    <t>42075510-X</t>
  </si>
  <si>
    <t>GUSTAVO MANOLIO SOARES</t>
  </si>
  <si>
    <t>MURILO NASCIMENTO DA SILVA</t>
  </si>
  <si>
    <t>LUIZ HENRIQUE OLIVEIRA SILVA</t>
  </si>
  <si>
    <t>CARLOS HENRIQUE DE LUNA MARQUES</t>
  </si>
  <si>
    <t>115800959-8</t>
  </si>
  <si>
    <t>70096574-9</t>
  </si>
  <si>
    <t>SOPHIA VERDETTI DE MELO</t>
  </si>
  <si>
    <t>EMANUELLA MORONI</t>
  </si>
  <si>
    <t>MARIA DA SOLEDADE PENHA SILVA</t>
  </si>
  <si>
    <t>JULLYA GIOVANNA MELO ALVES DE LIMA</t>
  </si>
  <si>
    <t>EDILSON CASSIANO DA SILVA</t>
  </si>
  <si>
    <t>MAICON DOUGLAS ASSIS DE ARAUJO</t>
  </si>
  <si>
    <t>TR 26/02/2025</t>
  </si>
  <si>
    <t>COSME SANTOS DA SILVA</t>
  </si>
  <si>
    <t>KAUA JUNIOR MEDEIROS DE ARAUJO</t>
  </si>
  <si>
    <t>WILLIAN PEREIRA DOS SANTOS</t>
  </si>
  <si>
    <t>ORIEL SOARES DE SOUSA</t>
  </si>
  <si>
    <t>RYQUELMI LUIS SERRANO JOSE</t>
  </si>
  <si>
    <t xml:space="preserve">1109415035
</t>
  </si>
  <si>
    <t>TR 28/02/25</t>
  </si>
  <si>
    <t>MILLENY ASSIS MAGALHAES</t>
  </si>
  <si>
    <t>TR 28/02/2025</t>
  </si>
  <si>
    <t>SOFIA SANTOS SOUSA</t>
  </si>
  <si>
    <t>ELISANGELA DA SILVA SIMOES</t>
  </si>
  <si>
    <t>KAYKI FELIPY BERNARDO SILVA</t>
  </si>
  <si>
    <t>PIETRO DUARTE RIGAO</t>
  </si>
  <si>
    <t>VALMIR DUTRA</t>
  </si>
  <si>
    <t>TR 27/02/2025</t>
  </si>
  <si>
    <t>SOLANGE PEREIRA DE AMORIM</t>
  </si>
  <si>
    <t>LUIS GUSTAVO NERY MANTOVANI</t>
  </si>
  <si>
    <t>110623462-5</t>
  </si>
  <si>
    <t>MIGUEL ARAGAO RODRIGUES DOS SANTOS</t>
  </si>
  <si>
    <t>DEBORA CRISTINA GOIS</t>
  </si>
  <si>
    <t>SANDRA REGINA RODRIGUES DOS SANTOS</t>
  </si>
  <si>
    <t>RODRIGO FERREIRA DA SILVA</t>
  </si>
  <si>
    <t>ANA PAULA VENTURA ALBERNAZ</t>
  </si>
  <si>
    <t>109290355-0</t>
  </si>
  <si>
    <t>NIVALDO ALVES DA SILVA</t>
  </si>
  <si>
    <t>DAIANE CRISTINA PEREIRA SANTOS</t>
  </si>
  <si>
    <t>DOMENICA CRISTINE DE SOUSA</t>
  </si>
  <si>
    <t>110941503-5</t>
  </si>
  <si>
    <t>DIEGO RYAN SANTOS DE ALCANTARA</t>
  </si>
  <si>
    <t>111223789-6</t>
  </si>
  <si>
    <t>VANESSA RIBEIRO</t>
  </si>
  <si>
    <t>MARIA LUIZA CORDEIRO DE SOUZA</t>
  </si>
  <si>
    <t xml:space="preserve">MA </t>
  </si>
  <si>
    <t>106792471-1</t>
  </si>
  <si>
    <t>JULIA MARIANA VALLAU GARCIA</t>
  </si>
  <si>
    <t>MARIA LUIZA DA SILVA DE OLIVEIRA</t>
  </si>
  <si>
    <t>REBECCA CADONI EMILIO DE ANDRADE</t>
  </si>
  <si>
    <t>110289924-0</t>
  </si>
  <si>
    <t>MARIA APARECIDA CUNHA</t>
  </si>
  <si>
    <t>PAMELA VITORIA ARAUJO DOS SANTOS</t>
  </si>
  <si>
    <t>111310008-4</t>
  </si>
  <si>
    <t>ALLEXANDRA SILVA SANTOS</t>
  </si>
  <si>
    <t>ALYSSON VITOR ARAUJO DOS SANTOS</t>
  </si>
  <si>
    <t>KAIKY  APEZATO VIGGIANI CRUZ</t>
  </si>
  <si>
    <t>JACQUELINE BOMBARDI NEMES</t>
  </si>
  <si>
    <t>LUCIELY GUIMARAES RAMYRO</t>
  </si>
  <si>
    <t>114046882-0</t>
  </si>
  <si>
    <t>TR 11/03/2025</t>
  </si>
  <si>
    <t>JOSE MIGUEL DA SILVA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</si>
</sst>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7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0066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0066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indexed="9"/>
      <name val="Calibri"/>
      <family val="2"/>
    </font>
    <font>
      <sz val="10"/>
      <color indexed="10"/>
      <name val="Arial"/>
      <family val="2"/>
    </font>
    <font>
      <b/>
      <i/>
      <sz val="24"/>
      <color indexed="9"/>
      <name val="Calibri"/>
      <family val="2"/>
      <scheme val="minor"/>
    </font>
    <font>
      <b/>
      <sz val="16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2"/>
      <name val="Times New Roman"/>
      <family val="1"/>
    </font>
    <font>
      <b/>
      <sz val="10"/>
      <color theme="1"/>
      <name val="Arial"/>
      <family val="2"/>
    </font>
    <font>
      <b/>
      <sz val="18"/>
      <color indexed="8"/>
      <name val="Calibri"/>
      <family val="2"/>
    </font>
    <font>
      <sz val="18"/>
      <color indexed="8"/>
      <name val="Calibri"/>
      <family val="2"/>
    </font>
    <font>
      <sz val="18"/>
      <color indexed="10"/>
      <name val="Calibri"/>
      <family val="2"/>
    </font>
    <font>
      <sz val="20"/>
      <color indexed="10"/>
      <name val="Calibri"/>
      <family val="2"/>
    </font>
    <font>
      <sz val="28"/>
      <color indexed="8"/>
      <name val="Calibri"/>
      <family val="2"/>
    </font>
    <font>
      <sz val="10"/>
      <name val="Calibri"/>
      <family val="2"/>
    </font>
    <font>
      <b/>
      <sz val="13"/>
      <color theme="3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rgb="FF006600"/>
      <name val="Calibri"/>
      <family val="2"/>
      <scheme val="minor"/>
    </font>
    <font>
      <sz val="13"/>
      <name val="Arial"/>
      <family val="2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3"/>
      <color rgb="FF339933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339933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61">
    <xf numFmtId="0" fontId="0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0" fontId="1" fillId="0" borderId="0" xfId="0" applyFont="1" applyBorder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 shrinkToFi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13" fillId="0" borderId="0" xfId="0" applyFont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14" fontId="4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shrinkToFit="1"/>
    </xf>
    <xf numFmtId="0" fontId="18" fillId="0" borderId="4" xfId="0" applyFont="1" applyBorder="1" applyAlignment="1">
      <alignment horizontal="center"/>
    </xf>
    <xf numFmtId="14" fontId="18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shrinkToFit="1"/>
    </xf>
    <xf numFmtId="0" fontId="25" fillId="0" borderId="4" xfId="0" applyFont="1" applyBorder="1" applyAlignment="1">
      <alignment shrinkToFit="1"/>
    </xf>
    <xf numFmtId="0" fontId="25" fillId="0" borderId="4" xfId="0" applyFont="1" applyBorder="1" applyAlignment="1">
      <alignment horizontal="center"/>
    </xf>
    <xf numFmtId="14" fontId="25" fillId="0" borderId="4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3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shrinkToFit="1"/>
    </xf>
    <xf numFmtId="0" fontId="0" fillId="6" borderId="3" xfId="0" applyFill="1" applyBorder="1" applyAlignment="1">
      <alignment horizontal="center" vertical="center"/>
    </xf>
    <xf numFmtId="0" fontId="24" fillId="0" borderId="4" xfId="0" applyFont="1" applyBorder="1" applyAlignment="1">
      <alignment shrinkToFit="1"/>
    </xf>
    <xf numFmtId="0" fontId="0" fillId="0" borderId="4" xfId="0" applyBorder="1" applyAlignment="1">
      <alignment horizontal="center" shrinkToFit="1"/>
    </xf>
    <xf numFmtId="0" fontId="20" fillId="0" borderId="4" xfId="0" applyFont="1" applyBorder="1" applyAlignment="1">
      <alignment shrinkToFit="1"/>
    </xf>
    <xf numFmtId="0" fontId="20" fillId="0" borderId="4" xfId="0" applyFont="1" applyBorder="1" applyAlignment="1">
      <alignment horizontal="center"/>
    </xf>
    <xf numFmtId="14" fontId="2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20" fillId="0" borderId="0" xfId="0" applyFont="1" applyBorder="1" applyAlignment="1">
      <alignment horizontal="center"/>
    </xf>
    <xf numFmtId="0" fontId="12" fillId="0" borderId="4" xfId="0" applyFont="1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20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shrinkToFit="1"/>
    </xf>
    <xf numFmtId="0" fontId="20" fillId="0" borderId="0" xfId="0" applyFont="1" applyBorder="1" applyAlignment="1">
      <alignment shrinkToFit="1"/>
    </xf>
    <xf numFmtId="0" fontId="26" fillId="0" borderId="0" xfId="0" applyFont="1" applyBorder="1" applyAlignment="1">
      <alignment shrinkToFit="1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4" fontId="25" fillId="0" borderId="0" xfId="0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14" fontId="26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shrinkToFit="1"/>
    </xf>
    <xf numFmtId="0" fontId="20" fillId="0" borderId="0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18" fillId="0" borderId="4" xfId="0" applyFont="1" applyBorder="1" applyAlignment="1">
      <alignment vertical="center" shrinkToFit="1"/>
    </xf>
    <xf numFmtId="0" fontId="0" fillId="0" borderId="4" xfId="0" applyFont="1" applyBorder="1"/>
    <xf numFmtId="0" fontId="27" fillId="0" borderId="4" xfId="0" applyFont="1" applyBorder="1" applyAlignment="1">
      <alignment horizontal="center" vertical="center" shrinkToFit="1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shrinkToFit="1"/>
    </xf>
    <xf numFmtId="0" fontId="28" fillId="0" borderId="4" xfId="0" applyFont="1" applyBorder="1" applyAlignment="1">
      <alignment shrinkToFit="1"/>
    </xf>
    <xf numFmtId="0" fontId="28" fillId="0" borderId="4" xfId="0" applyFont="1" applyBorder="1" applyAlignment="1">
      <alignment horizontal="center"/>
    </xf>
    <xf numFmtId="14" fontId="28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shrinkToFit="1"/>
    </xf>
    <xf numFmtId="0" fontId="11" fillId="6" borderId="3" xfId="0" applyFont="1" applyFill="1" applyBorder="1" applyAlignment="1">
      <alignment horizontal="center" vertical="center" shrinkToFit="1"/>
    </xf>
    <xf numFmtId="0" fontId="8" fillId="0" borderId="2" xfId="0" applyFont="1" applyBorder="1" applyAlignment="1"/>
    <xf numFmtId="0" fontId="31" fillId="0" borderId="6" xfId="0" applyFont="1" applyBorder="1" applyAlignment="1">
      <alignment horizontal="right"/>
    </xf>
    <xf numFmtId="14" fontId="30" fillId="0" borderId="7" xfId="0" applyNumberFormat="1" applyFont="1" applyBorder="1" applyAlignment="1">
      <alignment horizontal="left"/>
    </xf>
    <xf numFmtId="0" fontId="8" fillId="0" borderId="0" xfId="0" applyFont="1" applyBorder="1" applyAlignment="1"/>
    <xf numFmtId="0" fontId="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0" fillId="7" borderId="4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shrinkToFit="1"/>
    </xf>
    <xf numFmtId="0" fontId="21" fillId="7" borderId="4" xfId="0" applyFont="1" applyFill="1" applyBorder="1" applyAlignment="1">
      <alignment horizontal="center"/>
    </xf>
    <xf numFmtId="14" fontId="21" fillId="7" borderId="4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 shrinkToFit="1"/>
    </xf>
    <xf numFmtId="0" fontId="0" fillId="7" borderId="4" xfId="0" applyFont="1" applyFill="1" applyBorder="1" applyAlignment="1">
      <alignment horizontal="center" vertical="center" shrinkToFit="1"/>
    </xf>
    <xf numFmtId="0" fontId="0" fillId="7" borderId="0" xfId="0" applyFill="1"/>
    <xf numFmtId="0" fontId="24" fillId="0" borderId="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shrinkToFit="1"/>
    </xf>
    <xf numFmtId="0" fontId="24" fillId="0" borderId="0" xfId="0" applyFont="1" applyBorder="1" applyAlignment="1">
      <alignment horizontal="center" shrinkToFit="1"/>
    </xf>
    <xf numFmtId="0" fontId="20" fillId="0" borderId="0" xfId="0" applyFont="1" applyBorder="1" applyAlignment="1">
      <alignment horizontal="center" shrinkToFit="1"/>
    </xf>
    <xf numFmtId="0" fontId="26" fillId="0" borderId="0" xfId="0" applyFont="1" applyBorder="1" applyAlignment="1">
      <alignment horizontal="center" shrinkToFit="1"/>
    </xf>
    <xf numFmtId="0" fontId="4" fillId="0" borderId="4" xfId="0" applyFon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shrinkToFi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24" fillId="0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shrinkToFit="1"/>
    </xf>
    <xf numFmtId="0" fontId="25" fillId="0" borderId="4" xfId="0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 shrinkToFit="1"/>
    </xf>
    <xf numFmtId="0" fontId="18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shrinkToFit="1"/>
    </xf>
    <xf numFmtId="0" fontId="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shrinkToFit="1"/>
    </xf>
    <xf numFmtId="0" fontId="17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 shrinkToFit="1"/>
    </xf>
    <xf numFmtId="0" fontId="24" fillId="0" borderId="4" xfId="0" applyFont="1" applyFill="1" applyBorder="1" applyAlignment="1">
      <alignment shrinkToFit="1"/>
    </xf>
    <xf numFmtId="0" fontId="24" fillId="0" borderId="4" xfId="0" applyFont="1" applyBorder="1" applyAlignment="1">
      <alignment horizontal="left" shrinkToFit="1"/>
    </xf>
    <xf numFmtId="0" fontId="8" fillId="0" borderId="1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shrinkToFit="1"/>
    </xf>
    <xf numFmtId="0" fontId="18" fillId="7" borderId="4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left" shrinkToFit="1"/>
    </xf>
    <xf numFmtId="0" fontId="27" fillId="7" borderId="4" xfId="0" applyFont="1" applyFill="1" applyBorder="1" applyAlignment="1">
      <alignment horizontal="center" vertical="center" shrinkToFit="1"/>
    </xf>
    <xf numFmtId="1" fontId="0" fillId="7" borderId="4" xfId="0" applyNumberFormat="1" applyFont="1" applyFill="1" applyBorder="1" applyAlignment="1">
      <alignment horizontal="center" shrinkToFit="1"/>
    </xf>
    <xf numFmtId="0" fontId="0" fillId="7" borderId="4" xfId="0" applyFont="1" applyFill="1" applyBorder="1" applyAlignment="1">
      <alignment horizontal="center" shrinkToFit="1"/>
    </xf>
    <xf numFmtId="0" fontId="0" fillId="7" borderId="4" xfId="0" applyFill="1" applyBorder="1"/>
    <xf numFmtId="1" fontId="0" fillId="0" borderId="4" xfId="0" applyNumberFormat="1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12" fillId="0" borderId="4" xfId="0" applyNumberFormat="1" applyFont="1" applyBorder="1" applyAlignment="1">
      <alignment horizontal="center" shrinkToFit="1"/>
    </xf>
    <xf numFmtId="0" fontId="9" fillId="0" borderId="4" xfId="0" applyFont="1" applyBorder="1" applyAlignment="1">
      <alignment shrinkToFit="1"/>
    </xf>
    <xf numFmtId="3" fontId="19" fillId="8" borderId="4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vertical="center"/>
    </xf>
    <xf numFmtId="0" fontId="35" fillId="0" borderId="4" xfId="0" applyFont="1" applyBorder="1" applyAlignment="1">
      <alignment horizontal="center"/>
    </xf>
    <xf numFmtId="0" fontId="36" fillId="0" borderId="0" xfId="0" applyFont="1" applyBorder="1" applyAlignment="1">
      <alignment horizontal="center" vertical="center" shrinkToFit="1"/>
    </xf>
    <xf numFmtId="0" fontId="35" fillId="0" borderId="0" xfId="0" applyFont="1" applyBorder="1" applyAlignment="1">
      <alignment horizontal="center"/>
    </xf>
    <xf numFmtId="1" fontId="29" fillId="0" borderId="4" xfId="0" applyNumberFormat="1" applyFont="1" applyBorder="1" applyAlignment="1">
      <alignment horizontal="center" shrinkToFit="1"/>
    </xf>
    <xf numFmtId="0" fontId="24" fillId="0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14" fontId="25" fillId="0" borderId="4" xfId="0" applyNumberFormat="1" applyFont="1" applyBorder="1" applyAlignment="1">
      <alignment horizontal="center" vertical="center"/>
    </xf>
    <xf numFmtId="0" fontId="25" fillId="0" borderId="4" xfId="0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 shrinkToFit="1"/>
    </xf>
    <xf numFmtId="0" fontId="2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8" fillId="5" borderId="4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4" xfId="0" applyFont="1" applyBorder="1" applyAlignment="1">
      <alignment shrinkToFit="1"/>
    </xf>
    <xf numFmtId="0" fontId="38" fillId="0" borderId="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shrinkToFit="1"/>
    </xf>
    <xf numFmtId="0" fontId="22" fillId="0" borderId="0" xfId="0" applyFont="1" applyBorder="1" applyAlignment="1">
      <alignment horizontal="center" shrinkToFit="1"/>
    </xf>
    <xf numFmtId="0" fontId="22" fillId="0" borderId="10" xfId="0" applyFont="1" applyBorder="1" applyAlignment="1">
      <alignment horizontal="center" shrinkToFit="1"/>
    </xf>
    <xf numFmtId="0" fontId="7" fillId="0" borderId="0" xfId="0" applyFont="1" applyAlignment="1">
      <alignment horizontal="center" vertical="center" shrinkToFit="1"/>
    </xf>
    <xf numFmtId="0" fontId="12" fillId="0" borderId="4" xfId="0" applyFont="1" applyBorder="1" applyAlignment="1">
      <alignment horizontal="left" vertical="center" shrinkToFit="1"/>
    </xf>
    <xf numFmtId="0" fontId="12" fillId="0" borderId="0" xfId="0" applyFont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11" fillId="9" borderId="3" xfId="0" applyFont="1" applyFill="1" applyBorder="1" applyAlignment="1">
      <alignment horizontal="center" vertical="center" shrinkToFit="1"/>
    </xf>
    <xf numFmtId="0" fontId="0" fillId="9" borderId="3" xfId="0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0" fillId="0" borderId="4" xfId="0" applyFont="1" applyFill="1" applyBorder="1" applyAlignment="1">
      <alignment shrinkToFit="1"/>
    </xf>
    <xf numFmtId="0" fontId="9" fillId="0" borderId="0" xfId="0" applyFont="1" applyBorder="1"/>
    <xf numFmtId="0" fontId="1" fillId="10" borderId="0" xfId="3" applyFill="1"/>
    <xf numFmtId="0" fontId="41" fillId="10" borderId="0" xfId="3" applyFont="1" applyFill="1"/>
    <xf numFmtId="0" fontId="42" fillId="10" borderId="0" xfId="3" applyFont="1" applyFill="1" applyAlignment="1">
      <alignment horizontal="center"/>
    </xf>
    <xf numFmtId="0" fontId="43" fillId="10" borderId="0" xfId="3" applyFont="1" applyFill="1"/>
    <xf numFmtId="0" fontId="1" fillId="10" borderId="0" xfId="3" applyFill="1" applyBorder="1"/>
    <xf numFmtId="0" fontId="45" fillId="10" borderId="4" xfId="3" applyFont="1" applyFill="1" applyBorder="1" applyAlignment="1" applyProtection="1">
      <alignment horizontal="center" vertical="center"/>
      <protection locked="0"/>
    </xf>
    <xf numFmtId="0" fontId="46" fillId="12" borderId="4" xfId="3" applyFont="1" applyFill="1" applyBorder="1" applyAlignment="1">
      <alignment horizontal="center" vertical="center" textRotation="90" wrapText="1"/>
    </xf>
    <xf numFmtId="0" fontId="46" fillId="8" borderId="4" xfId="3" applyFont="1" applyFill="1" applyBorder="1" applyAlignment="1">
      <alignment horizontal="center" vertical="center" textRotation="90" wrapText="1"/>
    </xf>
    <xf numFmtId="0" fontId="46" fillId="13" borderId="4" xfId="3" applyFont="1" applyFill="1" applyBorder="1" applyAlignment="1">
      <alignment horizontal="center" vertical="center" textRotation="90" wrapText="1"/>
    </xf>
    <xf numFmtId="0" fontId="46" fillId="14" borderId="4" xfId="3" applyFont="1" applyFill="1" applyBorder="1" applyAlignment="1">
      <alignment horizontal="center" vertical="center" textRotation="90" wrapText="1"/>
    </xf>
    <xf numFmtId="0" fontId="48" fillId="10" borderId="4" xfId="3" applyFont="1" applyFill="1" applyBorder="1" applyAlignment="1">
      <alignment horizontal="center"/>
    </xf>
    <xf numFmtId="1" fontId="46" fillId="15" borderId="4" xfId="3" applyNumberFormat="1" applyFont="1" applyFill="1" applyBorder="1" applyAlignment="1">
      <alignment horizontal="center"/>
    </xf>
    <xf numFmtId="0" fontId="46" fillId="15" borderId="4" xfId="3" applyFont="1" applyFill="1" applyBorder="1" applyAlignment="1">
      <alignment horizontal="center"/>
    </xf>
    <xf numFmtId="1" fontId="49" fillId="16" borderId="4" xfId="3" applyNumberFormat="1" applyFont="1" applyFill="1" applyBorder="1" applyAlignment="1">
      <alignment horizontal="center"/>
    </xf>
    <xf numFmtId="0" fontId="46" fillId="17" borderId="4" xfId="3" applyFont="1" applyFill="1" applyBorder="1" applyAlignment="1">
      <alignment horizontal="center"/>
    </xf>
    <xf numFmtId="0" fontId="46" fillId="18" borderId="4" xfId="1" applyFont="1" applyFill="1" applyBorder="1" applyAlignment="1" applyProtection="1">
      <alignment horizontal="center"/>
      <protection hidden="1"/>
    </xf>
    <xf numFmtId="0" fontId="46" fillId="18" borderId="4" xfId="3" applyFont="1" applyFill="1" applyBorder="1" applyAlignment="1">
      <alignment horizontal="center"/>
    </xf>
    <xf numFmtId="1" fontId="46" fillId="15" borderId="5" xfId="3" applyNumberFormat="1" applyFont="1" applyFill="1" applyBorder="1" applyAlignment="1">
      <alignment horizontal="center"/>
    </xf>
    <xf numFmtId="0" fontId="46" fillId="15" borderId="5" xfId="3" applyFont="1" applyFill="1" applyBorder="1" applyAlignment="1">
      <alignment horizontal="center"/>
    </xf>
    <xf numFmtId="1" fontId="49" fillId="16" borderId="5" xfId="3" applyNumberFormat="1" applyFont="1" applyFill="1" applyBorder="1" applyAlignment="1">
      <alignment horizontal="center"/>
    </xf>
    <xf numFmtId="0" fontId="46" fillId="17" borderId="5" xfId="3" applyFont="1" applyFill="1" applyBorder="1" applyAlignment="1">
      <alignment horizontal="center"/>
    </xf>
    <xf numFmtId="0" fontId="46" fillId="18" borderId="5" xfId="1" applyFont="1" applyFill="1" applyBorder="1" applyAlignment="1" applyProtection="1">
      <alignment horizontal="center"/>
      <protection hidden="1"/>
    </xf>
    <xf numFmtId="0" fontId="46" fillId="18" borderId="5" xfId="3" applyFont="1" applyFill="1" applyBorder="1" applyAlignment="1">
      <alignment horizontal="center"/>
    </xf>
    <xf numFmtId="0" fontId="48" fillId="10" borderId="25" xfId="3" applyFont="1" applyFill="1" applyBorder="1" applyAlignment="1">
      <alignment horizontal="center"/>
    </xf>
    <xf numFmtId="0" fontId="48" fillId="10" borderId="30" xfId="3" applyFont="1" applyFill="1" applyBorder="1" applyAlignment="1">
      <alignment horizontal="center"/>
    </xf>
    <xf numFmtId="1" fontId="46" fillId="8" borderId="3" xfId="3" applyNumberFormat="1" applyFont="1" applyFill="1" applyBorder="1" applyAlignment="1">
      <alignment horizontal="center"/>
    </xf>
    <xf numFmtId="0" fontId="46" fillId="8" borderId="3" xfId="3" applyFont="1" applyFill="1" applyBorder="1" applyAlignment="1">
      <alignment horizontal="center"/>
    </xf>
    <xf numFmtId="1" fontId="49" fillId="8" borderId="3" xfId="3" applyNumberFormat="1" applyFont="1" applyFill="1" applyBorder="1" applyAlignment="1">
      <alignment horizontal="center"/>
    </xf>
    <xf numFmtId="1" fontId="46" fillId="15" borderId="21" xfId="3" applyNumberFormat="1" applyFont="1" applyFill="1" applyBorder="1" applyAlignment="1">
      <alignment horizontal="center"/>
    </xf>
    <xf numFmtId="0" fontId="46" fillId="15" borderId="21" xfId="3" applyFont="1" applyFill="1" applyBorder="1" applyAlignment="1">
      <alignment horizontal="center"/>
    </xf>
    <xf numFmtId="1" fontId="49" fillId="15" borderId="21" xfId="3" applyNumberFormat="1" applyFont="1" applyFill="1" applyBorder="1" applyAlignment="1">
      <alignment horizontal="center"/>
    </xf>
    <xf numFmtId="1" fontId="49" fillId="16" borderId="21" xfId="3" applyNumberFormat="1" applyFont="1" applyFill="1" applyBorder="1" applyAlignment="1">
      <alignment horizontal="center"/>
    </xf>
    <xf numFmtId="0" fontId="46" fillId="17" borderId="21" xfId="3" applyFont="1" applyFill="1" applyBorder="1" applyAlignment="1">
      <alignment horizontal="center"/>
    </xf>
    <xf numFmtId="0" fontId="46" fillId="18" borderId="21" xfId="1" applyFont="1" applyFill="1" applyBorder="1" applyAlignment="1" applyProtection="1">
      <alignment horizontal="center"/>
      <protection hidden="1"/>
    </xf>
    <xf numFmtId="0" fontId="46" fillId="18" borderId="21" xfId="3" applyFont="1" applyFill="1" applyBorder="1" applyAlignment="1">
      <alignment horizontal="center"/>
    </xf>
    <xf numFmtId="1" fontId="49" fillId="15" borderId="4" xfId="3" applyNumberFormat="1" applyFont="1" applyFill="1" applyBorder="1" applyAlignment="1">
      <alignment horizontal="center"/>
    </xf>
    <xf numFmtId="0" fontId="48" fillId="10" borderId="4" xfId="3" applyFont="1" applyFill="1" applyBorder="1" applyAlignment="1">
      <alignment horizontal="center" vertical="center"/>
    </xf>
    <xf numFmtId="1" fontId="49" fillId="15" borderId="5" xfId="3" applyNumberFormat="1" applyFont="1" applyFill="1" applyBorder="1" applyAlignment="1">
      <alignment horizontal="center"/>
    </xf>
    <xf numFmtId="0" fontId="48" fillId="10" borderId="30" xfId="3" applyFont="1" applyFill="1" applyBorder="1" applyAlignment="1">
      <alignment horizontal="center" vertical="center"/>
    </xf>
    <xf numFmtId="0" fontId="46" fillId="8" borderId="3" xfId="1" applyFont="1" applyFill="1" applyBorder="1" applyAlignment="1" applyProtection="1">
      <alignment horizontal="center"/>
      <protection hidden="1"/>
    </xf>
    <xf numFmtId="0" fontId="48" fillId="10" borderId="5" xfId="3" applyFont="1" applyFill="1" applyBorder="1" applyAlignment="1">
      <alignment horizontal="center" vertical="center"/>
    </xf>
    <xf numFmtId="1" fontId="49" fillId="8" borderId="31" xfId="3" applyNumberFormat="1" applyFont="1" applyFill="1" applyBorder="1" applyAlignment="1">
      <alignment horizontal="center"/>
    </xf>
    <xf numFmtId="0" fontId="48" fillId="10" borderId="0" xfId="3" applyFont="1" applyFill="1" applyBorder="1" applyAlignment="1">
      <alignment horizontal="center" vertical="center"/>
    </xf>
    <xf numFmtId="0" fontId="48" fillId="10" borderId="0" xfId="3" applyFont="1" applyFill="1" applyBorder="1" applyAlignment="1">
      <alignment horizontal="right" vertical="center"/>
    </xf>
    <xf numFmtId="0" fontId="46" fillId="12" borderId="32" xfId="3" applyFont="1" applyFill="1" applyBorder="1" applyAlignment="1">
      <alignment horizontal="center" vertical="center" textRotation="90" wrapText="1"/>
    </xf>
    <xf numFmtId="0" fontId="46" fillId="12" borderId="14" xfId="3" applyFont="1" applyFill="1" applyBorder="1" applyAlignment="1">
      <alignment horizontal="center" vertical="center" textRotation="90" wrapText="1"/>
    </xf>
    <xf numFmtId="0" fontId="46" fillId="12" borderId="15" xfId="3" applyFont="1" applyFill="1" applyBorder="1" applyAlignment="1">
      <alignment horizontal="center" vertical="center" textRotation="90" wrapText="1"/>
    </xf>
    <xf numFmtId="0" fontId="46" fillId="8" borderId="32" xfId="3" applyFont="1" applyFill="1" applyBorder="1" applyAlignment="1">
      <alignment horizontal="center" vertical="center" textRotation="90" wrapText="1"/>
    </xf>
    <xf numFmtId="0" fontId="46" fillId="8" borderId="14" xfId="3" applyFont="1" applyFill="1" applyBorder="1" applyAlignment="1">
      <alignment horizontal="center" vertical="center" textRotation="90" wrapText="1"/>
    </xf>
    <xf numFmtId="0" fontId="46" fillId="8" borderId="15" xfId="3" applyFont="1" applyFill="1" applyBorder="1" applyAlignment="1">
      <alignment horizontal="center" vertical="center" textRotation="90" wrapText="1"/>
    </xf>
    <xf numFmtId="0" fontId="46" fillId="13" borderId="32" xfId="3" applyFont="1" applyFill="1" applyBorder="1" applyAlignment="1">
      <alignment horizontal="center" vertical="center" textRotation="90" wrapText="1"/>
    </xf>
    <xf numFmtId="0" fontId="46" fillId="13" borderId="14" xfId="3" applyFont="1" applyFill="1" applyBorder="1" applyAlignment="1">
      <alignment horizontal="center" vertical="center" textRotation="90" wrapText="1"/>
    </xf>
    <xf numFmtId="0" fontId="46" fillId="13" borderId="13" xfId="3" applyFont="1" applyFill="1" applyBorder="1" applyAlignment="1">
      <alignment horizontal="center" vertical="center" textRotation="90" wrapText="1"/>
    </xf>
    <xf numFmtId="0" fontId="46" fillId="14" borderId="32" xfId="3" applyFont="1" applyFill="1" applyBorder="1" applyAlignment="1">
      <alignment horizontal="center" vertical="center" textRotation="90" wrapText="1"/>
    </xf>
    <xf numFmtId="0" fontId="46" fillId="14" borderId="14" xfId="3" applyFont="1" applyFill="1" applyBorder="1" applyAlignment="1">
      <alignment horizontal="center" vertical="center" textRotation="90" wrapText="1"/>
    </xf>
    <xf numFmtId="0" fontId="46" fillId="14" borderId="13" xfId="3" applyFont="1" applyFill="1" applyBorder="1" applyAlignment="1">
      <alignment horizontal="center" vertical="center" textRotation="90" wrapText="1"/>
    </xf>
    <xf numFmtId="0" fontId="50" fillId="10" borderId="0" xfId="3" applyFont="1" applyFill="1" applyBorder="1" applyAlignment="1" applyProtection="1">
      <alignment horizontal="center" vertical="center"/>
      <protection locked="0"/>
    </xf>
    <xf numFmtId="0" fontId="51" fillId="10" borderId="0" xfId="3" applyFont="1" applyFill="1" applyBorder="1" applyAlignment="1" applyProtection="1">
      <alignment horizontal="center"/>
      <protection locked="0"/>
    </xf>
    <xf numFmtId="0" fontId="52" fillId="10" borderId="0" xfId="3" applyFont="1" applyFill="1" applyBorder="1" applyAlignment="1">
      <alignment horizontal="center"/>
    </xf>
    <xf numFmtId="0" fontId="53" fillId="10" borderId="0" xfId="3" applyFont="1" applyFill="1" applyBorder="1" applyAlignment="1">
      <alignment horizontal="center"/>
    </xf>
    <xf numFmtId="0" fontId="54" fillId="10" borderId="0" xfId="3" applyFont="1" applyFill="1" applyBorder="1" applyAlignment="1"/>
    <xf numFmtId="0" fontId="46" fillId="10" borderId="0" xfId="3" applyFont="1" applyFill="1" applyAlignment="1">
      <alignment horizontal="center" vertical="center"/>
    </xf>
    <xf numFmtId="0" fontId="55" fillId="10" borderId="0" xfId="3" applyFont="1" applyFill="1" applyAlignment="1">
      <alignment horizontal="center"/>
    </xf>
    <xf numFmtId="0" fontId="8" fillId="0" borderId="17" xfId="0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4" fontId="8" fillId="0" borderId="18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 shrinkToFit="1"/>
    </xf>
    <xf numFmtId="0" fontId="0" fillId="19" borderId="4" xfId="0" applyFill="1" applyBorder="1" applyAlignment="1">
      <alignment horizontal="right"/>
    </xf>
    <xf numFmtId="0" fontId="18" fillId="19" borderId="4" xfId="0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shrinkToFit="1"/>
    </xf>
    <xf numFmtId="14" fontId="18" fillId="19" borderId="4" xfId="0" applyNumberFormat="1" applyFont="1" applyFill="1" applyBorder="1" applyAlignment="1">
      <alignment shrinkToFit="1"/>
    </xf>
    <xf numFmtId="3" fontId="18" fillId="19" borderId="4" xfId="0" applyNumberFormat="1" applyFont="1" applyFill="1" applyBorder="1" applyAlignment="1">
      <alignment shrinkToFit="1"/>
    </xf>
    <xf numFmtId="1" fontId="18" fillId="19" borderId="4" xfId="0" applyNumberFormat="1" applyFont="1" applyFill="1" applyBorder="1" applyAlignment="1">
      <alignment shrinkToFit="1"/>
    </xf>
    <xf numFmtId="0" fontId="0" fillId="19" borderId="0" xfId="0" applyFill="1"/>
    <xf numFmtId="0" fontId="20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shrinkToFit="1"/>
    </xf>
    <xf numFmtId="14" fontId="18" fillId="0" borderId="4" xfId="0" applyNumberFormat="1" applyFont="1" applyFill="1" applyBorder="1" applyAlignment="1">
      <alignment shrinkToFit="1"/>
    </xf>
    <xf numFmtId="3" fontId="18" fillId="0" borderId="4" xfId="0" applyNumberFormat="1" applyFont="1" applyFill="1" applyBorder="1" applyAlignment="1">
      <alignment shrinkToFit="1"/>
    </xf>
    <xf numFmtId="1" fontId="18" fillId="0" borderId="4" xfId="0" applyNumberFormat="1" applyFont="1" applyFill="1" applyBorder="1" applyAlignment="1">
      <alignment shrinkToFit="1"/>
    </xf>
    <xf numFmtId="0" fontId="0" fillId="0" borderId="4" xfId="0" applyBorder="1" applyAlignment="1">
      <alignment horizontal="right"/>
    </xf>
    <xf numFmtId="0" fontId="0" fillId="5" borderId="4" xfId="0" applyFont="1" applyFill="1" applyBorder="1" applyAlignment="1">
      <alignment horizontal="center" vertical="center"/>
    </xf>
    <xf numFmtId="14" fontId="0" fillId="5" borderId="4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 shrinkToFit="1"/>
    </xf>
    <xf numFmtId="0" fontId="0" fillId="1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19" borderId="0" xfId="0" quotePrefix="1" applyFill="1"/>
    <xf numFmtId="0" fontId="57" fillId="0" borderId="0" xfId="0" applyFont="1" applyBorder="1" applyAlignment="1">
      <alignment vertical="center" shrinkToFit="1"/>
    </xf>
    <xf numFmtId="0" fontId="57" fillId="0" borderId="0" xfId="0" applyFont="1" applyBorder="1" applyAlignment="1">
      <alignment horizontal="center" vertical="center" shrinkToFit="1"/>
    </xf>
    <xf numFmtId="0" fontId="59" fillId="0" borderId="0" xfId="0" applyFont="1" applyBorder="1" applyAlignment="1">
      <alignment horizontal="left" vertical="center" shrinkToFit="1"/>
    </xf>
    <xf numFmtId="0" fontId="59" fillId="0" borderId="0" xfId="0" applyFont="1" applyBorder="1" applyAlignment="1">
      <alignment horizontal="center" vertical="center" shrinkToFit="1"/>
    </xf>
    <xf numFmtId="0" fontId="59" fillId="0" borderId="0" xfId="0" applyFont="1" applyAlignment="1">
      <alignment vertical="center"/>
    </xf>
    <xf numFmtId="0" fontId="58" fillId="0" borderId="0" xfId="0" applyFont="1" applyBorder="1" applyAlignment="1">
      <alignment horizontal="left" vertical="center" shrinkToFit="1"/>
    </xf>
    <xf numFmtId="0" fontId="58" fillId="0" borderId="0" xfId="0" applyFont="1" applyBorder="1" applyAlignment="1">
      <alignment horizontal="center" vertical="center" shrinkToFit="1"/>
    </xf>
    <xf numFmtId="0" fontId="57" fillId="0" borderId="0" xfId="0" applyFont="1" applyBorder="1" applyAlignment="1">
      <alignment horizontal="left" vertical="center" shrinkToFit="1"/>
    </xf>
    <xf numFmtId="0" fontId="4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/>
    </xf>
    <xf numFmtId="0" fontId="59" fillId="0" borderId="3" xfId="0" applyFont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60" fillId="3" borderId="3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60" fillId="6" borderId="3" xfId="0" applyFont="1" applyFill="1" applyBorder="1" applyAlignment="1">
      <alignment horizontal="center" vertical="center" shrinkToFit="1"/>
    </xf>
    <xf numFmtId="0" fontId="59" fillId="0" borderId="0" xfId="0" applyFont="1"/>
    <xf numFmtId="0" fontId="59" fillId="2" borderId="3" xfId="0" applyFont="1" applyFill="1" applyBorder="1" applyAlignment="1">
      <alignment horizontal="center" vertical="center"/>
    </xf>
    <xf numFmtId="0" fontId="59" fillId="3" borderId="3" xfId="0" applyFont="1" applyFill="1" applyBorder="1" applyAlignment="1">
      <alignment horizontal="center" vertical="center"/>
    </xf>
    <xf numFmtId="0" fontId="59" fillId="4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0" fontId="59" fillId="0" borderId="0" xfId="0" applyFont="1" applyAlignment="1">
      <alignment horizontal="center"/>
    </xf>
    <xf numFmtId="0" fontId="61" fillId="0" borderId="4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/>
    </xf>
    <xf numFmtId="14" fontId="57" fillId="0" borderId="4" xfId="0" applyNumberFormat="1" applyFont="1" applyBorder="1" applyAlignment="1">
      <alignment horizontal="center" vertical="center"/>
    </xf>
    <xf numFmtId="0" fontId="57" fillId="0" borderId="4" xfId="0" applyFont="1" applyFill="1" applyBorder="1" applyAlignment="1">
      <alignment horizontal="center" vertical="center"/>
    </xf>
    <xf numFmtId="0" fontId="57" fillId="0" borderId="4" xfId="0" applyFont="1" applyBorder="1" applyAlignment="1">
      <alignment horizontal="center" vertical="center" shrinkToFit="1"/>
    </xf>
    <xf numFmtId="0" fontId="62" fillId="0" borderId="4" xfId="0" applyFont="1" applyBorder="1" applyAlignment="1">
      <alignment horizontal="center" vertical="center" shrinkToFit="1"/>
    </xf>
    <xf numFmtId="0" fontId="58" fillId="0" borderId="4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9" fillId="2" borderId="3" xfId="0" applyNumberFormat="1" applyFont="1" applyFill="1" applyBorder="1" applyAlignment="1">
      <alignment horizontal="center" vertical="center"/>
    </xf>
    <xf numFmtId="0" fontId="61" fillId="0" borderId="4" xfId="0" applyFont="1" applyBorder="1" applyAlignment="1">
      <alignment horizontal="center" vertical="center" shrinkToFit="1"/>
    </xf>
    <xf numFmtId="0" fontId="59" fillId="0" borderId="4" xfId="0" applyFont="1" applyBorder="1" applyAlignment="1">
      <alignment vertical="center" shrinkToFit="1"/>
    </xf>
    <xf numFmtId="14" fontId="59" fillId="0" borderId="4" xfId="0" applyNumberFormat="1" applyFont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 shrinkToFit="1"/>
    </xf>
    <xf numFmtId="0" fontId="57" fillId="0" borderId="4" xfId="0" applyFont="1" applyBorder="1" applyAlignment="1">
      <alignment shrinkToFi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shrinkToFit="1"/>
    </xf>
    <xf numFmtId="14" fontId="59" fillId="0" borderId="0" xfId="0" applyNumberFormat="1" applyFont="1" applyAlignment="1">
      <alignment horizontal="center" vertical="center"/>
    </xf>
    <xf numFmtId="0" fontId="59" fillId="0" borderId="0" xfId="0" applyFont="1" applyAlignment="1">
      <alignment horizontal="center" vertical="center" shrinkToFit="1"/>
    </xf>
    <xf numFmtId="0" fontId="57" fillId="0" borderId="0" xfId="0" applyFont="1" applyAlignment="1">
      <alignment horizontal="center" shrinkToFit="1"/>
    </xf>
    <xf numFmtId="0" fontId="57" fillId="0" borderId="0" xfId="0" applyFont="1" applyBorder="1" applyAlignment="1">
      <alignment vertical="center"/>
    </xf>
    <xf numFmtId="0" fontId="57" fillId="0" borderId="0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 shrinkToFit="1"/>
    </xf>
    <xf numFmtId="0" fontId="61" fillId="5" borderId="4" xfId="0" applyFont="1" applyFill="1" applyBorder="1" applyAlignment="1">
      <alignment horizontal="center" vertical="center"/>
    </xf>
    <xf numFmtId="0" fontId="57" fillId="5" borderId="4" xfId="0" applyFont="1" applyFill="1" applyBorder="1" applyAlignment="1">
      <alignment shrinkToFit="1"/>
    </xf>
    <xf numFmtId="0" fontId="57" fillId="5" borderId="4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horizontal="center" vertical="center"/>
    </xf>
    <xf numFmtId="14" fontId="57" fillId="5" borderId="4" xfId="0" applyNumberFormat="1" applyFont="1" applyFill="1" applyBorder="1" applyAlignment="1">
      <alignment horizontal="center" vertical="center"/>
    </xf>
    <xf numFmtId="3" fontId="57" fillId="5" borderId="4" xfId="0" applyNumberFormat="1" applyFont="1" applyFill="1" applyBorder="1" applyAlignment="1">
      <alignment horizontal="center" vertical="center" shrinkToFit="1"/>
    </xf>
    <xf numFmtId="0" fontId="57" fillId="5" borderId="4" xfId="0" applyFont="1" applyFill="1" applyBorder="1" applyAlignment="1">
      <alignment horizontal="center" vertical="center" shrinkToFit="1"/>
    </xf>
    <xf numFmtId="0" fontId="57" fillId="5" borderId="4" xfId="0" applyFont="1" applyFill="1" applyBorder="1" applyAlignment="1">
      <alignment vertical="center" shrinkToFit="1"/>
    </xf>
    <xf numFmtId="0" fontId="59" fillId="5" borderId="4" xfId="0" applyFont="1" applyFill="1" applyBorder="1" applyAlignment="1">
      <alignment shrinkToFit="1"/>
    </xf>
    <xf numFmtId="0" fontId="61" fillId="5" borderId="4" xfId="0" applyFont="1" applyFill="1" applyBorder="1" applyAlignment="1">
      <alignment horizontal="center" vertical="center" shrinkToFit="1"/>
    </xf>
    <xf numFmtId="0" fontId="59" fillId="0" borderId="0" xfId="0" applyFont="1" applyAlignment="1">
      <alignment vertical="center" shrinkToFit="1"/>
    </xf>
    <xf numFmtId="0" fontId="59" fillId="0" borderId="0" xfId="0" applyFont="1" applyAlignment="1">
      <alignment horizontal="left" vertical="center" shrinkToFit="1"/>
    </xf>
    <xf numFmtId="0" fontId="57" fillId="0" borderId="0" xfId="0" applyFont="1" applyAlignment="1">
      <alignment horizontal="center" vertical="center" shrinkToFit="1"/>
    </xf>
    <xf numFmtId="0" fontId="57" fillId="0" borderId="4" xfId="0" applyFont="1" applyBorder="1"/>
    <xf numFmtId="0" fontId="57" fillId="0" borderId="0" xfId="0" applyFont="1" applyBorder="1" applyAlignment="1">
      <alignment horizontal="center" shrinkToFit="1"/>
    </xf>
    <xf numFmtId="0" fontId="64" fillId="0" borderId="0" xfId="0" applyFont="1" applyBorder="1" applyAlignment="1">
      <alignment vertical="center" shrinkToFit="1"/>
    </xf>
    <xf numFmtId="0" fontId="64" fillId="0" borderId="0" xfId="0" applyFont="1" applyBorder="1" applyAlignment="1">
      <alignment horizontal="center" vertical="center" shrinkToFit="1"/>
    </xf>
    <xf numFmtId="0" fontId="66" fillId="0" borderId="0" xfId="0" applyFont="1" applyBorder="1" applyAlignment="1">
      <alignment horizontal="left" vertical="center" shrinkToFit="1"/>
    </xf>
    <xf numFmtId="0" fontId="66" fillId="0" borderId="0" xfId="0" applyFont="1" applyBorder="1" applyAlignment="1">
      <alignment horizontal="center" vertical="center" shrinkToFit="1"/>
    </xf>
    <xf numFmtId="0" fontId="67" fillId="0" borderId="0" xfId="0" applyFont="1" applyBorder="1" applyAlignment="1">
      <alignment horizontal="center" vertical="center" shrinkToFit="1"/>
    </xf>
    <xf numFmtId="0" fontId="66" fillId="0" borderId="0" xfId="0" applyFont="1" applyAlignment="1">
      <alignment vertical="center"/>
    </xf>
    <xf numFmtId="0" fontId="65" fillId="0" borderId="0" xfId="0" applyFont="1" applyBorder="1" applyAlignment="1">
      <alignment horizontal="left" vertical="center" shrinkToFit="1"/>
    </xf>
    <xf numFmtId="0" fontId="65" fillId="0" borderId="0" xfId="0" applyFont="1" applyBorder="1" applyAlignment="1">
      <alignment horizontal="center" vertical="center" shrinkToFit="1"/>
    </xf>
    <xf numFmtId="0" fontId="67" fillId="0" borderId="0" xfId="0" applyFont="1" applyBorder="1" applyAlignment="1">
      <alignment horizontal="left" vertical="center" shrinkToFit="1"/>
    </xf>
    <xf numFmtId="0" fontId="68" fillId="0" borderId="0" xfId="0" applyFont="1" applyAlignment="1">
      <alignment horizontal="center" vertical="center"/>
    </xf>
    <xf numFmtId="0" fontId="69" fillId="5" borderId="4" xfId="0" applyFont="1" applyFill="1" applyBorder="1" applyAlignment="1">
      <alignment shrinkToFit="1"/>
    </xf>
    <xf numFmtId="0" fontId="69" fillId="5" borderId="4" xfId="0" applyFont="1" applyFill="1" applyBorder="1" applyAlignment="1">
      <alignment horizontal="center" vertical="center"/>
    </xf>
    <xf numFmtId="14" fontId="69" fillId="5" borderId="4" xfId="0" applyNumberFormat="1" applyFont="1" applyFill="1" applyBorder="1" applyAlignment="1">
      <alignment horizontal="center" vertical="center"/>
    </xf>
    <xf numFmtId="3" fontId="69" fillId="5" borderId="4" xfId="0" applyNumberFormat="1" applyFont="1" applyFill="1" applyBorder="1" applyAlignment="1">
      <alignment horizontal="center" vertical="center" shrinkToFit="1"/>
    </xf>
    <xf numFmtId="14" fontId="59" fillId="5" borderId="4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shrinkToFit="1"/>
    </xf>
    <xf numFmtId="0" fontId="3" fillId="0" borderId="20" xfId="0" applyFont="1" applyBorder="1" applyAlignment="1">
      <alignment horizontal="center" vertical="center" shrinkToFit="1"/>
    </xf>
    <xf numFmtId="0" fontId="9" fillId="0" borderId="20" xfId="0" applyFont="1" applyBorder="1"/>
    <xf numFmtId="0" fontId="22" fillId="0" borderId="21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/>
    </xf>
    <xf numFmtId="14" fontId="38" fillId="0" borderId="4" xfId="0" applyNumberFormat="1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 shrinkToFit="1"/>
    </xf>
    <xf numFmtId="0" fontId="25" fillId="0" borderId="4" xfId="0" applyFont="1" applyBorder="1" applyAlignment="1">
      <alignment horizontal="center" shrinkToFit="1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shrinkToFit="1"/>
    </xf>
    <xf numFmtId="0" fontId="71" fillId="0" borderId="4" xfId="0" applyFont="1" applyBorder="1" applyAlignment="1">
      <alignment horizontal="center" vertical="center"/>
    </xf>
    <xf numFmtId="14" fontId="71" fillId="0" borderId="4" xfId="0" applyNumberFormat="1" applyFont="1" applyBorder="1" applyAlignment="1">
      <alignment horizontal="center" vertical="center"/>
    </xf>
    <xf numFmtId="3" fontId="71" fillId="0" borderId="4" xfId="0" applyNumberFormat="1" applyFont="1" applyBorder="1" applyAlignment="1">
      <alignment horizontal="center" vertical="center" shrinkToFit="1"/>
    </xf>
    <xf numFmtId="0" fontId="72" fillId="0" borderId="4" xfId="0" applyFont="1" applyBorder="1" applyAlignment="1">
      <alignment horizontal="center" vertical="center" shrinkToFit="1"/>
    </xf>
    <xf numFmtId="0" fontId="73" fillId="0" borderId="4" xfId="0" applyFont="1" applyBorder="1" applyAlignment="1">
      <alignment horizontal="center" vertical="center"/>
    </xf>
    <xf numFmtId="0" fontId="71" fillId="5" borderId="4" xfId="0" applyFont="1" applyFill="1" applyBorder="1" applyAlignment="1">
      <alignment shrinkToFit="1"/>
    </xf>
    <xf numFmtId="0" fontId="71" fillId="5" borderId="4" xfId="0" applyFont="1" applyFill="1" applyBorder="1" applyAlignment="1">
      <alignment horizontal="center" vertical="center"/>
    </xf>
    <xf numFmtId="14" fontId="71" fillId="5" borderId="4" xfId="0" applyNumberFormat="1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horizontal="center" vertical="center"/>
    </xf>
    <xf numFmtId="3" fontId="72" fillId="0" borderId="4" xfId="0" applyNumberFormat="1" applyFont="1" applyBorder="1" applyAlignment="1">
      <alignment horizontal="center" vertical="center" shrinkToFit="1"/>
    </xf>
    <xf numFmtId="0" fontId="71" fillId="0" borderId="4" xfId="0" applyFont="1" applyBorder="1" applyAlignment="1">
      <alignment horizontal="left" vertical="top" wrapText="1" shrinkToFit="1"/>
    </xf>
    <xf numFmtId="0" fontId="71" fillId="0" borderId="4" xfId="0" applyFont="1" applyBorder="1" applyAlignment="1">
      <alignment horizontal="center" vertical="center" shrinkToFit="1"/>
    </xf>
    <xf numFmtId="0" fontId="73" fillId="0" borderId="4" xfId="0" applyFont="1" applyBorder="1" applyAlignment="1">
      <alignment shrinkToFit="1"/>
    </xf>
    <xf numFmtId="14" fontId="73" fillId="0" borderId="4" xfId="0" applyNumberFormat="1" applyFont="1" applyBorder="1" applyAlignment="1">
      <alignment horizontal="center" vertical="center"/>
    </xf>
    <xf numFmtId="0" fontId="73" fillId="0" borderId="4" xfId="0" applyFont="1" applyBorder="1" applyAlignment="1">
      <alignment horizontal="center" vertical="center" shrinkToFit="1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24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4" fontId="25" fillId="0" borderId="18" xfId="0" applyNumberFormat="1" applyFont="1" applyBorder="1" applyAlignment="1">
      <alignment horizontal="center" vertical="center"/>
    </xf>
    <xf numFmtId="3" fontId="25" fillId="0" borderId="18" xfId="0" applyNumberFormat="1" applyFont="1" applyBorder="1" applyAlignment="1">
      <alignment horizontal="center" vertical="center" shrinkToFit="1"/>
    </xf>
    <xf numFmtId="0" fontId="24" fillId="0" borderId="18" xfId="0" applyFont="1" applyBorder="1" applyAlignment="1">
      <alignment horizontal="center" vertical="center" shrinkToFit="1"/>
    </xf>
    <xf numFmtId="0" fontId="18" fillId="0" borderId="18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8" xfId="0" applyFont="1" applyBorder="1" applyAlignment="1">
      <alignment vertical="center" shrinkToFit="1"/>
    </xf>
    <xf numFmtId="14" fontId="18" fillId="0" borderId="18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5" fillId="0" borderId="18" xfId="0" applyFont="1" applyBorder="1" applyAlignment="1">
      <alignment vertical="center" shrinkToFit="1"/>
    </xf>
    <xf numFmtId="0" fontId="25" fillId="0" borderId="0" xfId="0" applyFont="1" applyAlignment="1">
      <alignment vertical="center"/>
    </xf>
    <xf numFmtId="0" fontId="25" fillId="5" borderId="4" xfId="0" applyFont="1" applyFill="1" applyBorder="1" applyAlignment="1" applyProtection="1">
      <alignment vertical="center"/>
      <protection locked="0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5" fillId="0" borderId="4" xfId="0" applyFont="1" applyBorder="1" applyAlignment="1" applyProtection="1">
      <alignment horizontal="center" vertical="center"/>
    </xf>
    <xf numFmtId="0" fontId="18" fillId="0" borderId="4" xfId="0" applyFont="1" applyBorder="1" applyAlignment="1" applyProtection="1">
      <alignment horizontal="center" vertical="center"/>
    </xf>
    <xf numFmtId="0" fontId="25" fillId="0" borderId="18" xfId="0" applyFont="1" applyBorder="1" applyAlignment="1" applyProtection="1">
      <alignment horizontal="center" vertical="center" shrinkToFit="1"/>
    </xf>
    <xf numFmtId="1" fontId="22" fillId="0" borderId="4" xfId="0" applyNumberFormat="1" applyFont="1" applyBorder="1" applyAlignment="1" applyProtection="1">
      <alignment horizontal="center" vertical="center" shrinkToFit="1"/>
    </xf>
    <xf numFmtId="0" fontId="40" fillId="0" borderId="37" xfId="0" applyFont="1" applyBorder="1" applyAlignment="1" applyProtection="1">
      <alignment horizontal="center"/>
      <protection locked="0"/>
    </xf>
    <xf numFmtId="0" fontId="59" fillId="0" borderId="15" xfId="0" applyFont="1" applyBorder="1" applyAlignment="1" applyProtection="1">
      <alignment horizontal="right"/>
      <protection locked="0"/>
    </xf>
    <xf numFmtId="14" fontId="76" fillId="0" borderId="10" xfId="0" applyNumberFormat="1" applyFont="1" applyBorder="1" applyAlignment="1" applyProtection="1">
      <alignment horizontal="left"/>
      <protection locked="0"/>
    </xf>
    <xf numFmtId="0" fontId="40" fillId="0" borderId="0" xfId="0" applyFont="1" applyBorder="1" applyAlignment="1" applyProtection="1">
      <alignment horizontal="right" vertical="center"/>
      <protection locked="0"/>
    </xf>
    <xf numFmtId="0" fontId="40" fillId="0" borderId="0" xfId="0" applyFont="1" applyBorder="1" applyAlignment="1" applyProtection="1">
      <alignment horizontal="left" vertical="center"/>
      <protection locked="0"/>
    </xf>
    <xf numFmtId="0" fontId="58" fillId="0" borderId="0" xfId="0" applyFont="1" applyBorder="1" applyAlignment="1" applyProtection="1">
      <alignment horizontal="center" shrinkToFit="1"/>
      <protection locked="0"/>
    </xf>
    <xf numFmtId="0" fontId="40" fillId="0" borderId="1" xfId="0" applyFont="1" applyBorder="1" applyAlignment="1" applyProtection="1">
      <alignment horizontal="center" vertical="center"/>
      <protection locked="0"/>
    </xf>
    <xf numFmtId="0" fontId="40" fillId="0" borderId="2" xfId="0" applyFont="1" applyBorder="1" applyAlignment="1" applyProtection="1">
      <alignment horizontal="center" vertical="center"/>
      <protection locked="0"/>
    </xf>
    <xf numFmtId="0" fontId="40" fillId="0" borderId="2" xfId="0" applyFont="1" applyBorder="1" applyAlignment="1" applyProtection="1">
      <alignment horizontal="center" shrinkToFit="1"/>
      <protection locked="0"/>
    </xf>
    <xf numFmtId="0" fontId="40" fillId="0" borderId="2" xfId="0" applyFont="1" applyBorder="1" applyAlignment="1" applyProtection="1">
      <alignment horizontal="center"/>
      <protection locked="0"/>
    </xf>
    <xf numFmtId="14" fontId="40" fillId="0" borderId="2" xfId="0" applyNumberFormat="1" applyFont="1" applyBorder="1" applyAlignment="1" applyProtection="1">
      <alignment horizontal="center" vertical="center"/>
      <protection locked="0"/>
    </xf>
    <xf numFmtId="0" fontId="40" fillId="0" borderId="2" xfId="0" applyFont="1" applyBorder="1" applyAlignment="1" applyProtection="1">
      <alignment horizontal="center" vertical="center" shrinkToFit="1"/>
      <protection locked="0"/>
    </xf>
    <xf numFmtId="0" fontId="56" fillId="0" borderId="2" xfId="0" applyFont="1" applyBorder="1" applyAlignment="1" applyProtection="1">
      <alignment horizontal="center" shrinkToFit="1"/>
      <protection locked="0"/>
    </xf>
    <xf numFmtId="0" fontId="58" fillId="0" borderId="2" xfId="0" applyFont="1" applyBorder="1" applyAlignment="1" applyProtection="1">
      <alignment horizontal="center" shrinkToFit="1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 shrinkToFit="1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18" fillId="5" borderId="4" xfId="0" applyFont="1" applyFill="1" applyBorder="1" applyAlignment="1" applyProtection="1">
      <alignment vertical="center" shrinkToFit="1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14" fontId="18" fillId="0" borderId="4" xfId="0" applyNumberFormat="1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 shrinkToFit="1"/>
      <protection locked="0"/>
    </xf>
    <xf numFmtId="0" fontId="25" fillId="5" borderId="4" xfId="0" applyFont="1" applyFill="1" applyBorder="1" applyAlignment="1" applyProtection="1">
      <alignment vertical="center" shrinkToFit="1"/>
      <protection locked="0"/>
    </xf>
    <xf numFmtId="14" fontId="25" fillId="0" borderId="4" xfId="0" applyNumberFormat="1" applyFont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horizontal="center" vertical="center"/>
      <protection locked="0"/>
    </xf>
    <xf numFmtId="3" fontId="25" fillId="0" borderId="4" xfId="0" applyNumberFormat="1" applyFont="1" applyBorder="1" applyAlignment="1" applyProtection="1">
      <alignment horizontal="center" vertical="center" shrinkToFit="1"/>
      <protection locked="0"/>
    </xf>
    <xf numFmtId="3" fontId="2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" xfId="0" applyFont="1" applyBorder="1" applyAlignment="1" applyProtection="1">
      <alignment horizontal="center" vertical="center" shrinkToFit="1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5" fillId="5" borderId="4" xfId="0" applyFont="1" applyFill="1" applyBorder="1" applyAlignment="1" applyProtection="1">
      <alignment horizontal="center" vertical="center"/>
      <protection locked="0"/>
    </xf>
    <xf numFmtId="14" fontId="25" fillId="5" borderId="4" xfId="0" applyNumberFormat="1" applyFont="1" applyFill="1" applyBorder="1" applyAlignment="1" applyProtection="1">
      <alignment horizontal="center" vertical="center"/>
      <protection locked="0"/>
    </xf>
    <xf numFmtId="3" fontId="25" fillId="5" borderId="4" xfId="0" applyNumberFormat="1" applyFont="1" applyFill="1" applyBorder="1" applyAlignment="1" applyProtection="1">
      <alignment horizontal="center" vertical="center" shrinkToFit="1"/>
      <protection locked="0"/>
    </xf>
    <xf numFmtId="0" fontId="24" fillId="5" borderId="4" xfId="0" applyFont="1" applyFill="1" applyBorder="1" applyAlignment="1" applyProtection="1">
      <alignment horizontal="center" vertical="center" shrinkToFit="1"/>
      <protection locked="0"/>
    </xf>
    <xf numFmtId="0" fontId="18" fillId="0" borderId="4" xfId="0" applyFont="1" applyBorder="1" applyAlignment="1" applyProtection="1">
      <alignment vertical="center" shrinkToFit="1"/>
      <protection locked="0"/>
    </xf>
    <xf numFmtId="0" fontId="18" fillId="0" borderId="4" xfId="0" applyFont="1" applyBorder="1" applyAlignment="1" applyProtection="1">
      <alignment vertical="center"/>
      <protection locked="0"/>
    </xf>
    <xf numFmtId="0" fontId="58" fillId="0" borderId="2" xfId="0" applyFont="1" applyBorder="1" applyAlignment="1" applyProtection="1">
      <alignment horizontal="center" vertical="center" shrinkToFit="1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5" borderId="4" xfId="0" applyFont="1" applyFill="1" applyBorder="1" applyAlignment="1" applyProtection="1">
      <alignment vertical="center"/>
      <protection locked="0"/>
    </xf>
    <xf numFmtId="0" fontId="75" fillId="0" borderId="4" xfId="0" applyFont="1" applyBorder="1" applyAlignment="1" applyProtection="1">
      <alignment horizontal="center" vertical="center"/>
      <protection locked="0"/>
    </xf>
    <xf numFmtId="0" fontId="75" fillId="5" borderId="4" xfId="0" applyFont="1" applyFill="1" applyBorder="1" applyAlignment="1" applyProtection="1">
      <alignment vertical="center" shrinkToFit="1"/>
      <protection locked="0"/>
    </xf>
    <xf numFmtId="14" fontId="75" fillId="0" borderId="4" xfId="0" applyNumberFormat="1" applyFont="1" applyBorder="1" applyAlignment="1" applyProtection="1">
      <alignment horizontal="center" vertical="center"/>
      <protection locked="0"/>
    </xf>
    <xf numFmtId="0" fontId="75" fillId="0" borderId="4" xfId="0" applyFont="1" applyFill="1" applyBorder="1" applyAlignment="1" applyProtection="1">
      <alignment horizontal="center" vertical="center"/>
      <protection locked="0"/>
    </xf>
    <xf numFmtId="3" fontId="75" fillId="0" borderId="4" xfId="0" applyNumberFormat="1" applyFont="1" applyBorder="1" applyAlignment="1" applyProtection="1">
      <alignment horizontal="center" vertical="center" shrinkToFit="1"/>
      <protection locked="0"/>
    </xf>
    <xf numFmtId="0" fontId="25" fillId="5" borderId="4" xfId="0" applyFont="1" applyFill="1" applyBorder="1" applyAlignment="1" applyProtection="1">
      <alignment horizontal="left" vertical="center" shrinkToFit="1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14" fontId="25" fillId="0" borderId="4" xfId="0" applyNumberFormat="1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 shrinkToFit="1"/>
      <protection locked="0"/>
    </xf>
    <xf numFmtId="0" fontId="24" fillId="0" borderId="4" xfId="0" applyFont="1" applyFill="1" applyBorder="1" applyAlignment="1" applyProtection="1">
      <alignment horizontal="center" vertical="center"/>
      <protection locked="0"/>
    </xf>
    <xf numFmtId="14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4" xfId="0" applyFont="1" applyFill="1" applyBorder="1" applyAlignment="1" applyProtection="1">
      <alignment horizontal="center" vertical="center" shrinkToFit="1"/>
      <protection locked="0"/>
    </xf>
    <xf numFmtId="14" fontId="18" fillId="0" borderId="4" xfId="0" applyNumberFormat="1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 shrinkToFit="1"/>
      <protection locked="0"/>
    </xf>
    <xf numFmtId="0" fontId="38" fillId="5" borderId="4" xfId="0" applyFont="1" applyFill="1" applyBorder="1" applyAlignment="1" applyProtection="1">
      <alignment vertical="center" shrinkToFit="1"/>
      <protection locked="0"/>
    </xf>
    <xf numFmtId="0" fontId="38" fillId="0" borderId="4" xfId="0" applyFont="1" applyBorder="1" applyAlignment="1" applyProtection="1">
      <alignment horizontal="center" vertical="center"/>
      <protection locked="0"/>
    </xf>
    <xf numFmtId="14" fontId="38" fillId="0" borderId="4" xfId="0" applyNumberFormat="1" applyFont="1" applyBorder="1" applyAlignment="1" applyProtection="1">
      <alignment horizontal="center" vertical="center"/>
      <protection locked="0"/>
    </xf>
    <xf numFmtId="3" fontId="38" fillId="0" borderId="4" xfId="0" applyNumberFormat="1" applyFont="1" applyBorder="1" applyAlignment="1" applyProtection="1">
      <alignment horizontal="center" vertical="center" shrinkToFit="1"/>
      <protection locked="0"/>
    </xf>
    <xf numFmtId="0" fontId="21" fillId="0" borderId="4" xfId="0" applyFont="1" applyBorder="1" applyAlignment="1" applyProtection="1">
      <alignment horizontal="center" vertical="center" shrinkToFit="1"/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3" fontId="74" fillId="0" borderId="4" xfId="0" applyNumberFormat="1" applyFont="1" applyBorder="1" applyAlignment="1" applyProtection="1">
      <alignment horizontal="center" vertical="center" shrinkToFit="1"/>
      <protection locked="0"/>
    </xf>
    <xf numFmtId="0" fontId="21" fillId="5" borderId="4" xfId="0" applyFont="1" applyFill="1" applyBorder="1" applyAlignment="1" applyProtection="1">
      <alignment vertical="center" shrinkToFit="1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14" fontId="21" fillId="0" borderId="4" xfId="0" applyNumberFormat="1" applyFont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0" fontId="25" fillId="0" borderId="4" xfId="0" applyFont="1" applyBorder="1" applyAlignment="1" applyProtection="1">
      <alignment vertical="center" shrinkToFit="1"/>
      <protection locked="0"/>
    </xf>
    <xf numFmtId="0" fontId="25" fillId="0" borderId="4" xfId="0" applyFont="1" applyBorder="1" applyAlignment="1" applyProtection="1">
      <alignment vertical="center"/>
      <protection locked="0"/>
    </xf>
    <xf numFmtId="0" fontId="74" fillId="0" borderId="4" xfId="0" applyFont="1" applyBorder="1" applyAlignment="1" applyProtection="1">
      <alignment horizontal="center" vertical="center"/>
      <protection locked="0"/>
    </xf>
    <xf numFmtId="0" fontId="74" fillId="0" borderId="4" xfId="0" applyFont="1" applyBorder="1" applyAlignment="1" applyProtection="1">
      <alignment vertical="center" shrinkToFit="1"/>
      <protection locked="0"/>
    </xf>
    <xf numFmtId="14" fontId="74" fillId="0" borderId="4" xfId="0" applyNumberFormat="1" applyFont="1" applyBorder="1" applyAlignment="1" applyProtection="1">
      <alignment horizontal="center" vertical="center"/>
      <protection locked="0"/>
    </xf>
    <xf numFmtId="0" fontId="74" fillId="0" borderId="4" xfId="0" applyFont="1" applyBorder="1" applyAlignment="1" applyProtection="1">
      <alignment horizontal="center" vertical="center" shrinkToFit="1"/>
      <protection locked="0"/>
    </xf>
    <xf numFmtId="0" fontId="19" fillId="0" borderId="4" xfId="0" applyFont="1" applyFill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19" fillId="0" borderId="4" xfId="0" applyFont="1" applyBorder="1" applyAlignment="1" applyProtection="1">
      <alignment horizontal="center" vertical="center" shrinkToFit="1"/>
      <protection locked="0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/>
    </xf>
    <xf numFmtId="1" fontId="22" fillId="0" borderId="18" xfId="0" applyNumberFormat="1" applyFont="1" applyBorder="1" applyAlignment="1" applyProtection="1">
      <alignment horizontal="center" vertical="center" shrinkToFit="1"/>
    </xf>
    <xf numFmtId="14" fontId="24" fillId="5" borderId="4" xfId="0" applyNumberFormat="1" applyFont="1" applyFill="1" applyBorder="1" applyAlignment="1" applyProtection="1">
      <alignment horizontal="center" vertical="center" shrinkToFit="1"/>
      <protection locked="0"/>
    </xf>
    <xf numFmtId="14" fontId="71" fillId="0" borderId="4" xfId="0" applyNumberFormat="1" applyFont="1" applyBorder="1" applyAlignment="1" applyProtection="1">
      <alignment horizontal="center" vertical="center"/>
      <protection locked="0"/>
    </xf>
    <xf numFmtId="0" fontId="77" fillId="0" borderId="4" xfId="0" applyFont="1" applyBorder="1" applyAlignment="1" applyProtection="1">
      <alignment horizontal="center" vertical="center" shrinkToFit="1"/>
      <protection locked="0"/>
    </xf>
    <xf numFmtId="0" fontId="8" fillId="0" borderId="18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shrinkToFit="1"/>
    </xf>
    <xf numFmtId="0" fontId="8" fillId="0" borderId="35" xfId="0" applyNumberFormat="1" applyFont="1" applyBorder="1" applyAlignment="1">
      <alignment horizontal="center" vertical="center"/>
    </xf>
    <xf numFmtId="0" fontId="8" fillId="0" borderId="35" xfId="0" applyNumberFormat="1" applyFont="1" applyBorder="1" applyAlignment="1">
      <alignment horizontal="center" shrinkToFit="1"/>
    </xf>
    <xf numFmtId="0" fontId="8" fillId="0" borderId="36" xfId="0" applyNumberFormat="1" applyFont="1" applyBorder="1" applyAlignment="1">
      <alignment horizontal="center" vertical="center" shrinkToFit="1"/>
    </xf>
    <xf numFmtId="0" fontId="8" fillId="0" borderId="8" xfId="0" applyNumberFormat="1" applyFont="1" applyBorder="1" applyAlignment="1">
      <alignment horizontal="center" shrinkToFit="1"/>
    </xf>
    <xf numFmtId="0" fontId="18" fillId="19" borderId="4" xfId="0" applyNumberFormat="1" applyFont="1" applyFill="1" applyBorder="1" applyAlignment="1">
      <alignment shrinkToFit="1"/>
    </xf>
    <xf numFmtId="0" fontId="18" fillId="0" borderId="4" xfId="0" applyNumberFormat="1" applyFont="1" applyFill="1" applyBorder="1" applyAlignment="1">
      <alignment shrinkToFit="1"/>
    </xf>
    <xf numFmtId="0" fontId="0" fillId="19" borderId="4" xfId="0" applyNumberFormat="1" applyFill="1" applyBorder="1"/>
    <xf numFmtId="0" fontId="0" fillId="0" borderId="4" xfId="0" applyNumberFormat="1" applyFill="1" applyBorder="1"/>
    <xf numFmtId="0" fontId="0" fillId="5" borderId="4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shrinkToFit="1"/>
    </xf>
    <xf numFmtId="0" fontId="0" fillId="5" borderId="4" xfId="0" applyNumberFormat="1" applyFont="1" applyFill="1" applyBorder="1" applyAlignment="1">
      <alignment horizontal="center" shrinkToFit="1"/>
    </xf>
    <xf numFmtId="0" fontId="0" fillId="5" borderId="4" xfId="0" applyNumberFormat="1" applyFont="1" applyFill="1" applyBorder="1"/>
    <xf numFmtId="3" fontId="0" fillId="19" borderId="4" xfId="0" applyNumberFormat="1" applyFill="1" applyBorder="1"/>
    <xf numFmtId="3" fontId="0" fillId="0" borderId="4" xfId="0" applyNumberFormat="1" applyFill="1" applyBorder="1"/>
    <xf numFmtId="0" fontId="40" fillId="0" borderId="9" xfId="0" applyFont="1" applyBorder="1" applyAlignment="1" applyProtection="1">
      <alignment horizontal="right" vertical="center"/>
      <protection locked="0"/>
    </xf>
    <xf numFmtId="0" fontId="40" fillId="0" borderId="9" xfId="0" applyFont="1" applyBorder="1" applyAlignment="1" applyProtection="1">
      <alignment horizontal="left" vertical="center"/>
      <protection locked="0"/>
    </xf>
    <xf numFmtId="0" fontId="25" fillId="0" borderId="18" xfId="0" applyFont="1" applyBorder="1" applyAlignment="1" applyProtection="1">
      <alignment horizontal="center" vertical="center"/>
    </xf>
    <xf numFmtId="0" fontId="18" fillId="0" borderId="4" xfId="0" applyFont="1" applyBorder="1" applyAlignment="1">
      <alignment vertical="center"/>
    </xf>
    <xf numFmtId="0" fontId="25" fillId="0" borderId="4" xfId="0" applyFont="1" applyBorder="1" applyAlignment="1" applyProtection="1">
      <alignment horizontal="center" vertical="center" shrinkToFit="1"/>
    </xf>
    <xf numFmtId="0" fontId="59" fillId="0" borderId="18" xfId="0" applyFont="1" applyBorder="1" applyAlignment="1">
      <alignment vertical="center"/>
    </xf>
    <xf numFmtId="0" fontId="59" fillId="0" borderId="18" xfId="0" applyFont="1" applyBorder="1" applyAlignment="1">
      <alignment vertical="center" shrinkToFit="1"/>
    </xf>
    <xf numFmtId="0" fontId="59" fillId="0" borderId="18" xfId="0" applyFont="1" applyBorder="1" applyAlignment="1">
      <alignment horizontal="center" vertical="center"/>
    </xf>
    <xf numFmtId="14" fontId="59" fillId="0" borderId="18" xfId="0" applyNumberFormat="1" applyFont="1" applyBorder="1" applyAlignment="1">
      <alignment horizontal="center" vertical="center"/>
    </xf>
    <xf numFmtId="0" fontId="59" fillId="0" borderId="18" xfId="0" applyFont="1" applyBorder="1" applyAlignment="1">
      <alignment horizontal="center" vertical="center" shrinkToFit="1"/>
    </xf>
    <xf numFmtId="0" fontId="57" fillId="0" borderId="18" xfId="0" applyFont="1" applyBorder="1" applyAlignment="1">
      <alignment horizontal="center" vertical="center" shrinkToFit="1"/>
    </xf>
    <xf numFmtId="0" fontId="59" fillId="0" borderId="4" xfId="0" applyFont="1" applyBorder="1" applyAlignment="1">
      <alignment shrinkToFit="1"/>
    </xf>
    <xf numFmtId="0" fontId="59" fillId="0" borderId="4" xfId="0" applyFont="1" applyBorder="1" applyAlignment="1">
      <alignment horizontal="center"/>
    </xf>
    <xf numFmtId="0" fontId="57" fillId="0" borderId="4" xfId="0" applyFont="1" applyBorder="1" applyAlignment="1">
      <alignment horizontal="center" shrinkToFit="1"/>
    </xf>
    <xf numFmtId="0" fontId="59" fillId="0" borderId="18" xfId="0" applyFont="1" applyBorder="1" applyAlignment="1">
      <alignment shrinkToFit="1"/>
    </xf>
    <xf numFmtId="0" fontId="59" fillId="0" borderId="18" xfId="0" applyFont="1" applyBorder="1" applyAlignment="1">
      <alignment horizontal="center"/>
    </xf>
    <xf numFmtId="0" fontId="57" fillId="0" borderId="18" xfId="0" applyFont="1" applyBorder="1" applyAlignment="1">
      <alignment horizontal="center" shrinkToFit="1"/>
    </xf>
    <xf numFmtId="0" fontId="59" fillId="0" borderId="4" xfId="0" applyFont="1" applyBorder="1"/>
    <xf numFmtId="0" fontId="59" fillId="0" borderId="18" xfId="0" applyFont="1" applyBorder="1"/>
    <xf numFmtId="14" fontId="25" fillId="0" borderId="4" xfId="0" applyNumberFormat="1" applyFont="1" applyBorder="1" applyAlignment="1" applyProtection="1">
      <alignment horizontal="center" vertical="center"/>
    </xf>
    <xf numFmtId="14" fontId="25" fillId="0" borderId="18" xfId="0" applyNumberFormat="1" applyFont="1" applyBorder="1" applyAlignment="1" applyProtection="1">
      <alignment horizontal="center" vertical="center"/>
    </xf>
    <xf numFmtId="0" fontId="58" fillId="0" borderId="10" xfId="0" applyFont="1" applyBorder="1" applyAlignment="1" applyProtection="1">
      <alignment horizontal="center" shrinkToFit="1"/>
      <protection locked="0"/>
    </xf>
    <xf numFmtId="0" fontId="58" fillId="0" borderId="34" xfId="0" applyFont="1" applyBorder="1" applyAlignment="1" applyProtection="1">
      <alignment horizontal="center" shrinkToFit="1"/>
      <protection locked="0"/>
    </xf>
    <xf numFmtId="1" fontId="22" fillId="0" borderId="23" xfId="0" applyNumberFormat="1" applyFont="1" applyBorder="1" applyAlignment="1" applyProtection="1">
      <alignment horizontal="center" vertical="center" shrinkToFit="1"/>
    </xf>
    <xf numFmtId="1" fontId="22" fillId="0" borderId="24" xfId="0" applyNumberFormat="1" applyFont="1" applyBorder="1" applyAlignment="1" applyProtection="1">
      <alignment horizontal="center" vertical="center" shrinkToFit="1"/>
    </xf>
    <xf numFmtId="0" fontId="24" fillId="0" borderId="4" xfId="0" applyFont="1" applyBorder="1" applyAlignment="1" applyProtection="1">
      <alignment vertical="center"/>
      <protection locked="0"/>
    </xf>
    <xf numFmtId="0" fontId="22" fillId="5" borderId="4" xfId="0" applyFont="1" applyFill="1" applyBorder="1" applyAlignment="1" applyProtection="1">
      <alignment vertical="center" shrinkToFit="1"/>
      <protection locked="0"/>
    </xf>
    <xf numFmtId="2" fontId="18" fillId="0" borderId="4" xfId="0" applyNumberFormat="1" applyFont="1" applyBorder="1" applyAlignment="1" applyProtection="1">
      <alignment horizontal="center" vertical="center"/>
      <protection locked="0"/>
    </xf>
    <xf numFmtId="14" fontId="24" fillId="0" borderId="4" xfId="0" applyNumberFormat="1" applyFont="1" applyBorder="1" applyAlignment="1" applyProtection="1">
      <alignment horizontal="center" vertical="center" shrinkToFit="1"/>
      <protection locked="0"/>
    </xf>
    <xf numFmtId="0" fontId="78" fillId="19" borderId="0" xfId="0" applyFont="1" applyFill="1" applyAlignment="1">
      <alignment horizontal="center"/>
    </xf>
    <xf numFmtId="0" fontId="18" fillId="0" borderId="4" xfId="0" applyFont="1" applyBorder="1" applyAlignment="1" applyProtection="1">
      <alignment horizontal="center" vertical="top" wrapText="1"/>
      <protection locked="0"/>
    </xf>
    <xf numFmtId="0" fontId="46" fillId="12" borderId="19" xfId="3" applyFont="1" applyFill="1" applyBorder="1" applyAlignment="1">
      <alignment horizontal="center" vertical="center" wrapText="1"/>
    </xf>
    <xf numFmtId="0" fontId="46" fillId="12" borderId="25" xfId="3" applyFont="1" applyFill="1" applyBorder="1" applyAlignment="1">
      <alignment horizontal="center" vertical="center" wrapText="1"/>
    </xf>
    <xf numFmtId="0" fontId="46" fillId="12" borderId="20" xfId="3" applyFont="1" applyFill="1" applyBorder="1" applyAlignment="1">
      <alignment horizontal="center" vertical="center" wrapText="1"/>
    </xf>
    <xf numFmtId="0" fontId="47" fillId="8" borderId="19" xfId="3" applyFont="1" applyFill="1" applyBorder="1" applyAlignment="1">
      <alignment horizontal="center" vertical="center" wrapText="1"/>
    </xf>
    <xf numFmtId="0" fontId="47" fillId="8" borderId="25" xfId="3" applyFont="1" applyFill="1" applyBorder="1" applyAlignment="1">
      <alignment horizontal="center" vertical="center" wrapText="1"/>
    </xf>
    <xf numFmtId="0" fontId="47" fillId="8" borderId="20" xfId="3" applyFont="1" applyFill="1" applyBorder="1" applyAlignment="1">
      <alignment horizontal="center" vertical="center" wrapText="1"/>
    </xf>
    <xf numFmtId="0" fontId="46" fillId="13" borderId="19" xfId="3" applyFont="1" applyFill="1" applyBorder="1" applyAlignment="1">
      <alignment horizontal="center" vertical="center" wrapText="1"/>
    </xf>
    <xf numFmtId="0" fontId="46" fillId="13" borderId="25" xfId="3" applyFont="1" applyFill="1" applyBorder="1" applyAlignment="1">
      <alignment horizontal="center" vertical="center" wrapText="1"/>
    </xf>
    <xf numFmtId="0" fontId="46" fillId="13" borderId="20" xfId="3" applyFont="1" applyFill="1" applyBorder="1" applyAlignment="1">
      <alignment horizontal="center" vertical="center" wrapText="1"/>
    </xf>
    <xf numFmtId="0" fontId="46" fillId="14" borderId="19" xfId="3" applyFont="1" applyFill="1" applyBorder="1" applyAlignment="1">
      <alignment horizontal="center" vertical="center" wrapText="1"/>
    </xf>
    <xf numFmtId="0" fontId="46" fillId="14" borderId="25" xfId="3" applyFont="1" applyFill="1" applyBorder="1" applyAlignment="1">
      <alignment horizontal="center" vertical="center" wrapText="1"/>
    </xf>
    <xf numFmtId="0" fontId="46" fillId="14" borderId="20" xfId="3" applyFont="1" applyFill="1" applyBorder="1" applyAlignment="1">
      <alignment horizontal="center" vertical="center" wrapText="1"/>
    </xf>
    <xf numFmtId="0" fontId="44" fillId="11" borderId="19" xfId="3" applyFont="1" applyFill="1" applyBorder="1" applyAlignment="1">
      <alignment horizontal="center" vertical="center"/>
    </xf>
    <xf numFmtId="0" fontId="44" fillId="11" borderId="25" xfId="3" applyFont="1" applyFill="1" applyBorder="1" applyAlignment="1">
      <alignment horizontal="center" vertical="center"/>
    </xf>
    <xf numFmtId="0" fontId="48" fillId="8" borderId="3" xfId="3" applyFont="1" applyFill="1" applyBorder="1" applyAlignment="1">
      <alignment horizontal="center"/>
    </xf>
    <xf numFmtId="0" fontId="48" fillId="10" borderId="19" xfId="3" applyFont="1" applyFill="1" applyBorder="1" applyAlignment="1">
      <alignment horizontal="center"/>
    </xf>
    <xf numFmtId="0" fontId="48" fillId="10" borderId="20" xfId="3" applyFont="1" applyFill="1" applyBorder="1" applyAlignment="1">
      <alignment horizontal="center"/>
    </xf>
    <xf numFmtId="0" fontId="48" fillId="10" borderId="4" xfId="3" applyFont="1" applyFill="1" applyBorder="1" applyAlignment="1">
      <alignment horizontal="center"/>
    </xf>
    <xf numFmtId="0" fontId="45" fillId="10" borderId="26" xfId="3" applyFont="1" applyFill="1" applyBorder="1" applyAlignment="1" applyProtection="1">
      <alignment horizontal="center" vertical="center"/>
      <protection locked="0"/>
    </xf>
    <xf numFmtId="0" fontId="45" fillId="10" borderId="27" xfId="3" applyFont="1" applyFill="1" applyBorder="1" applyAlignment="1" applyProtection="1">
      <alignment horizontal="center" vertical="center"/>
      <protection locked="0"/>
    </xf>
    <xf numFmtId="0" fontId="45" fillId="10" borderId="28" xfId="3" applyFont="1" applyFill="1" applyBorder="1" applyAlignment="1" applyProtection="1">
      <alignment horizontal="center" vertical="center"/>
      <protection locked="0"/>
    </xf>
    <xf numFmtId="0" fontId="45" fillId="10" borderId="29" xfId="3" applyFont="1" applyFill="1" applyBorder="1" applyAlignment="1" applyProtection="1">
      <alignment horizontal="center" vertical="center"/>
      <protection locked="0"/>
    </xf>
    <xf numFmtId="0" fontId="58" fillId="0" borderId="0" xfId="0" applyFont="1" applyBorder="1" applyAlignment="1">
      <alignment horizontal="center" vertical="center" shrinkToFit="1"/>
    </xf>
    <xf numFmtId="0" fontId="40" fillId="0" borderId="33" xfId="0" applyFont="1" applyBorder="1" applyAlignment="1" applyProtection="1">
      <alignment horizontal="center" vertical="center"/>
      <protection locked="0"/>
    </xf>
    <xf numFmtId="0" fontId="40" fillId="0" borderId="9" xfId="0" applyFont="1" applyBorder="1" applyAlignment="1" applyProtection="1">
      <alignment horizontal="center" vertical="center"/>
      <protection locked="0"/>
    </xf>
    <xf numFmtId="0" fontId="40" fillId="0" borderId="15" xfId="0" applyFont="1" applyBorder="1" applyAlignment="1" applyProtection="1">
      <alignment horizontal="center"/>
      <protection locked="0"/>
    </xf>
    <xf numFmtId="0" fontId="40" fillId="0" borderId="9" xfId="0" applyFont="1" applyBorder="1" applyAlignment="1" applyProtection="1">
      <alignment horizontal="center"/>
      <protection locked="0"/>
    </xf>
    <xf numFmtId="0" fontId="65" fillId="0" borderId="0" xfId="0" applyFont="1" applyBorder="1" applyAlignment="1">
      <alignment horizontal="center" vertical="center" shrinkToFit="1"/>
    </xf>
    <xf numFmtId="0" fontId="5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0" fillId="8" borderId="38" xfId="0" applyFont="1" applyFill="1" applyBorder="1" applyAlignment="1">
      <alignment horizontal="center"/>
    </xf>
    <xf numFmtId="0" fontId="40" fillId="8" borderId="0" xfId="0" applyFont="1" applyFill="1" applyBorder="1" applyAlignment="1">
      <alignment horizontal="center"/>
    </xf>
    <xf numFmtId="0" fontId="40" fillId="8" borderId="39" xfId="0" applyFont="1" applyFill="1" applyBorder="1" applyAlignment="1">
      <alignment horizontal="center"/>
    </xf>
    <xf numFmtId="0" fontId="40" fillId="8" borderId="4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shrinkToFit="1"/>
    </xf>
    <xf numFmtId="0" fontId="32" fillId="8" borderId="12" xfId="0" applyFont="1" applyFill="1" applyBorder="1" applyAlignment="1">
      <alignment horizontal="center" vertical="center"/>
    </xf>
    <xf numFmtId="0" fontId="32" fillId="8" borderId="6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/>
    </xf>
  </cellXfs>
  <cellStyles count="961">
    <cellStyle name="Hyperlink 2" xfId="2"/>
    <cellStyle name="Normal" xfId="0" builtinId="0"/>
    <cellStyle name="Normal 10" xfId="3"/>
    <cellStyle name="Normal 100" xfId="4"/>
    <cellStyle name="Normal 101" xfId="5"/>
    <cellStyle name="Normal 102" xfId="6"/>
    <cellStyle name="Normal 103" xfId="7"/>
    <cellStyle name="Normal 104" xfId="8"/>
    <cellStyle name="Normal 105" xfId="9"/>
    <cellStyle name="Normal 106" xfId="10"/>
    <cellStyle name="Normal 107" xfId="11"/>
    <cellStyle name="Normal 108" xfId="12"/>
    <cellStyle name="Normal 109" xfId="13"/>
    <cellStyle name="Normal 11" xfId="14"/>
    <cellStyle name="Normal 110" xfId="15"/>
    <cellStyle name="Normal 111" xfId="16"/>
    <cellStyle name="Normal 112" xfId="17"/>
    <cellStyle name="Normal 113" xfId="18"/>
    <cellStyle name="Normal 114" xfId="19"/>
    <cellStyle name="Normal 115" xfId="20"/>
    <cellStyle name="Normal 116" xfId="21"/>
    <cellStyle name="Normal 117" xfId="22"/>
    <cellStyle name="Normal 118" xfId="23"/>
    <cellStyle name="Normal 119" xfId="24"/>
    <cellStyle name="Normal 12" xfId="25"/>
    <cellStyle name="Normal 120" xfId="26"/>
    <cellStyle name="Normal 121" xfId="27"/>
    <cellStyle name="Normal 122" xfId="28"/>
    <cellStyle name="Normal 123" xfId="29"/>
    <cellStyle name="Normal 124" xfId="30"/>
    <cellStyle name="Normal 125" xfId="31"/>
    <cellStyle name="Normal 126" xfId="32"/>
    <cellStyle name="Normal 127" xfId="33"/>
    <cellStyle name="Normal 128" xfId="34"/>
    <cellStyle name="Normal 129" xfId="35"/>
    <cellStyle name="Normal 13" xfId="36"/>
    <cellStyle name="Normal 130" xfId="37"/>
    <cellStyle name="Normal 131" xfId="38"/>
    <cellStyle name="Normal 132" xfId="39"/>
    <cellStyle name="Normal 133" xfId="40"/>
    <cellStyle name="Normal 134" xfId="41"/>
    <cellStyle name="Normal 135" xfId="42"/>
    <cellStyle name="Normal 136" xfId="43"/>
    <cellStyle name="Normal 137" xfId="44"/>
    <cellStyle name="Normal 138" xfId="45"/>
    <cellStyle name="Normal 139" xfId="46"/>
    <cellStyle name="Normal 140" xfId="47"/>
    <cellStyle name="Normal 141" xfId="48"/>
    <cellStyle name="Normal 142" xfId="49"/>
    <cellStyle name="Normal 143" xfId="50"/>
    <cellStyle name="Normal 144" xfId="51"/>
    <cellStyle name="Normal 15" xfId="52"/>
    <cellStyle name="Normal 16" xfId="53"/>
    <cellStyle name="Normal 17" xfId="54"/>
    <cellStyle name="Normal 18" xfId="55"/>
    <cellStyle name="Normal 19" xfId="56"/>
    <cellStyle name="Normal 2" xfId="1"/>
    <cellStyle name="Normal 2 10" xfId="57"/>
    <cellStyle name="Normal 2 100" xfId="58"/>
    <cellStyle name="Normal 2 101" xfId="59"/>
    <cellStyle name="Normal 2 102" xfId="60"/>
    <cellStyle name="Normal 2 103" xfId="61"/>
    <cellStyle name="Normal 2 104" xfId="62"/>
    <cellStyle name="Normal 2 105" xfId="63"/>
    <cellStyle name="Normal 2 106" xfId="64"/>
    <cellStyle name="Normal 2 107" xfId="65"/>
    <cellStyle name="Normal 2 108" xfId="66"/>
    <cellStyle name="Normal 2 109" xfId="67"/>
    <cellStyle name="Normal 2 11" xfId="68"/>
    <cellStyle name="Normal 2 110" xfId="69"/>
    <cellStyle name="Normal 2 111" xfId="70"/>
    <cellStyle name="Normal 2 112" xfId="71"/>
    <cellStyle name="Normal 2 113" xfId="72"/>
    <cellStyle name="Normal 2 114" xfId="73"/>
    <cellStyle name="Normal 2 115" xfId="74"/>
    <cellStyle name="Normal 2 116" xfId="75"/>
    <cellStyle name="Normal 2 117" xfId="76"/>
    <cellStyle name="Normal 2 118" xfId="77"/>
    <cellStyle name="Normal 2 119" xfId="78"/>
    <cellStyle name="Normal 2 12" xfId="79"/>
    <cellStyle name="Normal 2 120" xfId="80"/>
    <cellStyle name="Normal 2 121" xfId="81"/>
    <cellStyle name="Normal 2 122" xfId="82"/>
    <cellStyle name="Normal 2 123" xfId="83"/>
    <cellStyle name="Normal 2 124" xfId="84"/>
    <cellStyle name="Normal 2 125" xfId="85"/>
    <cellStyle name="Normal 2 126" xfId="86"/>
    <cellStyle name="Normal 2 127" xfId="87"/>
    <cellStyle name="Normal 2 128" xfId="88"/>
    <cellStyle name="Normal 2 129" xfId="89"/>
    <cellStyle name="Normal 2 13" xfId="90"/>
    <cellStyle name="Normal 2 130" xfId="91"/>
    <cellStyle name="Normal 2 131" xfId="92"/>
    <cellStyle name="Normal 2 132" xfId="93"/>
    <cellStyle name="Normal 2 133" xfId="94"/>
    <cellStyle name="Normal 2 134" xfId="95"/>
    <cellStyle name="Normal 2 135" xfId="96"/>
    <cellStyle name="Normal 2 136" xfId="97"/>
    <cellStyle name="Normal 2 137" xfId="98"/>
    <cellStyle name="Normal 2 14" xfId="99"/>
    <cellStyle name="Normal 2 15" xfId="100"/>
    <cellStyle name="Normal 2 16" xfId="101"/>
    <cellStyle name="Normal 2 17" xfId="102"/>
    <cellStyle name="Normal 2 18" xfId="103"/>
    <cellStyle name="Normal 2 19" xfId="104"/>
    <cellStyle name="Normal 2 2" xfId="105"/>
    <cellStyle name="Normal 2 20" xfId="106"/>
    <cellStyle name="Normal 2 21" xfId="107"/>
    <cellStyle name="Normal 2 22" xfId="108"/>
    <cellStyle name="Normal 2 23" xfId="109"/>
    <cellStyle name="Normal 2 24" xfId="110"/>
    <cellStyle name="Normal 2 25" xfId="111"/>
    <cellStyle name="Normal 2 26" xfId="112"/>
    <cellStyle name="Normal 2 27" xfId="113"/>
    <cellStyle name="Normal 2 28" xfId="114"/>
    <cellStyle name="Normal 2 29" xfId="115"/>
    <cellStyle name="Normal 2 3" xfId="116"/>
    <cellStyle name="Normal 2 30" xfId="117"/>
    <cellStyle name="Normal 2 31" xfId="118"/>
    <cellStyle name="Normal 2 32" xfId="119"/>
    <cellStyle name="Normal 2 33" xfId="120"/>
    <cellStyle name="Normal 2 34" xfId="121"/>
    <cellStyle name="Normal 2 35" xfId="122"/>
    <cellStyle name="Normal 2 36" xfId="123"/>
    <cellStyle name="Normal 2 37" xfId="124"/>
    <cellStyle name="Normal 2 38" xfId="125"/>
    <cellStyle name="Normal 2 39" xfId="126"/>
    <cellStyle name="Normal 2 4" xfId="127"/>
    <cellStyle name="Normal 2 40" xfId="128"/>
    <cellStyle name="Normal 2 41" xfId="129"/>
    <cellStyle name="Normal 2 42" xfId="130"/>
    <cellStyle name="Normal 2 43" xfId="131"/>
    <cellStyle name="Normal 2 44" xfId="132"/>
    <cellStyle name="Normal 2 45" xfId="133"/>
    <cellStyle name="Normal 2 46" xfId="134"/>
    <cellStyle name="Normal 2 47" xfId="135"/>
    <cellStyle name="Normal 2 48" xfId="136"/>
    <cellStyle name="Normal 2 49" xfId="137"/>
    <cellStyle name="Normal 2 5" xfId="138"/>
    <cellStyle name="Normal 2 50" xfId="139"/>
    <cellStyle name="Normal 2 51" xfId="140"/>
    <cellStyle name="Normal 2 52" xfId="141"/>
    <cellStyle name="Normal 2 53" xfId="142"/>
    <cellStyle name="Normal 2 54" xfId="143"/>
    <cellStyle name="Normal 2 55" xfId="144"/>
    <cellStyle name="Normal 2 56" xfId="145"/>
    <cellStyle name="Normal 2 57" xfId="146"/>
    <cellStyle name="Normal 2 58" xfId="147"/>
    <cellStyle name="Normal 2 59" xfId="148"/>
    <cellStyle name="Normal 2 6" xfId="149"/>
    <cellStyle name="Normal 2 60" xfId="150"/>
    <cellStyle name="Normal 2 61" xfId="151"/>
    <cellStyle name="Normal 2 62" xfId="152"/>
    <cellStyle name="Normal 2 63" xfId="153"/>
    <cellStyle name="Normal 2 64" xfId="154"/>
    <cellStyle name="Normal 2 65" xfId="155"/>
    <cellStyle name="Normal 2 66" xfId="156"/>
    <cellStyle name="Normal 2 67" xfId="157"/>
    <cellStyle name="Normal 2 68" xfId="158"/>
    <cellStyle name="Normal 2 69" xfId="159"/>
    <cellStyle name="Normal 2 7" xfId="160"/>
    <cellStyle name="Normal 2 70" xfId="161"/>
    <cellStyle name="Normal 2 71" xfId="162"/>
    <cellStyle name="Normal 2 72" xfId="163"/>
    <cellStyle name="Normal 2 73" xfId="164"/>
    <cellStyle name="Normal 2 74" xfId="165"/>
    <cellStyle name="Normal 2 75" xfId="166"/>
    <cellStyle name="Normal 2 76" xfId="167"/>
    <cellStyle name="Normal 2 77" xfId="168"/>
    <cellStyle name="Normal 2 78" xfId="169"/>
    <cellStyle name="Normal 2 79" xfId="170"/>
    <cellStyle name="Normal 2 8" xfId="171"/>
    <cellStyle name="Normal 2 80" xfId="172"/>
    <cellStyle name="Normal 2 81" xfId="173"/>
    <cellStyle name="Normal 2 82" xfId="174"/>
    <cellStyle name="Normal 2 83" xfId="175"/>
    <cellStyle name="Normal 2 84" xfId="176"/>
    <cellStyle name="Normal 2 85" xfId="177"/>
    <cellStyle name="Normal 2 86" xfId="178"/>
    <cellStyle name="Normal 2 87" xfId="179"/>
    <cellStyle name="Normal 2 88" xfId="180"/>
    <cellStyle name="Normal 2 89" xfId="181"/>
    <cellStyle name="Normal 2 9" xfId="182"/>
    <cellStyle name="Normal 2 90" xfId="183"/>
    <cellStyle name="Normal 2 91" xfId="184"/>
    <cellStyle name="Normal 2 92" xfId="185"/>
    <cellStyle name="Normal 2 93" xfId="186"/>
    <cellStyle name="Normal 2 94" xfId="187"/>
    <cellStyle name="Normal 2 95" xfId="188"/>
    <cellStyle name="Normal 2 96" xfId="189"/>
    <cellStyle name="Normal 2 97" xfId="190"/>
    <cellStyle name="Normal 2 98" xfId="191"/>
    <cellStyle name="Normal 2 99" xfId="192"/>
    <cellStyle name="Normal 20" xfId="193"/>
    <cellStyle name="Normal 21" xfId="194"/>
    <cellStyle name="Normal 22" xfId="195"/>
    <cellStyle name="Normal 23" xfId="196"/>
    <cellStyle name="Normal 24" xfId="197"/>
    <cellStyle name="Normal 25" xfId="198"/>
    <cellStyle name="Normal 26" xfId="199"/>
    <cellStyle name="Normal 27" xfId="200"/>
    <cellStyle name="Normal 28" xfId="201"/>
    <cellStyle name="Normal 29" xfId="202"/>
    <cellStyle name="Normal 3" xfId="203"/>
    <cellStyle name="Normal 3 10" xfId="204"/>
    <cellStyle name="Normal 3 100" xfId="205"/>
    <cellStyle name="Normal 3 101" xfId="206"/>
    <cellStyle name="Normal 3 102" xfId="207"/>
    <cellStyle name="Normal 3 103" xfId="208"/>
    <cellStyle name="Normal 3 104" xfId="209"/>
    <cellStyle name="Normal 3 105" xfId="210"/>
    <cellStyle name="Normal 3 106" xfId="211"/>
    <cellStyle name="Normal 3 107" xfId="212"/>
    <cellStyle name="Normal 3 108" xfId="213"/>
    <cellStyle name="Normal 3 109" xfId="214"/>
    <cellStyle name="Normal 3 11" xfId="215"/>
    <cellStyle name="Normal 3 110" xfId="216"/>
    <cellStyle name="Normal 3 111" xfId="217"/>
    <cellStyle name="Normal 3 112" xfId="218"/>
    <cellStyle name="Normal 3 113" xfId="219"/>
    <cellStyle name="Normal 3 114" xfId="220"/>
    <cellStyle name="Normal 3 115" xfId="221"/>
    <cellStyle name="Normal 3 116" xfId="222"/>
    <cellStyle name="Normal 3 117" xfId="223"/>
    <cellStyle name="Normal 3 118" xfId="224"/>
    <cellStyle name="Normal 3 119" xfId="225"/>
    <cellStyle name="Normal 3 12" xfId="226"/>
    <cellStyle name="Normal 3 120" xfId="227"/>
    <cellStyle name="Normal 3 121" xfId="228"/>
    <cellStyle name="Normal 3 122" xfId="229"/>
    <cellStyle name="Normal 3 123" xfId="230"/>
    <cellStyle name="Normal 3 124" xfId="231"/>
    <cellStyle name="Normal 3 125" xfId="232"/>
    <cellStyle name="Normal 3 126" xfId="233"/>
    <cellStyle name="Normal 3 127" xfId="234"/>
    <cellStyle name="Normal 3 128" xfId="235"/>
    <cellStyle name="Normal 3 129" xfId="236"/>
    <cellStyle name="Normal 3 13" xfId="237"/>
    <cellStyle name="Normal 3 130" xfId="238"/>
    <cellStyle name="Normal 3 131" xfId="239"/>
    <cellStyle name="Normal 3 132" xfId="240"/>
    <cellStyle name="Normal 3 133" xfId="241"/>
    <cellStyle name="Normal 3 134" xfId="242"/>
    <cellStyle name="Normal 3 135" xfId="243"/>
    <cellStyle name="Normal 3 136" xfId="244"/>
    <cellStyle name="Normal 3 14" xfId="245"/>
    <cellStyle name="Normal 3 15" xfId="246"/>
    <cellStyle name="Normal 3 16" xfId="247"/>
    <cellStyle name="Normal 3 17" xfId="248"/>
    <cellStyle name="Normal 3 18" xfId="249"/>
    <cellStyle name="Normal 3 19" xfId="250"/>
    <cellStyle name="Normal 3 2" xfId="251"/>
    <cellStyle name="Normal 3 20" xfId="252"/>
    <cellStyle name="Normal 3 21" xfId="253"/>
    <cellStyle name="Normal 3 22" xfId="254"/>
    <cellStyle name="Normal 3 23" xfId="255"/>
    <cellStyle name="Normal 3 24" xfId="256"/>
    <cellStyle name="Normal 3 25" xfId="257"/>
    <cellStyle name="Normal 3 26" xfId="258"/>
    <cellStyle name="Normal 3 27" xfId="259"/>
    <cellStyle name="Normal 3 28" xfId="260"/>
    <cellStyle name="Normal 3 29" xfId="261"/>
    <cellStyle name="Normal 3 3" xfId="262"/>
    <cellStyle name="Normal 3 30" xfId="263"/>
    <cellStyle name="Normal 3 31" xfId="264"/>
    <cellStyle name="Normal 3 32" xfId="265"/>
    <cellStyle name="Normal 3 33" xfId="266"/>
    <cellStyle name="Normal 3 34" xfId="267"/>
    <cellStyle name="Normal 3 35" xfId="268"/>
    <cellStyle name="Normal 3 36" xfId="269"/>
    <cellStyle name="Normal 3 37" xfId="270"/>
    <cellStyle name="Normal 3 38" xfId="271"/>
    <cellStyle name="Normal 3 39" xfId="272"/>
    <cellStyle name="Normal 3 4" xfId="273"/>
    <cellStyle name="Normal 3 40" xfId="274"/>
    <cellStyle name="Normal 3 41" xfId="275"/>
    <cellStyle name="Normal 3 42" xfId="276"/>
    <cellStyle name="Normal 3 43" xfId="277"/>
    <cellStyle name="Normal 3 44" xfId="278"/>
    <cellStyle name="Normal 3 45" xfId="279"/>
    <cellStyle name="Normal 3 46" xfId="280"/>
    <cellStyle name="Normal 3 47" xfId="281"/>
    <cellStyle name="Normal 3 48" xfId="282"/>
    <cellStyle name="Normal 3 49" xfId="283"/>
    <cellStyle name="Normal 3 5" xfId="284"/>
    <cellStyle name="Normal 3 50" xfId="285"/>
    <cellStyle name="Normal 3 51" xfId="286"/>
    <cellStyle name="Normal 3 52" xfId="287"/>
    <cellStyle name="Normal 3 53" xfId="288"/>
    <cellStyle name="Normal 3 54" xfId="289"/>
    <cellStyle name="Normal 3 55" xfId="290"/>
    <cellStyle name="Normal 3 56" xfId="291"/>
    <cellStyle name="Normal 3 57" xfId="292"/>
    <cellStyle name="Normal 3 58" xfId="293"/>
    <cellStyle name="Normal 3 59" xfId="294"/>
    <cellStyle name="Normal 3 6" xfId="295"/>
    <cellStyle name="Normal 3 60" xfId="296"/>
    <cellStyle name="Normal 3 61" xfId="297"/>
    <cellStyle name="Normal 3 62" xfId="298"/>
    <cellStyle name="Normal 3 63" xfId="299"/>
    <cellStyle name="Normal 3 64" xfId="300"/>
    <cellStyle name="Normal 3 65" xfId="301"/>
    <cellStyle name="Normal 3 66" xfId="302"/>
    <cellStyle name="Normal 3 67" xfId="303"/>
    <cellStyle name="Normal 3 68" xfId="304"/>
    <cellStyle name="Normal 3 69" xfId="305"/>
    <cellStyle name="Normal 3 7" xfId="306"/>
    <cellStyle name="Normal 3 70" xfId="307"/>
    <cellStyle name="Normal 3 71" xfId="308"/>
    <cellStyle name="Normal 3 72" xfId="309"/>
    <cellStyle name="Normal 3 73" xfId="310"/>
    <cellStyle name="Normal 3 74" xfId="311"/>
    <cellStyle name="Normal 3 75" xfId="312"/>
    <cellStyle name="Normal 3 76" xfId="313"/>
    <cellStyle name="Normal 3 77" xfId="314"/>
    <cellStyle name="Normal 3 78" xfId="315"/>
    <cellStyle name="Normal 3 79" xfId="316"/>
    <cellStyle name="Normal 3 8" xfId="317"/>
    <cellStyle name="Normal 3 80" xfId="318"/>
    <cellStyle name="Normal 3 81" xfId="319"/>
    <cellStyle name="Normal 3 82" xfId="320"/>
    <cellStyle name="Normal 3 83" xfId="321"/>
    <cellStyle name="Normal 3 84" xfId="322"/>
    <cellStyle name="Normal 3 85" xfId="323"/>
    <cellStyle name="Normal 3 86" xfId="324"/>
    <cellStyle name="Normal 3 87" xfId="325"/>
    <cellStyle name="Normal 3 88" xfId="326"/>
    <cellStyle name="Normal 3 89" xfId="327"/>
    <cellStyle name="Normal 3 9" xfId="328"/>
    <cellStyle name="Normal 3 90" xfId="329"/>
    <cellStyle name="Normal 3 91" xfId="330"/>
    <cellStyle name="Normal 3 92" xfId="331"/>
    <cellStyle name="Normal 3 93" xfId="332"/>
    <cellStyle name="Normal 3 94" xfId="333"/>
    <cellStyle name="Normal 3 95" xfId="334"/>
    <cellStyle name="Normal 3 96" xfId="335"/>
    <cellStyle name="Normal 3 97" xfId="336"/>
    <cellStyle name="Normal 3 98" xfId="337"/>
    <cellStyle name="Normal 3 99" xfId="338"/>
    <cellStyle name="Normal 30" xfId="339"/>
    <cellStyle name="Normal 31" xfId="340"/>
    <cellStyle name="Normal 32" xfId="341"/>
    <cellStyle name="Normal 33" xfId="342"/>
    <cellStyle name="Normal 34" xfId="343"/>
    <cellStyle name="Normal 35" xfId="344"/>
    <cellStyle name="Normal 36" xfId="345"/>
    <cellStyle name="Normal 37" xfId="346"/>
    <cellStyle name="Normal 38" xfId="347"/>
    <cellStyle name="Normal 39" xfId="348"/>
    <cellStyle name="Normal 4" xfId="349"/>
    <cellStyle name="Normal 4 10" xfId="350"/>
    <cellStyle name="Normal 4 100" xfId="351"/>
    <cellStyle name="Normal 4 101" xfId="352"/>
    <cellStyle name="Normal 4 102" xfId="353"/>
    <cellStyle name="Normal 4 103" xfId="354"/>
    <cellStyle name="Normal 4 104" xfId="355"/>
    <cellStyle name="Normal 4 105" xfId="356"/>
    <cellStyle name="Normal 4 106" xfId="357"/>
    <cellStyle name="Normal 4 107" xfId="358"/>
    <cellStyle name="Normal 4 108" xfId="359"/>
    <cellStyle name="Normal 4 109" xfId="360"/>
    <cellStyle name="Normal 4 11" xfId="361"/>
    <cellStyle name="Normal 4 110" xfId="362"/>
    <cellStyle name="Normal 4 111" xfId="363"/>
    <cellStyle name="Normal 4 112" xfId="364"/>
    <cellStyle name="Normal 4 113" xfId="365"/>
    <cellStyle name="Normal 4 114" xfId="366"/>
    <cellStyle name="Normal 4 115" xfId="367"/>
    <cellStyle name="Normal 4 116" xfId="368"/>
    <cellStyle name="Normal 4 117" xfId="369"/>
    <cellStyle name="Normal 4 118" xfId="370"/>
    <cellStyle name="Normal 4 119" xfId="371"/>
    <cellStyle name="Normal 4 12" xfId="372"/>
    <cellStyle name="Normal 4 120" xfId="373"/>
    <cellStyle name="Normal 4 121" xfId="374"/>
    <cellStyle name="Normal 4 122" xfId="375"/>
    <cellStyle name="Normal 4 123" xfId="376"/>
    <cellStyle name="Normal 4 124" xfId="377"/>
    <cellStyle name="Normal 4 125" xfId="378"/>
    <cellStyle name="Normal 4 126" xfId="379"/>
    <cellStyle name="Normal 4 127" xfId="380"/>
    <cellStyle name="Normal 4 128" xfId="381"/>
    <cellStyle name="Normal 4 129" xfId="382"/>
    <cellStyle name="Normal 4 13" xfId="383"/>
    <cellStyle name="Normal 4 130" xfId="384"/>
    <cellStyle name="Normal 4 131" xfId="385"/>
    <cellStyle name="Normal 4 132" xfId="386"/>
    <cellStyle name="Normal 4 133" xfId="387"/>
    <cellStyle name="Normal 4 134" xfId="388"/>
    <cellStyle name="Normal 4 135" xfId="389"/>
    <cellStyle name="Normal 4 136" xfId="390"/>
    <cellStyle name="Normal 4 14" xfId="391"/>
    <cellStyle name="Normal 4 15" xfId="392"/>
    <cellStyle name="Normal 4 16" xfId="393"/>
    <cellStyle name="Normal 4 17" xfId="394"/>
    <cellStyle name="Normal 4 18" xfId="395"/>
    <cellStyle name="Normal 4 19" xfId="396"/>
    <cellStyle name="Normal 4 2" xfId="397"/>
    <cellStyle name="Normal 4 2 2" xfId="398"/>
    <cellStyle name="Normal 4 2 3" xfId="399"/>
    <cellStyle name="Normal 4 2 4" xfId="400"/>
    <cellStyle name="Normal 4 2 5" xfId="401"/>
    <cellStyle name="Normal 4 2 6" xfId="402"/>
    <cellStyle name="Normal 4 20" xfId="403"/>
    <cellStyle name="Normal 4 21" xfId="404"/>
    <cellStyle name="Normal 4 22" xfId="405"/>
    <cellStyle name="Normal 4 23" xfId="406"/>
    <cellStyle name="Normal 4 24" xfId="407"/>
    <cellStyle name="Normal 4 25" xfId="408"/>
    <cellStyle name="Normal 4 26" xfId="409"/>
    <cellStyle name="Normal 4 27" xfId="410"/>
    <cellStyle name="Normal 4 28" xfId="411"/>
    <cellStyle name="Normal 4 29" xfId="412"/>
    <cellStyle name="Normal 4 3" xfId="413"/>
    <cellStyle name="Normal 4 30" xfId="414"/>
    <cellStyle name="Normal 4 31" xfId="415"/>
    <cellStyle name="Normal 4 32" xfId="416"/>
    <cellStyle name="Normal 4 33" xfId="417"/>
    <cellStyle name="Normal 4 34" xfId="418"/>
    <cellStyle name="Normal 4 35" xfId="419"/>
    <cellStyle name="Normal 4 36" xfId="420"/>
    <cellStyle name="Normal 4 37" xfId="421"/>
    <cellStyle name="Normal 4 38" xfId="422"/>
    <cellStyle name="Normal 4 39" xfId="423"/>
    <cellStyle name="Normal 4 4" xfId="424"/>
    <cellStyle name="Normal 4 40" xfId="425"/>
    <cellStyle name="Normal 4 41" xfId="426"/>
    <cellStyle name="Normal 4 42" xfId="427"/>
    <cellStyle name="Normal 4 43" xfId="428"/>
    <cellStyle name="Normal 4 44" xfId="429"/>
    <cellStyle name="Normal 4 45" xfId="430"/>
    <cellStyle name="Normal 4 46" xfId="431"/>
    <cellStyle name="Normal 4 47" xfId="432"/>
    <cellStyle name="Normal 4 48" xfId="433"/>
    <cellStyle name="Normal 4 49" xfId="434"/>
    <cellStyle name="Normal 4 5" xfId="435"/>
    <cellStyle name="Normal 4 50" xfId="436"/>
    <cellStyle name="Normal 4 51" xfId="437"/>
    <cellStyle name="Normal 4 52" xfId="438"/>
    <cellStyle name="Normal 4 53" xfId="439"/>
    <cellStyle name="Normal 4 54" xfId="440"/>
    <cellStyle name="Normal 4 55" xfId="441"/>
    <cellStyle name="Normal 4 56" xfId="442"/>
    <cellStyle name="Normal 4 57" xfId="443"/>
    <cellStyle name="Normal 4 58" xfId="444"/>
    <cellStyle name="Normal 4 59" xfId="445"/>
    <cellStyle name="Normal 4 6" xfId="446"/>
    <cellStyle name="Normal 4 60" xfId="447"/>
    <cellStyle name="Normal 4 61" xfId="448"/>
    <cellStyle name="Normal 4 62" xfId="449"/>
    <cellStyle name="Normal 4 63" xfId="450"/>
    <cellStyle name="Normal 4 64" xfId="451"/>
    <cellStyle name="Normal 4 65" xfId="452"/>
    <cellStyle name="Normal 4 66" xfId="453"/>
    <cellStyle name="Normal 4 67" xfId="454"/>
    <cellStyle name="Normal 4 68" xfId="455"/>
    <cellStyle name="Normal 4 69" xfId="456"/>
    <cellStyle name="Normal 4 7" xfId="457"/>
    <cellStyle name="Normal 4 70" xfId="458"/>
    <cellStyle name="Normal 4 71" xfId="459"/>
    <cellStyle name="Normal 4 72" xfId="460"/>
    <cellStyle name="Normal 4 73" xfId="461"/>
    <cellStyle name="Normal 4 74" xfId="462"/>
    <cellStyle name="Normal 4 75" xfId="463"/>
    <cellStyle name="Normal 4 76" xfId="464"/>
    <cellStyle name="Normal 4 77" xfId="465"/>
    <cellStyle name="Normal 4 78" xfId="466"/>
    <cellStyle name="Normal 4 79" xfId="467"/>
    <cellStyle name="Normal 4 8" xfId="468"/>
    <cellStyle name="Normal 4 80" xfId="469"/>
    <cellStyle name="Normal 4 81" xfId="470"/>
    <cellStyle name="Normal 4 82" xfId="471"/>
    <cellStyle name="Normal 4 83" xfId="472"/>
    <cellStyle name="Normal 4 84" xfId="473"/>
    <cellStyle name="Normal 4 85" xfId="474"/>
    <cellStyle name="Normal 4 86" xfId="475"/>
    <cellStyle name="Normal 4 87" xfId="476"/>
    <cellStyle name="Normal 4 88" xfId="477"/>
    <cellStyle name="Normal 4 89" xfId="478"/>
    <cellStyle name="Normal 4 9" xfId="479"/>
    <cellStyle name="Normal 4 90" xfId="480"/>
    <cellStyle name="Normal 4 91" xfId="481"/>
    <cellStyle name="Normal 4 92" xfId="482"/>
    <cellStyle name="Normal 4 93" xfId="483"/>
    <cellStyle name="Normal 4 94" xfId="484"/>
    <cellStyle name="Normal 4 95" xfId="485"/>
    <cellStyle name="Normal 4 96" xfId="486"/>
    <cellStyle name="Normal 4 97" xfId="487"/>
    <cellStyle name="Normal 4 98" xfId="488"/>
    <cellStyle name="Normal 4 99" xfId="489"/>
    <cellStyle name="Normal 40" xfId="490"/>
    <cellStyle name="Normal 41" xfId="491"/>
    <cellStyle name="Normal 42" xfId="492"/>
    <cellStyle name="Normal 43" xfId="493"/>
    <cellStyle name="Normal 44" xfId="494"/>
    <cellStyle name="Normal 45" xfId="495"/>
    <cellStyle name="Normal 46" xfId="496"/>
    <cellStyle name="Normal 47" xfId="497"/>
    <cellStyle name="Normal 48" xfId="498"/>
    <cellStyle name="Normal 49" xfId="499"/>
    <cellStyle name="Normal 5 10" xfId="500"/>
    <cellStyle name="Normal 5 100" xfId="501"/>
    <cellStyle name="Normal 5 101" xfId="502"/>
    <cellStyle name="Normal 5 102" xfId="503"/>
    <cellStyle name="Normal 5 103" xfId="504"/>
    <cellStyle name="Normal 5 104" xfId="505"/>
    <cellStyle name="Normal 5 105" xfId="506"/>
    <cellStyle name="Normal 5 106" xfId="507"/>
    <cellStyle name="Normal 5 107" xfId="508"/>
    <cellStyle name="Normal 5 108" xfId="509"/>
    <cellStyle name="Normal 5 109" xfId="510"/>
    <cellStyle name="Normal 5 11" xfId="511"/>
    <cellStyle name="Normal 5 110" xfId="512"/>
    <cellStyle name="Normal 5 111" xfId="513"/>
    <cellStyle name="Normal 5 112" xfId="514"/>
    <cellStyle name="Normal 5 113" xfId="515"/>
    <cellStyle name="Normal 5 114" xfId="516"/>
    <cellStyle name="Normal 5 115" xfId="517"/>
    <cellStyle name="Normal 5 116" xfId="518"/>
    <cellStyle name="Normal 5 117" xfId="519"/>
    <cellStyle name="Normal 5 118" xfId="520"/>
    <cellStyle name="Normal 5 119" xfId="521"/>
    <cellStyle name="Normal 5 12" xfId="522"/>
    <cellStyle name="Normal 5 120" xfId="523"/>
    <cellStyle name="Normal 5 121" xfId="524"/>
    <cellStyle name="Normal 5 122" xfId="525"/>
    <cellStyle name="Normal 5 123" xfId="526"/>
    <cellStyle name="Normal 5 124" xfId="527"/>
    <cellStyle name="Normal 5 125" xfId="528"/>
    <cellStyle name="Normal 5 126" xfId="529"/>
    <cellStyle name="Normal 5 127" xfId="530"/>
    <cellStyle name="Normal 5 128" xfId="531"/>
    <cellStyle name="Normal 5 129" xfId="532"/>
    <cellStyle name="Normal 5 13" xfId="533"/>
    <cellStyle name="Normal 5 130" xfId="534"/>
    <cellStyle name="Normal 5 131" xfId="535"/>
    <cellStyle name="Normal 5 132" xfId="536"/>
    <cellStyle name="Normal 5 133" xfId="537"/>
    <cellStyle name="Normal 5 134" xfId="538"/>
    <cellStyle name="Normal 5 135" xfId="539"/>
    <cellStyle name="Normal 5 136" xfId="540"/>
    <cellStyle name="Normal 5 14" xfId="541"/>
    <cellStyle name="Normal 5 15" xfId="542"/>
    <cellStyle name="Normal 5 16" xfId="543"/>
    <cellStyle name="Normal 5 17" xfId="544"/>
    <cellStyle name="Normal 5 18" xfId="545"/>
    <cellStyle name="Normal 5 19" xfId="546"/>
    <cellStyle name="Normal 5 2" xfId="547"/>
    <cellStyle name="Normal 5 20" xfId="548"/>
    <cellStyle name="Normal 5 21" xfId="549"/>
    <cellStyle name="Normal 5 22" xfId="550"/>
    <cellStyle name="Normal 5 23" xfId="551"/>
    <cellStyle name="Normal 5 24" xfId="552"/>
    <cellStyle name="Normal 5 25" xfId="553"/>
    <cellStyle name="Normal 5 26" xfId="554"/>
    <cellStyle name="Normal 5 27" xfId="555"/>
    <cellStyle name="Normal 5 28" xfId="556"/>
    <cellStyle name="Normal 5 29" xfId="557"/>
    <cellStyle name="Normal 5 3" xfId="558"/>
    <cellStyle name="Normal 5 30" xfId="559"/>
    <cellStyle name="Normal 5 31" xfId="560"/>
    <cellStyle name="Normal 5 32" xfId="561"/>
    <cellStyle name="Normal 5 33" xfId="562"/>
    <cellStyle name="Normal 5 34" xfId="563"/>
    <cellStyle name="Normal 5 35" xfId="564"/>
    <cellStyle name="Normal 5 36" xfId="565"/>
    <cellStyle name="Normal 5 37" xfId="566"/>
    <cellStyle name="Normal 5 38" xfId="567"/>
    <cellStyle name="Normal 5 39" xfId="568"/>
    <cellStyle name="Normal 5 4" xfId="569"/>
    <cellStyle name="Normal 5 40" xfId="570"/>
    <cellStyle name="Normal 5 41" xfId="571"/>
    <cellStyle name="Normal 5 42" xfId="572"/>
    <cellStyle name="Normal 5 43" xfId="573"/>
    <cellStyle name="Normal 5 44" xfId="574"/>
    <cellStyle name="Normal 5 45" xfId="575"/>
    <cellStyle name="Normal 5 46" xfId="576"/>
    <cellStyle name="Normal 5 47" xfId="577"/>
    <cellStyle name="Normal 5 48" xfId="578"/>
    <cellStyle name="Normal 5 49" xfId="579"/>
    <cellStyle name="Normal 5 5" xfId="580"/>
    <cellStyle name="Normal 5 50" xfId="581"/>
    <cellStyle name="Normal 5 51" xfId="582"/>
    <cellStyle name="Normal 5 52" xfId="583"/>
    <cellStyle name="Normal 5 53" xfId="584"/>
    <cellStyle name="Normal 5 54" xfId="585"/>
    <cellStyle name="Normal 5 55" xfId="586"/>
    <cellStyle name="Normal 5 56" xfId="587"/>
    <cellStyle name="Normal 5 57" xfId="588"/>
    <cellStyle name="Normal 5 58" xfId="589"/>
    <cellStyle name="Normal 5 59" xfId="590"/>
    <cellStyle name="Normal 5 6" xfId="591"/>
    <cellStyle name="Normal 5 60" xfId="592"/>
    <cellStyle name="Normal 5 61" xfId="593"/>
    <cellStyle name="Normal 5 62" xfId="594"/>
    <cellStyle name="Normal 5 63" xfId="595"/>
    <cellStyle name="Normal 5 64" xfId="596"/>
    <cellStyle name="Normal 5 65" xfId="597"/>
    <cellStyle name="Normal 5 66" xfId="598"/>
    <cellStyle name="Normal 5 67" xfId="599"/>
    <cellStyle name="Normal 5 68" xfId="600"/>
    <cellStyle name="Normal 5 69" xfId="601"/>
    <cellStyle name="Normal 5 7" xfId="602"/>
    <cellStyle name="Normal 5 70" xfId="603"/>
    <cellStyle name="Normal 5 71" xfId="604"/>
    <cellStyle name="Normal 5 72" xfId="605"/>
    <cellStyle name="Normal 5 73" xfId="606"/>
    <cellStyle name="Normal 5 74" xfId="607"/>
    <cellStyle name="Normal 5 75" xfId="608"/>
    <cellStyle name="Normal 5 76" xfId="609"/>
    <cellStyle name="Normal 5 77" xfId="610"/>
    <cellStyle name="Normal 5 78" xfId="611"/>
    <cellStyle name="Normal 5 79" xfId="612"/>
    <cellStyle name="Normal 5 8" xfId="613"/>
    <cellStyle name="Normal 5 80" xfId="614"/>
    <cellStyle name="Normal 5 81" xfId="615"/>
    <cellStyle name="Normal 5 82" xfId="616"/>
    <cellStyle name="Normal 5 83" xfId="617"/>
    <cellStyle name="Normal 5 84" xfId="618"/>
    <cellStyle name="Normal 5 85" xfId="619"/>
    <cellStyle name="Normal 5 86" xfId="620"/>
    <cellStyle name="Normal 5 87" xfId="621"/>
    <cellStyle name="Normal 5 88" xfId="622"/>
    <cellStyle name="Normal 5 89" xfId="623"/>
    <cellStyle name="Normal 5 9" xfId="624"/>
    <cellStyle name="Normal 5 90" xfId="625"/>
    <cellStyle name="Normal 5 91" xfId="626"/>
    <cellStyle name="Normal 5 92" xfId="627"/>
    <cellStyle name="Normal 5 93" xfId="628"/>
    <cellStyle name="Normal 5 94" xfId="629"/>
    <cellStyle name="Normal 5 95" xfId="630"/>
    <cellStyle name="Normal 5 96" xfId="631"/>
    <cellStyle name="Normal 5 97" xfId="632"/>
    <cellStyle name="Normal 5 98" xfId="633"/>
    <cellStyle name="Normal 5 99" xfId="634"/>
    <cellStyle name="Normal 50" xfId="635"/>
    <cellStyle name="Normal 51" xfId="636"/>
    <cellStyle name="Normal 52" xfId="637"/>
    <cellStyle name="Normal 53" xfId="638"/>
    <cellStyle name="Normal 54" xfId="639"/>
    <cellStyle name="Normal 55" xfId="640"/>
    <cellStyle name="Normal 56" xfId="641"/>
    <cellStyle name="Normal 57" xfId="642"/>
    <cellStyle name="Normal 58" xfId="643"/>
    <cellStyle name="Normal 59" xfId="644"/>
    <cellStyle name="Normal 6" xfId="645"/>
    <cellStyle name="Normal 6 10" xfId="646"/>
    <cellStyle name="Normal 6 100" xfId="647"/>
    <cellStyle name="Normal 6 101" xfId="648"/>
    <cellStyle name="Normal 6 102" xfId="649"/>
    <cellStyle name="Normal 6 103" xfId="650"/>
    <cellStyle name="Normal 6 104" xfId="651"/>
    <cellStyle name="Normal 6 105" xfId="652"/>
    <cellStyle name="Normal 6 106" xfId="653"/>
    <cellStyle name="Normal 6 107" xfId="654"/>
    <cellStyle name="Normal 6 108" xfId="655"/>
    <cellStyle name="Normal 6 109" xfId="656"/>
    <cellStyle name="Normal 6 11" xfId="657"/>
    <cellStyle name="Normal 6 110" xfId="658"/>
    <cellStyle name="Normal 6 111" xfId="659"/>
    <cellStyle name="Normal 6 112" xfId="660"/>
    <cellStyle name="Normal 6 113" xfId="661"/>
    <cellStyle name="Normal 6 114" xfId="662"/>
    <cellStyle name="Normal 6 115" xfId="663"/>
    <cellStyle name="Normal 6 116" xfId="664"/>
    <cellStyle name="Normal 6 117" xfId="665"/>
    <cellStyle name="Normal 6 118" xfId="666"/>
    <cellStyle name="Normal 6 119" xfId="667"/>
    <cellStyle name="Normal 6 12" xfId="668"/>
    <cellStyle name="Normal 6 120" xfId="669"/>
    <cellStyle name="Normal 6 121" xfId="670"/>
    <cellStyle name="Normal 6 122" xfId="671"/>
    <cellStyle name="Normal 6 123" xfId="672"/>
    <cellStyle name="Normal 6 124" xfId="673"/>
    <cellStyle name="Normal 6 125" xfId="674"/>
    <cellStyle name="Normal 6 126" xfId="675"/>
    <cellStyle name="Normal 6 127" xfId="676"/>
    <cellStyle name="Normal 6 128" xfId="677"/>
    <cellStyle name="Normal 6 129" xfId="678"/>
    <cellStyle name="Normal 6 13" xfId="679"/>
    <cellStyle name="Normal 6 130" xfId="680"/>
    <cellStyle name="Normal 6 131" xfId="681"/>
    <cellStyle name="Normal 6 132" xfId="682"/>
    <cellStyle name="Normal 6 14" xfId="683"/>
    <cellStyle name="Normal 6 15" xfId="684"/>
    <cellStyle name="Normal 6 16" xfId="685"/>
    <cellStyle name="Normal 6 17" xfId="686"/>
    <cellStyle name="Normal 6 18" xfId="687"/>
    <cellStyle name="Normal 6 19" xfId="688"/>
    <cellStyle name="Normal 6 2" xfId="689"/>
    <cellStyle name="Normal 6 20" xfId="690"/>
    <cellStyle name="Normal 6 21" xfId="691"/>
    <cellStyle name="Normal 6 22" xfId="692"/>
    <cellStyle name="Normal 6 23" xfId="693"/>
    <cellStyle name="Normal 6 24" xfId="694"/>
    <cellStyle name="Normal 6 25" xfId="695"/>
    <cellStyle name="Normal 6 26" xfId="696"/>
    <cellStyle name="Normal 6 27" xfId="697"/>
    <cellStyle name="Normal 6 28" xfId="698"/>
    <cellStyle name="Normal 6 29" xfId="699"/>
    <cellStyle name="Normal 6 3" xfId="700"/>
    <cellStyle name="Normal 6 30" xfId="701"/>
    <cellStyle name="Normal 6 31" xfId="702"/>
    <cellStyle name="Normal 6 32" xfId="703"/>
    <cellStyle name="Normal 6 33" xfId="704"/>
    <cellStyle name="Normal 6 34" xfId="705"/>
    <cellStyle name="Normal 6 35" xfId="706"/>
    <cellStyle name="Normal 6 36" xfId="707"/>
    <cellStyle name="Normal 6 37" xfId="708"/>
    <cellStyle name="Normal 6 38" xfId="709"/>
    <cellStyle name="Normal 6 39" xfId="710"/>
    <cellStyle name="Normal 6 4" xfId="711"/>
    <cellStyle name="Normal 6 40" xfId="712"/>
    <cellStyle name="Normal 6 41" xfId="713"/>
    <cellStyle name="Normal 6 42" xfId="714"/>
    <cellStyle name="Normal 6 43" xfId="715"/>
    <cellStyle name="Normal 6 44" xfId="716"/>
    <cellStyle name="Normal 6 45" xfId="717"/>
    <cellStyle name="Normal 6 46" xfId="718"/>
    <cellStyle name="Normal 6 47" xfId="719"/>
    <cellStyle name="Normal 6 48" xfId="720"/>
    <cellStyle name="Normal 6 49" xfId="721"/>
    <cellStyle name="Normal 6 5" xfId="722"/>
    <cellStyle name="Normal 6 50" xfId="723"/>
    <cellStyle name="Normal 6 51" xfId="724"/>
    <cellStyle name="Normal 6 52" xfId="725"/>
    <cellStyle name="Normal 6 53" xfId="726"/>
    <cellStyle name="Normal 6 54" xfId="727"/>
    <cellStyle name="Normal 6 55" xfId="728"/>
    <cellStyle name="Normal 6 56" xfId="729"/>
    <cellStyle name="Normal 6 57" xfId="730"/>
    <cellStyle name="Normal 6 58" xfId="731"/>
    <cellStyle name="Normal 6 59" xfId="732"/>
    <cellStyle name="Normal 6 6" xfId="733"/>
    <cellStyle name="Normal 6 60" xfId="734"/>
    <cellStyle name="Normal 6 61" xfId="735"/>
    <cellStyle name="Normal 6 62" xfId="736"/>
    <cellStyle name="Normal 6 63" xfId="737"/>
    <cellStyle name="Normal 6 64" xfId="738"/>
    <cellStyle name="Normal 6 65" xfId="739"/>
    <cellStyle name="Normal 6 66" xfId="740"/>
    <cellStyle name="Normal 6 67" xfId="741"/>
    <cellStyle name="Normal 6 68" xfId="742"/>
    <cellStyle name="Normal 6 69" xfId="743"/>
    <cellStyle name="Normal 6 7" xfId="744"/>
    <cellStyle name="Normal 6 70" xfId="745"/>
    <cellStyle name="Normal 6 71" xfId="746"/>
    <cellStyle name="Normal 6 72" xfId="747"/>
    <cellStyle name="Normal 6 73" xfId="748"/>
    <cellStyle name="Normal 6 74" xfId="749"/>
    <cellStyle name="Normal 6 75" xfId="750"/>
    <cellStyle name="Normal 6 76" xfId="751"/>
    <cellStyle name="Normal 6 77" xfId="752"/>
    <cellStyle name="Normal 6 78" xfId="753"/>
    <cellStyle name="Normal 6 79" xfId="754"/>
    <cellStyle name="Normal 6 8" xfId="755"/>
    <cellStyle name="Normal 6 80" xfId="756"/>
    <cellStyle name="Normal 6 81" xfId="757"/>
    <cellStyle name="Normal 6 82" xfId="758"/>
    <cellStyle name="Normal 6 83" xfId="759"/>
    <cellStyle name="Normal 6 84" xfId="760"/>
    <cellStyle name="Normal 6 85" xfId="761"/>
    <cellStyle name="Normal 6 86" xfId="762"/>
    <cellStyle name="Normal 6 87" xfId="763"/>
    <cellStyle name="Normal 6 88" xfId="764"/>
    <cellStyle name="Normal 6 89" xfId="765"/>
    <cellStyle name="Normal 6 9" xfId="766"/>
    <cellStyle name="Normal 6 90" xfId="767"/>
    <cellStyle name="Normal 6 91" xfId="768"/>
    <cellStyle name="Normal 6 92" xfId="769"/>
    <cellStyle name="Normal 6 93" xfId="770"/>
    <cellStyle name="Normal 6 94" xfId="771"/>
    <cellStyle name="Normal 6 95" xfId="772"/>
    <cellStyle name="Normal 6 96" xfId="773"/>
    <cellStyle name="Normal 6 97" xfId="774"/>
    <cellStyle name="Normal 6 98" xfId="775"/>
    <cellStyle name="Normal 6 99" xfId="776"/>
    <cellStyle name="Normal 60" xfId="777"/>
    <cellStyle name="Normal 61" xfId="778"/>
    <cellStyle name="Normal 62" xfId="779"/>
    <cellStyle name="Normal 63" xfId="780"/>
    <cellStyle name="Normal 64" xfId="781"/>
    <cellStyle name="Normal 65" xfId="782"/>
    <cellStyle name="Normal 66" xfId="783"/>
    <cellStyle name="Normal 67" xfId="784"/>
    <cellStyle name="Normal 68" xfId="785"/>
    <cellStyle name="Normal 69" xfId="786"/>
    <cellStyle name="Normal 7" xfId="787"/>
    <cellStyle name="Normal 7 10" xfId="788"/>
    <cellStyle name="Normal 7 100" xfId="789"/>
    <cellStyle name="Normal 7 101" xfId="790"/>
    <cellStyle name="Normal 7 102" xfId="791"/>
    <cellStyle name="Normal 7 103" xfId="792"/>
    <cellStyle name="Normal 7 104" xfId="793"/>
    <cellStyle name="Normal 7 105" xfId="794"/>
    <cellStyle name="Normal 7 106" xfId="795"/>
    <cellStyle name="Normal 7 107" xfId="796"/>
    <cellStyle name="Normal 7 108" xfId="797"/>
    <cellStyle name="Normal 7 109" xfId="798"/>
    <cellStyle name="Normal 7 11" xfId="799"/>
    <cellStyle name="Normal 7 110" xfId="800"/>
    <cellStyle name="Normal 7 111" xfId="801"/>
    <cellStyle name="Normal 7 112" xfId="802"/>
    <cellStyle name="Normal 7 113" xfId="803"/>
    <cellStyle name="Normal 7 114" xfId="804"/>
    <cellStyle name="Normal 7 115" xfId="805"/>
    <cellStyle name="Normal 7 116" xfId="806"/>
    <cellStyle name="Normal 7 117" xfId="807"/>
    <cellStyle name="Normal 7 118" xfId="808"/>
    <cellStyle name="Normal 7 119" xfId="809"/>
    <cellStyle name="Normal 7 12" xfId="810"/>
    <cellStyle name="Normal 7 120" xfId="811"/>
    <cellStyle name="Normal 7 121" xfId="812"/>
    <cellStyle name="Normal 7 122" xfId="813"/>
    <cellStyle name="Normal 7 123" xfId="814"/>
    <cellStyle name="Normal 7 124" xfId="815"/>
    <cellStyle name="Normal 7 125" xfId="816"/>
    <cellStyle name="Normal 7 126" xfId="817"/>
    <cellStyle name="Normal 7 127" xfId="818"/>
    <cellStyle name="Normal 7 128" xfId="819"/>
    <cellStyle name="Normal 7 129" xfId="820"/>
    <cellStyle name="Normal 7 13" xfId="821"/>
    <cellStyle name="Normal 7 130" xfId="822"/>
    <cellStyle name="Normal 7 131" xfId="823"/>
    <cellStyle name="Normal 7 132" xfId="824"/>
    <cellStyle name="Normal 7 14" xfId="825"/>
    <cellStyle name="Normal 7 15" xfId="826"/>
    <cellStyle name="Normal 7 16" xfId="827"/>
    <cellStyle name="Normal 7 17" xfId="828"/>
    <cellStyle name="Normal 7 18" xfId="829"/>
    <cellStyle name="Normal 7 19" xfId="830"/>
    <cellStyle name="Normal 7 2" xfId="831"/>
    <cellStyle name="Normal 7 20" xfId="832"/>
    <cellStyle name="Normal 7 21" xfId="833"/>
    <cellStyle name="Normal 7 22" xfId="834"/>
    <cellStyle name="Normal 7 23" xfId="835"/>
    <cellStyle name="Normal 7 24" xfId="836"/>
    <cellStyle name="Normal 7 25" xfId="837"/>
    <cellStyle name="Normal 7 26" xfId="838"/>
    <cellStyle name="Normal 7 27" xfId="839"/>
    <cellStyle name="Normal 7 28" xfId="840"/>
    <cellStyle name="Normal 7 29" xfId="841"/>
    <cellStyle name="Normal 7 3" xfId="842"/>
    <cellStyle name="Normal 7 30" xfId="843"/>
    <cellStyle name="Normal 7 31" xfId="844"/>
    <cellStyle name="Normal 7 32" xfId="845"/>
    <cellStyle name="Normal 7 33" xfId="846"/>
    <cellStyle name="Normal 7 34" xfId="847"/>
    <cellStyle name="Normal 7 35" xfId="848"/>
    <cellStyle name="Normal 7 36" xfId="849"/>
    <cellStyle name="Normal 7 37" xfId="850"/>
    <cellStyle name="Normal 7 38" xfId="851"/>
    <cellStyle name="Normal 7 39" xfId="852"/>
    <cellStyle name="Normal 7 4" xfId="853"/>
    <cellStyle name="Normal 7 40" xfId="854"/>
    <cellStyle name="Normal 7 41" xfId="855"/>
    <cellStyle name="Normal 7 42" xfId="856"/>
    <cellStyle name="Normal 7 43" xfId="857"/>
    <cellStyle name="Normal 7 44" xfId="858"/>
    <cellStyle name="Normal 7 45" xfId="859"/>
    <cellStyle name="Normal 7 46" xfId="860"/>
    <cellStyle name="Normal 7 47" xfId="861"/>
    <cellStyle name="Normal 7 48" xfId="862"/>
    <cellStyle name="Normal 7 49" xfId="863"/>
    <cellStyle name="Normal 7 5" xfId="864"/>
    <cellStyle name="Normal 7 50" xfId="865"/>
    <cellStyle name="Normal 7 51" xfId="866"/>
    <cellStyle name="Normal 7 52" xfId="867"/>
    <cellStyle name="Normal 7 53" xfId="868"/>
    <cellStyle name="Normal 7 54" xfId="869"/>
    <cellStyle name="Normal 7 55" xfId="870"/>
    <cellStyle name="Normal 7 56" xfId="871"/>
    <cellStyle name="Normal 7 57" xfId="872"/>
    <cellStyle name="Normal 7 58" xfId="873"/>
    <cellStyle name="Normal 7 59" xfId="874"/>
    <cellStyle name="Normal 7 6" xfId="875"/>
    <cellStyle name="Normal 7 60" xfId="876"/>
    <cellStyle name="Normal 7 61" xfId="877"/>
    <cellStyle name="Normal 7 62" xfId="878"/>
    <cellStyle name="Normal 7 63" xfId="879"/>
    <cellStyle name="Normal 7 64" xfId="880"/>
    <cellStyle name="Normal 7 65" xfId="881"/>
    <cellStyle name="Normal 7 66" xfId="882"/>
    <cellStyle name="Normal 7 67" xfId="883"/>
    <cellStyle name="Normal 7 68" xfId="884"/>
    <cellStyle name="Normal 7 69" xfId="885"/>
    <cellStyle name="Normal 7 7" xfId="886"/>
    <cellStyle name="Normal 7 70" xfId="887"/>
    <cellStyle name="Normal 7 71" xfId="888"/>
    <cellStyle name="Normal 7 72" xfId="889"/>
    <cellStyle name="Normal 7 73" xfId="890"/>
    <cellStyle name="Normal 7 74" xfId="891"/>
    <cellStyle name="Normal 7 75" xfId="892"/>
    <cellStyle name="Normal 7 76" xfId="893"/>
    <cellStyle name="Normal 7 77" xfId="894"/>
    <cellStyle name="Normal 7 78" xfId="895"/>
    <cellStyle name="Normal 7 79" xfId="896"/>
    <cellStyle name="Normal 7 8" xfId="897"/>
    <cellStyle name="Normal 7 80" xfId="898"/>
    <cellStyle name="Normal 7 81" xfId="899"/>
    <cellStyle name="Normal 7 82" xfId="900"/>
    <cellStyle name="Normal 7 83" xfId="901"/>
    <cellStyle name="Normal 7 84" xfId="902"/>
    <cellStyle name="Normal 7 85" xfId="903"/>
    <cellStyle name="Normal 7 86" xfId="904"/>
    <cellStyle name="Normal 7 87" xfId="905"/>
    <cellStyle name="Normal 7 88" xfId="906"/>
    <cellStyle name="Normal 7 89" xfId="907"/>
    <cellStyle name="Normal 7 9" xfId="908"/>
    <cellStyle name="Normal 7 90" xfId="909"/>
    <cellStyle name="Normal 7 91" xfId="910"/>
    <cellStyle name="Normal 7 92" xfId="911"/>
    <cellStyle name="Normal 7 93" xfId="912"/>
    <cellStyle name="Normal 7 94" xfId="913"/>
    <cellStyle name="Normal 7 95" xfId="914"/>
    <cellStyle name="Normal 7 96" xfId="915"/>
    <cellStyle name="Normal 7 97" xfId="916"/>
    <cellStyle name="Normal 7 98" xfId="917"/>
    <cellStyle name="Normal 7 99" xfId="918"/>
    <cellStyle name="Normal 70" xfId="919"/>
    <cellStyle name="Normal 71" xfId="920"/>
    <cellStyle name="Normal 72" xfId="921"/>
    <cellStyle name="Normal 73" xfId="922"/>
    <cellStyle name="Normal 74" xfId="923"/>
    <cellStyle name="Normal 75" xfId="924"/>
    <cellStyle name="Normal 76" xfId="925"/>
    <cellStyle name="Normal 77" xfId="926"/>
    <cellStyle name="Normal 78" xfId="927"/>
    <cellStyle name="Normal 79" xfId="928"/>
    <cellStyle name="Normal 8" xfId="929"/>
    <cellStyle name="Normal 80" xfId="930"/>
    <cellStyle name="Normal 81" xfId="931"/>
    <cellStyle name="Normal 82" xfId="932"/>
    <cellStyle name="Normal 83" xfId="933"/>
    <cellStyle name="Normal 84" xfId="934"/>
    <cellStyle name="Normal 85" xfId="935"/>
    <cellStyle name="Normal 86" xfId="936"/>
    <cellStyle name="Normal 87" xfId="937"/>
    <cellStyle name="Normal 88" xfId="938"/>
    <cellStyle name="Normal 89" xfId="939"/>
    <cellStyle name="Normal 9" xfId="940"/>
    <cellStyle name="Normal 90" xfId="941"/>
    <cellStyle name="Normal 91" xfId="942"/>
    <cellStyle name="Normal 92" xfId="943"/>
    <cellStyle name="Normal 93" xfId="944"/>
    <cellStyle name="Normal 94" xfId="945"/>
    <cellStyle name="Normal 95" xfId="946"/>
    <cellStyle name="Normal 96" xfId="947"/>
    <cellStyle name="Normal 97" xfId="948"/>
    <cellStyle name="Normal 98" xfId="949"/>
    <cellStyle name="Normal 99" xfId="950"/>
    <cellStyle name="Separador de milhares 2" xfId="951"/>
    <cellStyle name="Separador de milhares 2 2" xfId="952"/>
    <cellStyle name="Separador de milhares 2 2 2" xfId="957"/>
    <cellStyle name="Separador de milhares 2 3" xfId="953"/>
    <cellStyle name="Separador de milhares 2 3 2" xfId="958"/>
    <cellStyle name="Separador de milhares 2 4" xfId="954"/>
    <cellStyle name="Separador de milhares 2 4 2" xfId="959"/>
    <cellStyle name="Separador de milhares 2 5" xfId="956"/>
    <cellStyle name="Separador de milhares 3" xfId="955"/>
    <cellStyle name="Separador de milhares 3 2" xfId="960"/>
  </cellStyles>
  <dxfs count="435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9" tint="-0.24994659260841701"/>
      </font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theme="9" tint="-0.24994659260841701"/>
      </font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006600"/>
      </font>
      <numFmt numFmtId="165" formatCode="&quot;P&quot;"/>
    </dxf>
    <dxf>
      <font>
        <b/>
        <i val="0"/>
        <color rgb="FFFF0000"/>
      </font>
      <numFmt numFmtId="166" formatCode="&quot;R&quot;"/>
    </dxf>
    <dxf>
      <font>
        <b/>
        <i val="0"/>
        <color rgb="FFFF0000"/>
      </font>
      <numFmt numFmtId="167" formatCode="&quot;R.NF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CC66FF"/>
      <color rgb="FF339933"/>
      <color rgb="FF006600"/>
      <color rgb="FFCC0099"/>
      <color rgb="FF33CC33"/>
      <color rgb="FF660066"/>
      <color rgb="FFDFD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20</xdr:row>
      <xdr:rowOff>266700</xdr:rowOff>
    </xdr:from>
    <xdr:to>
      <xdr:col>3</xdr:col>
      <xdr:colOff>381000</xdr:colOff>
      <xdr:row>22</xdr:row>
      <xdr:rowOff>228600</xdr:rowOff>
    </xdr:to>
    <xdr:pic>
      <xdr:nvPicPr>
        <xdr:cNvPr id="2" name="Imagem 12" descr="Brasão de Praia Grande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886325"/>
          <a:ext cx="9715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104775</xdr:rowOff>
    </xdr:from>
    <xdr:to>
      <xdr:col>2</xdr:col>
      <xdr:colOff>215675</xdr:colOff>
      <xdr:row>3</xdr:row>
      <xdr:rowOff>97215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1" y="104775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95250</xdr:rowOff>
    </xdr:from>
    <xdr:to>
      <xdr:col>2</xdr:col>
      <xdr:colOff>195383</xdr:colOff>
      <xdr:row>3</xdr:row>
      <xdr:rowOff>108857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95250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38101</xdr:rowOff>
    </xdr:from>
    <xdr:to>
      <xdr:col>1</xdr:col>
      <xdr:colOff>266701</xdr:colOff>
      <xdr:row>2</xdr:row>
      <xdr:rowOff>206107</xdr:rowOff>
    </xdr:to>
    <xdr:pic>
      <xdr:nvPicPr>
        <xdr:cNvPr id="2" name="Imagem 1" descr="Sem título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1" y="38101"/>
          <a:ext cx="685800" cy="5680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38101</xdr:rowOff>
    </xdr:from>
    <xdr:to>
      <xdr:col>1</xdr:col>
      <xdr:colOff>266701</xdr:colOff>
      <xdr:row>2</xdr:row>
      <xdr:rowOff>206107</xdr:rowOff>
    </xdr:to>
    <xdr:pic>
      <xdr:nvPicPr>
        <xdr:cNvPr id="2" name="Imagem 1" descr="Sem título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1" y="38101"/>
          <a:ext cx="685800" cy="5680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156634</xdr:colOff>
      <xdr:row>3</xdr:row>
      <xdr:rowOff>123556</xdr:rowOff>
    </xdr:to>
    <xdr:pic>
      <xdr:nvPicPr>
        <xdr:cNvPr id="2" name="Imagem 1" descr="Sem título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200025"/>
          <a:ext cx="690034" cy="5617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104776</xdr:rowOff>
    </xdr:from>
    <xdr:to>
      <xdr:col>1</xdr:col>
      <xdr:colOff>32947</xdr:colOff>
      <xdr:row>3</xdr:row>
      <xdr:rowOff>47625</xdr:rowOff>
    </xdr:to>
    <xdr:pic>
      <xdr:nvPicPr>
        <xdr:cNvPr id="2" name="Imagem 1" descr="Sem título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04776"/>
          <a:ext cx="684009" cy="581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104776</xdr:rowOff>
    </xdr:from>
    <xdr:to>
      <xdr:col>2</xdr:col>
      <xdr:colOff>131559</xdr:colOff>
      <xdr:row>3</xdr:row>
      <xdr:rowOff>37420</xdr:rowOff>
    </xdr:to>
    <xdr:pic>
      <xdr:nvPicPr>
        <xdr:cNvPr id="2" name="Imagem 1" descr="Sem títul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04776"/>
          <a:ext cx="687184" cy="581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95252</xdr:rowOff>
    </xdr:from>
    <xdr:to>
      <xdr:col>2</xdr:col>
      <xdr:colOff>63897</xdr:colOff>
      <xdr:row>3</xdr:row>
      <xdr:rowOff>13607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95252"/>
          <a:ext cx="642121" cy="5429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0</xdr:row>
      <xdr:rowOff>104776</xdr:rowOff>
    </xdr:from>
    <xdr:to>
      <xdr:col>2</xdr:col>
      <xdr:colOff>71604</xdr:colOff>
      <xdr:row>2</xdr:row>
      <xdr:rowOff>170090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49" y="104776"/>
          <a:ext cx="630859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2</xdr:col>
      <xdr:colOff>101334</xdr:colOff>
      <xdr:row>3</xdr:row>
      <xdr:rowOff>109079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57151"/>
          <a:ext cx="800100" cy="6764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2</xdr:col>
      <xdr:colOff>154401</xdr:colOff>
      <xdr:row>3</xdr:row>
      <xdr:rowOff>134710</xdr:rowOff>
    </xdr:to>
    <xdr:pic>
      <xdr:nvPicPr>
        <xdr:cNvPr id="5" name="Imagem 4" descr="Sem título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104775</xdr:rowOff>
    </xdr:from>
    <xdr:to>
      <xdr:col>2</xdr:col>
      <xdr:colOff>275584</xdr:colOff>
      <xdr:row>3</xdr:row>
      <xdr:rowOff>159203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04775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104775</xdr:rowOff>
    </xdr:from>
    <xdr:to>
      <xdr:col>2</xdr:col>
      <xdr:colOff>271583</xdr:colOff>
      <xdr:row>3</xdr:row>
      <xdr:rowOff>125585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04775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104775</xdr:rowOff>
    </xdr:from>
    <xdr:to>
      <xdr:col>2</xdr:col>
      <xdr:colOff>37860</xdr:colOff>
      <xdr:row>3</xdr:row>
      <xdr:rowOff>159203</xdr:rowOff>
    </xdr:to>
    <xdr:pic>
      <xdr:nvPicPr>
        <xdr:cNvPr id="3" name="Imagem 2" descr="Sem título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04775"/>
          <a:ext cx="819150" cy="6926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RETARIA/2023/LISTA%20PILOTO/LISTA%20PILOTO%20-%20EJA%202&#186;%20SEM%202023%20-%20OFIC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duc-1302\DADOS\SECRETARIA\2024\LISTA%20PILOTO%202024\LISTA%20PILOTO%20-%20EJA%201&#186;%20SEM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ECRETARIA/2023/LISTA%20PILOTO/LISTA%20PILOTO%20-%20EJA%201&#186;%20SEM%202023%20-%20OFICIAL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duc-1301\Dados\MATRIZ%202017\E.M.%20JOS&#201;%20PADIN%20MOUTA\2019\EJA%20-%202019\FORMA&#199;&#195;O%20DE%20SALA_RENDIMENTO%20-%202&#186;2019\FORMA&#199;&#195;O%20DE%20SALA%20-%20EJA%202&#186;%20SEM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asm\Documents\LISTAS\LISTA%20PILOTO%20-%20EJA%201&#186;%20SEM%202024%20RESUL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ORRIDA"/>
      <sheetName val="Total de Alunos"/>
      <sheetName val="1ª"/>
      <sheetName val="2ª"/>
      <sheetName val="3ª"/>
      <sheetName val="4ª"/>
      <sheetName val="5ª"/>
      <sheetName val="6ª"/>
      <sheetName val="7ª"/>
      <sheetName val="8ª"/>
      <sheetName val="1ª EM"/>
      <sheetName val="2ª EM"/>
      <sheetName val="3ª EM"/>
      <sheetName val="RETIDOS FREQUENCIA"/>
      <sheetName val="menores concluintes 8ª"/>
      <sheetName val="fomandos 1ºsem2023"/>
      <sheetName val="NCOM - MC's"/>
    </sheetNames>
    <sheetDataSet>
      <sheetData sheetId="0"/>
      <sheetData sheetId="1"/>
      <sheetData sheetId="2">
        <row r="5">
          <cell r="A5" t="str">
            <v>SÉRIE: 1ª SÉRIE E.F</v>
          </cell>
          <cell r="B5"/>
          <cell r="C5"/>
          <cell r="D5"/>
        </row>
      </sheetData>
      <sheetData sheetId="3">
        <row r="5">
          <cell r="A5" t="str">
            <v>SÉRIE: 2ª SÉRIE E.F</v>
          </cell>
          <cell r="B5"/>
          <cell r="C5"/>
          <cell r="D5"/>
        </row>
      </sheetData>
      <sheetData sheetId="4">
        <row r="5">
          <cell r="A5" t="str">
            <v>SÉRIE: 3ª SÉRIE E.F</v>
          </cell>
          <cell r="B5"/>
          <cell r="C5"/>
          <cell r="D5"/>
        </row>
      </sheetData>
      <sheetData sheetId="5">
        <row r="5">
          <cell r="A5" t="str">
            <v>SÉRIE: 4ª SÉRIE E.F</v>
          </cell>
          <cell r="B5"/>
          <cell r="C5"/>
          <cell r="D5"/>
        </row>
      </sheetData>
      <sheetData sheetId="6">
        <row r="5">
          <cell r="A5" t="str">
            <v>SÉRIE: 5ª SÉRIE E.F</v>
          </cell>
          <cell r="B5"/>
          <cell r="C5"/>
          <cell r="D5"/>
        </row>
      </sheetData>
      <sheetData sheetId="7">
        <row r="5">
          <cell r="A5" t="str">
            <v>SÉRIE: 6ª SÉRIE E.F</v>
          </cell>
          <cell r="B5"/>
          <cell r="C5"/>
          <cell r="D5"/>
        </row>
      </sheetData>
      <sheetData sheetId="8">
        <row r="5">
          <cell r="A5" t="str">
            <v>SÉRIE: 7ª SÉRIE E.F</v>
          </cell>
          <cell r="B5"/>
          <cell r="C5"/>
          <cell r="D5"/>
        </row>
      </sheetData>
      <sheetData sheetId="9">
        <row r="5">
          <cell r="A5" t="str">
            <v>Série: 8ª SÉRIE E.F</v>
          </cell>
          <cell r="B5"/>
          <cell r="C5"/>
          <cell r="D5"/>
        </row>
      </sheetData>
      <sheetData sheetId="10">
        <row r="5">
          <cell r="A5" t="str">
            <v>Série: 1ª SÉRIE E.M</v>
          </cell>
          <cell r="B5"/>
          <cell r="C5"/>
          <cell r="D5"/>
        </row>
      </sheetData>
      <sheetData sheetId="11">
        <row r="5">
          <cell r="A5" t="str">
            <v>Série: 2ª SÉRIE E.M</v>
          </cell>
          <cell r="B5"/>
          <cell r="C5"/>
          <cell r="D5"/>
        </row>
      </sheetData>
      <sheetData sheetId="12">
        <row r="5">
          <cell r="A5" t="str">
            <v>Série: 3ª SÉRIE E.M</v>
          </cell>
          <cell r="B5"/>
          <cell r="C5"/>
          <cell r="D5"/>
        </row>
      </sheetData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ORRIDA"/>
      <sheetName val="Total de Alunos"/>
      <sheetName val="1ª"/>
      <sheetName val="2ª"/>
      <sheetName val="3ª"/>
      <sheetName val="4ª"/>
      <sheetName val="5ª"/>
      <sheetName val="6ª"/>
      <sheetName val="7ª"/>
      <sheetName val="8ª"/>
      <sheetName val="1ª EM"/>
      <sheetName val="2ª EM"/>
      <sheetName val="3ª EM"/>
      <sheetName val="menores concluintes 8ª"/>
      <sheetName val="RETIDOS FREQUENCIA"/>
      <sheetName val="fomandos 2ºsem2023"/>
      <sheetName val="NCOM - MC'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ORRIDA"/>
      <sheetName val="Total de Alunos"/>
      <sheetName val="1ª"/>
      <sheetName val="2ª"/>
      <sheetName val="3ª"/>
      <sheetName val="4ª"/>
      <sheetName val="5ª"/>
      <sheetName val="6ª"/>
      <sheetName val="7ª"/>
      <sheetName val="8ª"/>
      <sheetName val="1ª EM"/>
      <sheetName val="2ª EM"/>
      <sheetName val="3ª EM"/>
      <sheetName val="menores concluintes 8ª"/>
      <sheetName val="RETIDOS FREQUENCIA"/>
      <sheetName val="fomandos 2ºsem2023"/>
      <sheetName val="NCOM - MC's"/>
    </sheetNames>
    <sheetDataSet>
      <sheetData sheetId="0"/>
      <sheetData sheetId="1">
        <row r="18">
          <cell r="B1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ORRIDA"/>
      <sheetName val="1ª"/>
      <sheetName val="2ª"/>
      <sheetName val="3ª"/>
      <sheetName val="4ª"/>
      <sheetName val="5ª"/>
      <sheetName val="6ª"/>
      <sheetName val="7ª"/>
      <sheetName val="8ª"/>
      <sheetName val="CONCLUINTES EF -18"/>
      <sheetName val="1ª EM"/>
      <sheetName val="2ª EM"/>
      <sheetName val="3ª EM"/>
      <sheetName val="TOTAIS EJA - 1ºSEM-2019"/>
      <sheetName val="NCOM - MC's"/>
      <sheetName val="SEM IDADE - 8ª SÉRIE - 2º-2018"/>
      <sheetName val="Total de Alunos"/>
      <sheetName val="CONCLUINTES 3ª EM 2018.2º"/>
      <sheetName val="CONCLUINTES EM"/>
      <sheetName val="RETIDOS FALTA ou NF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ª"/>
      <sheetName val="6ª"/>
      <sheetName val="1ª EM"/>
      <sheetName val="fomandos 2ºsem202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6"/>
  <sheetViews>
    <sheetView tabSelected="1" zoomScale="85" zoomScaleNormal="85" workbookViewId="0">
      <pane xSplit="2" ySplit="1" topLeftCell="C2" activePane="bottomRight" state="frozen"/>
      <selection activeCell="B7" sqref="B7"/>
      <selection pane="topRight" activeCell="B7" sqref="B7"/>
      <selection pane="bottomLeft" activeCell="B7" sqref="B7"/>
      <selection pane="bottomRight" activeCell="H2" sqref="H2"/>
    </sheetView>
  </sheetViews>
  <sheetFormatPr defaultRowHeight="15" x14ac:dyDescent="0.25"/>
  <cols>
    <col min="1" max="1" width="12.140625" style="269" bestFit="1" customWidth="1"/>
    <col min="2" max="2" width="3.28515625" style="270" customWidth="1"/>
    <col min="3" max="3" width="8.140625" style="270" customWidth="1"/>
    <col min="4" max="4" width="38.28515625" style="495" customWidth="1"/>
    <col min="5" max="5" width="3" style="92" customWidth="1"/>
    <col min="6" max="6" width="4.7109375" style="92" customWidth="1"/>
    <col min="7" max="7" width="13" style="271" customWidth="1"/>
    <col min="8" max="8" width="13.140625" style="494" customWidth="1"/>
    <col min="9" max="9" width="15.85546875" style="272" customWidth="1"/>
    <col min="10" max="10" width="15.42578125" style="494" hidden="1" customWidth="1"/>
    <col min="11" max="11" width="17.42578125" style="495" customWidth="1"/>
    <col min="12" max="12" width="14.42578125" style="272" customWidth="1"/>
    <col min="13" max="13" width="14" style="496" hidden="1" customWidth="1"/>
    <col min="14" max="14" width="8" style="496" customWidth="1"/>
    <col min="15" max="15" width="30.7109375" style="497" customWidth="1"/>
    <col min="16" max="16" width="20.7109375" customWidth="1"/>
    <col min="17" max="17" width="30.7109375" customWidth="1"/>
  </cols>
  <sheetData>
    <row r="1" spans="1:17" s="19" customFormat="1" ht="16.5" thickBot="1" x14ac:dyDescent="0.3">
      <c r="A1" s="249" t="s">
        <v>37</v>
      </c>
      <c r="B1" s="250" t="s">
        <v>7</v>
      </c>
      <c r="C1" s="251" t="s">
        <v>8</v>
      </c>
      <c r="D1" s="485" t="s">
        <v>9</v>
      </c>
      <c r="E1" s="252" t="s">
        <v>10</v>
      </c>
      <c r="F1" s="253" t="s">
        <v>11</v>
      </c>
      <c r="G1" s="254" t="s">
        <v>12</v>
      </c>
      <c r="H1" s="484" t="s">
        <v>13</v>
      </c>
      <c r="I1" s="255" t="s">
        <v>14</v>
      </c>
      <c r="J1" s="486" t="s">
        <v>118</v>
      </c>
      <c r="K1" s="487" t="s">
        <v>15</v>
      </c>
      <c r="L1" s="488" t="s">
        <v>28</v>
      </c>
      <c r="M1" s="489" t="s">
        <v>119</v>
      </c>
      <c r="N1" s="489" t="s">
        <v>36</v>
      </c>
      <c r="O1" s="489" t="s">
        <v>120</v>
      </c>
      <c r="P1" s="19" t="s">
        <v>122</v>
      </c>
      <c r="Q1" s="19" t="s">
        <v>124</v>
      </c>
    </row>
    <row r="2" spans="1:17" s="263" customFormat="1" ht="15.75" x14ac:dyDescent="0.25">
      <c r="A2" s="256" t="str">
        <f>RIGHT('[1]1ª'!$A$5:$D$5,12)</f>
        <v>1ª SÉRIE E.F</v>
      </c>
      <c r="B2" s="257">
        <v>1</v>
      </c>
      <c r="C2" s="258">
        <f>'1ª'!$B7</f>
        <v>18704</v>
      </c>
      <c r="D2" s="490" t="str">
        <f>'1ª'!$C7</f>
        <v>CICERO ALVES DA SILVA</v>
      </c>
      <c r="E2" s="259" t="str">
        <f>'1ª'!$D7</f>
        <v>M</v>
      </c>
      <c r="F2" s="259" t="str">
        <f>'1ª'!$E7</f>
        <v>MA</v>
      </c>
      <c r="G2" s="260">
        <f>'1ª'!$F7</f>
        <v>20498</v>
      </c>
      <c r="H2" s="491">
        <f>'1ª'!$G7</f>
        <v>0</v>
      </c>
      <c r="I2" s="490" t="str">
        <f>'1ª'!$H7</f>
        <v>28085145-5</v>
      </c>
      <c r="J2" s="490"/>
      <c r="K2" s="490" t="str">
        <f>'1ª'!$I7</f>
        <v>TR 22/01/2025</v>
      </c>
      <c r="L2" s="490" t="str">
        <f ca="1">'1ª'!$J7</f>
        <v>DISP.IDADE</v>
      </c>
      <c r="M2" s="490"/>
      <c r="N2" s="490">
        <f ca="1">'1ª'!$K7</f>
        <v>69</v>
      </c>
      <c r="O2" s="490" t="s">
        <v>428</v>
      </c>
      <c r="P2" s="529" t="s">
        <v>123</v>
      </c>
      <c r="Q2" s="276" t="s">
        <v>318</v>
      </c>
    </row>
    <row r="3" spans="1:17" ht="15.75" x14ac:dyDescent="0.25">
      <c r="A3" s="256" t="str">
        <f>RIGHT('[1]1ª'!$A$5:$D$5,12)</f>
        <v>1ª SÉRIE E.F</v>
      </c>
      <c r="B3" s="169">
        <v>2</v>
      </c>
      <c r="C3" s="264">
        <f>'1ª'!$B8</f>
        <v>18765</v>
      </c>
      <c r="D3" s="491" t="str">
        <f>'1ª'!$C8</f>
        <v>JOSE WELLINGTON DE OLIVEIRA</v>
      </c>
      <c r="E3" s="265" t="str">
        <f>'1ª'!$D8</f>
        <v>M</v>
      </c>
      <c r="F3" s="265" t="str">
        <f>'1ª'!$E8</f>
        <v>MA</v>
      </c>
      <c r="G3" s="266">
        <f>'1ª'!$F8</f>
        <v>28701</v>
      </c>
      <c r="H3" s="491">
        <f>'1ª'!$G8</f>
        <v>0</v>
      </c>
      <c r="I3" s="491" t="str">
        <f>'1ª'!$H8</f>
        <v>38375141-X</v>
      </c>
      <c r="J3" s="491"/>
      <c r="K3" s="491" t="str">
        <f>'1ª'!$I8</f>
        <v>TR 03/02/2025</v>
      </c>
      <c r="L3" s="491" t="str">
        <f ca="1">'1ª'!$J8</f>
        <v>DISP.IDADE</v>
      </c>
      <c r="M3" s="491"/>
      <c r="N3" s="491">
        <f ca="1">'1ª'!$K8</f>
        <v>46</v>
      </c>
      <c r="O3" s="491">
        <f>'1ª'!$L8</f>
        <v>0</v>
      </c>
      <c r="P3" s="19" t="s">
        <v>123</v>
      </c>
      <c r="Q3" t="s">
        <v>318</v>
      </c>
    </row>
    <row r="4" spans="1:17" ht="15.75" x14ac:dyDescent="0.25">
      <c r="A4" s="256" t="str">
        <f>RIGHT('[1]1ª'!$A$5:$D$5,12)</f>
        <v>1ª SÉRIE E.F</v>
      </c>
      <c r="B4" s="169">
        <v>3</v>
      </c>
      <c r="C4" s="264">
        <f>'1ª'!$B9</f>
        <v>17553</v>
      </c>
      <c r="D4" s="491" t="str">
        <f>'1ª'!$C9</f>
        <v>CLAUDINHO MARTINS DE CARVALHO</v>
      </c>
      <c r="E4" s="265" t="str">
        <f>'1ª'!$D9</f>
        <v>M</v>
      </c>
      <c r="F4" s="265" t="str">
        <f>'1ª'!$E9</f>
        <v>MA</v>
      </c>
      <c r="G4" s="266">
        <f>'1ª'!$F9</f>
        <v>31076</v>
      </c>
      <c r="H4" s="491">
        <f>'1ª'!$G9</f>
        <v>0</v>
      </c>
      <c r="I4" s="491" t="str">
        <f>'1ª'!$H9</f>
        <v>67153659-X</v>
      </c>
      <c r="J4" s="491"/>
      <c r="K4" s="491" t="str">
        <f>'1ª'!$I9</f>
        <v>TR 03/02/2025</v>
      </c>
      <c r="L4" s="491" t="str">
        <f ca="1">'1ª'!$J9</f>
        <v>DISP.IDADE</v>
      </c>
      <c r="M4" s="491"/>
      <c r="N4" s="491">
        <f ca="1">'1ª'!$K9</f>
        <v>40</v>
      </c>
      <c r="O4" s="491" t="s">
        <v>428</v>
      </c>
      <c r="P4" s="19" t="s">
        <v>123</v>
      </c>
      <c r="Q4" t="s">
        <v>318</v>
      </c>
    </row>
    <row r="5" spans="1:17" ht="15.75" x14ac:dyDescent="0.25">
      <c r="A5" s="256" t="str">
        <f>RIGHT('[1]1ª'!$A$5:$D$5,12)</f>
        <v>1ª SÉRIE E.F</v>
      </c>
      <c r="B5" s="169">
        <v>4</v>
      </c>
      <c r="C5" s="264">
        <f>'1ª'!$B10</f>
        <v>18828</v>
      </c>
      <c r="D5" s="491" t="str">
        <f>'1ª'!$C10</f>
        <v>MARIA DA SOLEDADE PENHA SILVA</v>
      </c>
      <c r="E5" s="265" t="str">
        <f>'1ª'!$D10</f>
        <v>F</v>
      </c>
      <c r="F5" s="265" t="str">
        <f>'1ª'!$E10</f>
        <v>MA</v>
      </c>
      <c r="G5" s="266">
        <f>'1ª'!$F10</f>
        <v>25983</v>
      </c>
      <c r="H5" s="491">
        <f>'1ª'!$G10</f>
        <v>0</v>
      </c>
      <c r="I5" s="491">
        <f>'1ª'!$H10</f>
        <v>0</v>
      </c>
      <c r="J5" s="491"/>
      <c r="K5" s="491" t="str">
        <f>'1ª'!$I10</f>
        <v>TR 25/02/2025</v>
      </c>
      <c r="L5" s="491" t="str">
        <f ca="1">'1ª'!$J10</f>
        <v>DISP.IDADE</v>
      </c>
      <c r="M5" s="491"/>
      <c r="N5" s="491">
        <f ca="1">'1ª'!$K10</f>
        <v>54</v>
      </c>
      <c r="O5" s="491">
        <f>'1ª'!$L10</f>
        <v>0</v>
      </c>
      <c r="P5" s="19" t="s">
        <v>123</v>
      </c>
      <c r="Q5" t="s">
        <v>318</v>
      </c>
    </row>
    <row r="6" spans="1:17" ht="15.75" x14ac:dyDescent="0.25">
      <c r="A6" s="256" t="str">
        <f>RIGHT('[1]1ª'!$A$5:$D$5,12)</f>
        <v>1ª SÉRIE E.F</v>
      </c>
      <c r="B6" s="169">
        <v>5</v>
      </c>
      <c r="C6" s="264">
        <f>'1ª'!$B11</f>
        <v>18829</v>
      </c>
      <c r="D6" s="491" t="str">
        <f>'1ª'!$C11</f>
        <v>ORIEL SOARES DE SOUSA</v>
      </c>
      <c r="E6" s="265" t="str">
        <f>'1ª'!$D11</f>
        <v>M</v>
      </c>
      <c r="F6" s="265" t="str">
        <f>'1ª'!$E11</f>
        <v>MA</v>
      </c>
      <c r="G6" s="266">
        <f>'1ª'!$F11</f>
        <v>21952</v>
      </c>
      <c r="H6" s="491">
        <f>'1ª'!$G11</f>
        <v>0</v>
      </c>
      <c r="I6" s="491">
        <f>'1ª'!$H11</f>
        <v>0</v>
      </c>
      <c r="J6" s="491"/>
      <c r="K6" s="491" t="str">
        <f>'1ª'!$I11</f>
        <v>TR 25/02/2025</v>
      </c>
      <c r="L6" s="491" t="str">
        <f ca="1">'1ª'!$J11</f>
        <v>DISP.IDADE</v>
      </c>
      <c r="M6" s="491"/>
      <c r="N6" s="491">
        <f ca="1">'1ª'!$K11</f>
        <v>65</v>
      </c>
      <c r="O6" s="491">
        <f>'1ª'!$L11</f>
        <v>0</v>
      </c>
      <c r="P6" s="19" t="s">
        <v>123</v>
      </c>
      <c r="Q6" t="s">
        <v>318</v>
      </c>
    </row>
    <row r="7" spans="1:17" ht="15.75" x14ac:dyDescent="0.25">
      <c r="A7" s="256" t="str">
        <f>RIGHT('[1]1ª'!$A$5:$D$5,12)</f>
        <v>1ª SÉRIE E.F</v>
      </c>
      <c r="B7" s="169">
        <v>6</v>
      </c>
      <c r="C7" s="264">
        <f>'1ª'!$B12</f>
        <v>18834</v>
      </c>
      <c r="D7" s="491" t="str">
        <f>'1ª'!$C12</f>
        <v>ELISANGELA DA SILVA SIMOES</v>
      </c>
      <c r="E7" s="265" t="str">
        <f>'1ª'!$D12</f>
        <v>F</v>
      </c>
      <c r="F7" s="265" t="str">
        <f>'1ª'!$E12</f>
        <v>MA</v>
      </c>
      <c r="G7" s="266">
        <f>'1ª'!$F12</f>
        <v>29038</v>
      </c>
      <c r="H7" s="491">
        <f>'1ª'!$G12</f>
        <v>0</v>
      </c>
      <c r="I7" s="491">
        <f>'1ª'!$H12</f>
        <v>0</v>
      </c>
      <c r="J7" s="491"/>
      <c r="K7" s="491" t="str">
        <f>'1ª'!$I12</f>
        <v>TR 26/02/2025</v>
      </c>
      <c r="L7" s="491" t="str">
        <f ca="1">'1ª'!$J12</f>
        <v>DISP.IDADE</v>
      </c>
      <c r="M7" s="491"/>
      <c r="N7" s="491">
        <f ca="1">'1ª'!$K12</f>
        <v>45</v>
      </c>
      <c r="O7" s="491">
        <f>'1ª'!$L12</f>
        <v>0</v>
      </c>
      <c r="P7" s="19" t="s">
        <v>123</v>
      </c>
      <c r="Q7" t="s">
        <v>318</v>
      </c>
    </row>
    <row r="8" spans="1:17" ht="15.75" x14ac:dyDescent="0.25">
      <c r="A8" s="256" t="str">
        <f>RIGHT('[1]1ª'!$A$5:$D$5,12)</f>
        <v>1ª SÉRIE E.F</v>
      </c>
      <c r="B8" s="169">
        <v>7</v>
      </c>
      <c r="C8" s="264">
        <f>'1ª'!$B13</f>
        <v>0</v>
      </c>
      <c r="D8" s="491">
        <f>'1ª'!$C13</f>
        <v>0</v>
      </c>
      <c r="E8" s="265">
        <f>'1ª'!$D13</f>
        <v>0</v>
      </c>
      <c r="F8" s="265" t="str">
        <f>'1ª'!$E13</f>
        <v/>
      </c>
      <c r="G8" s="266">
        <f>'1ª'!$F13</f>
        <v>0</v>
      </c>
      <c r="H8" s="491">
        <f>'1ª'!$G13</f>
        <v>0</v>
      </c>
      <c r="I8" s="491">
        <f>'1ª'!$H13</f>
        <v>0</v>
      </c>
      <c r="J8" s="491"/>
      <c r="K8" s="491">
        <f>'1ª'!$I13</f>
        <v>0</v>
      </c>
      <c r="L8" s="491" t="str">
        <f ca="1">'1ª'!$J13</f>
        <v/>
      </c>
      <c r="M8" s="491"/>
      <c r="N8" s="491" t="str">
        <f ca="1">'1ª'!$K13</f>
        <v/>
      </c>
      <c r="O8" s="491">
        <f>'1ª'!$L13</f>
        <v>0</v>
      </c>
      <c r="P8" s="19" t="s">
        <v>123</v>
      </c>
      <c r="Q8" t="s">
        <v>318</v>
      </c>
    </row>
    <row r="9" spans="1:17" ht="15.75" x14ac:dyDescent="0.25">
      <c r="A9" s="256" t="str">
        <f>RIGHT('[1]1ª'!$A$5:$D$5,12)</f>
        <v>1ª SÉRIE E.F</v>
      </c>
      <c r="B9" s="169">
        <v>8</v>
      </c>
      <c r="C9" s="264">
        <f>'1ª'!$B14</f>
        <v>0</v>
      </c>
      <c r="D9" s="491">
        <f>'1ª'!$C14</f>
        <v>0</v>
      </c>
      <c r="E9" s="265">
        <f>'1ª'!$D14</f>
        <v>0</v>
      </c>
      <c r="F9" s="265" t="str">
        <f>'1ª'!$E14</f>
        <v/>
      </c>
      <c r="G9" s="266">
        <f>'1ª'!$F14</f>
        <v>0</v>
      </c>
      <c r="H9" s="491">
        <f>'1ª'!$G14</f>
        <v>0</v>
      </c>
      <c r="I9" s="491">
        <f>'1ª'!$H14</f>
        <v>0</v>
      </c>
      <c r="J9" s="491"/>
      <c r="K9" s="491">
        <f>'1ª'!$I14</f>
        <v>0</v>
      </c>
      <c r="L9" s="491" t="str">
        <f ca="1">'1ª'!$J14</f>
        <v/>
      </c>
      <c r="M9" s="491"/>
      <c r="N9" s="491" t="str">
        <f ca="1">'1ª'!$K14</f>
        <v/>
      </c>
      <c r="O9" s="491">
        <f>'1ª'!$L14</f>
        <v>0</v>
      </c>
      <c r="P9" s="19" t="s">
        <v>123</v>
      </c>
      <c r="Q9" t="s">
        <v>318</v>
      </c>
    </row>
    <row r="10" spans="1:17" ht="15.75" x14ac:dyDescent="0.25">
      <c r="A10" s="256" t="str">
        <f>RIGHT('[1]1ª'!$A$5:$D$5,12)</f>
        <v>1ª SÉRIE E.F</v>
      </c>
      <c r="B10" s="169">
        <v>9</v>
      </c>
      <c r="C10" s="264">
        <f>'1ª'!$B15</f>
        <v>0</v>
      </c>
      <c r="D10" s="491">
        <f>'1ª'!$C15</f>
        <v>0</v>
      </c>
      <c r="E10" s="265">
        <f>'1ª'!$D15</f>
        <v>0</v>
      </c>
      <c r="F10" s="265" t="str">
        <f>'1ª'!$E15</f>
        <v/>
      </c>
      <c r="G10" s="266">
        <f>'1ª'!$F15</f>
        <v>0</v>
      </c>
      <c r="H10" s="491">
        <f>'1ª'!$G15</f>
        <v>0</v>
      </c>
      <c r="I10" s="491">
        <f>'1ª'!$H15</f>
        <v>0</v>
      </c>
      <c r="J10" s="491"/>
      <c r="K10" s="491">
        <f>'1ª'!$I15</f>
        <v>0</v>
      </c>
      <c r="L10" s="491" t="str">
        <f ca="1">'1ª'!$J15</f>
        <v/>
      </c>
      <c r="M10" s="491"/>
      <c r="N10" s="491" t="str">
        <f ca="1">'1ª'!$K15</f>
        <v/>
      </c>
      <c r="O10" s="491">
        <f>'1ª'!$L15</f>
        <v>0</v>
      </c>
      <c r="P10" s="19" t="s">
        <v>123</v>
      </c>
      <c r="Q10" t="s">
        <v>318</v>
      </c>
    </row>
    <row r="11" spans="1:17" ht="15.75" x14ac:dyDescent="0.25">
      <c r="A11" s="256" t="str">
        <f>RIGHT('[1]1ª'!$A$5:$D$5,12)</f>
        <v>1ª SÉRIE E.F</v>
      </c>
      <c r="B11" s="169">
        <v>10</v>
      </c>
      <c r="C11" s="264">
        <f>'1ª'!$B16</f>
        <v>0</v>
      </c>
      <c r="D11" s="491">
        <f>'1ª'!$C16</f>
        <v>0</v>
      </c>
      <c r="E11" s="265">
        <f>'1ª'!$D16</f>
        <v>0</v>
      </c>
      <c r="F11" s="265" t="str">
        <f>'1ª'!$E16</f>
        <v/>
      </c>
      <c r="G11" s="266">
        <f>'1ª'!$F16</f>
        <v>0</v>
      </c>
      <c r="H11" s="491">
        <f>'1ª'!$G16</f>
        <v>0</v>
      </c>
      <c r="I11" s="491">
        <f>'1ª'!$H16</f>
        <v>0</v>
      </c>
      <c r="J11" s="491"/>
      <c r="K11" s="491">
        <f>'1ª'!$I16</f>
        <v>0</v>
      </c>
      <c r="L11" s="491" t="str">
        <f ca="1">'1ª'!$J16</f>
        <v/>
      </c>
      <c r="M11" s="491"/>
      <c r="N11" s="491" t="str">
        <f ca="1">'1ª'!$K16</f>
        <v/>
      </c>
      <c r="O11" s="491">
        <f>'1ª'!$L16</f>
        <v>0</v>
      </c>
      <c r="P11" s="19" t="s">
        <v>123</v>
      </c>
      <c r="Q11" t="s">
        <v>318</v>
      </c>
    </row>
    <row r="12" spans="1:17" ht="15.75" x14ac:dyDescent="0.25">
      <c r="A12" s="256" t="str">
        <f>RIGHT('[1]1ª'!$A$5:$D$5,12)</f>
        <v>1ª SÉRIE E.F</v>
      </c>
      <c r="B12" s="169">
        <v>11</v>
      </c>
      <c r="C12" s="264">
        <f>'1ª'!$B17</f>
        <v>0</v>
      </c>
      <c r="D12" s="491">
        <f>'1ª'!$C17</f>
        <v>0</v>
      </c>
      <c r="E12" s="265">
        <f>'1ª'!$D17</f>
        <v>0</v>
      </c>
      <c r="F12" s="265" t="str">
        <f>'1ª'!$E17</f>
        <v/>
      </c>
      <c r="G12" s="266">
        <f>'1ª'!$F17</f>
        <v>0</v>
      </c>
      <c r="H12" s="491">
        <f>'1ª'!$G17</f>
        <v>0</v>
      </c>
      <c r="I12" s="491">
        <f>'1ª'!$H17</f>
        <v>0</v>
      </c>
      <c r="J12" s="491"/>
      <c r="K12" s="491">
        <f>'1ª'!$I17</f>
        <v>0</v>
      </c>
      <c r="L12" s="491" t="str">
        <f ca="1">'1ª'!$J17</f>
        <v/>
      </c>
      <c r="M12" s="491"/>
      <c r="N12" s="491" t="str">
        <f ca="1">'1ª'!$K17</f>
        <v/>
      </c>
      <c r="O12" s="491">
        <f>'1ª'!$L17</f>
        <v>0</v>
      </c>
      <c r="P12" s="19" t="s">
        <v>123</v>
      </c>
      <c r="Q12" t="s">
        <v>318</v>
      </c>
    </row>
    <row r="13" spans="1:17" ht="15.75" x14ac:dyDescent="0.25">
      <c r="A13" s="256" t="str">
        <f>RIGHT('[1]1ª'!$A$5:$D$5,12)</f>
        <v>1ª SÉRIE E.F</v>
      </c>
      <c r="B13" s="169">
        <v>12</v>
      </c>
      <c r="C13" s="264">
        <f>'1ª'!$B18</f>
        <v>0</v>
      </c>
      <c r="D13" s="491">
        <f>'1ª'!$C18</f>
        <v>0</v>
      </c>
      <c r="E13" s="265">
        <f>'1ª'!$D18</f>
        <v>0</v>
      </c>
      <c r="F13" s="265" t="str">
        <f>'1ª'!$E18</f>
        <v/>
      </c>
      <c r="G13" s="266">
        <f>'1ª'!$F18</f>
        <v>0</v>
      </c>
      <c r="H13" s="491">
        <f>'1ª'!$G18</f>
        <v>0</v>
      </c>
      <c r="I13" s="491">
        <f>'1ª'!$H18</f>
        <v>0</v>
      </c>
      <c r="J13" s="491"/>
      <c r="K13" s="491">
        <f>'1ª'!$I18</f>
        <v>0</v>
      </c>
      <c r="L13" s="491" t="str">
        <f ca="1">'1ª'!$J18</f>
        <v/>
      </c>
      <c r="M13" s="491"/>
      <c r="N13" s="491" t="str">
        <f ca="1">'1ª'!$K18</f>
        <v/>
      </c>
      <c r="O13" s="491">
        <f>'1ª'!$L18</f>
        <v>0</v>
      </c>
      <c r="P13" s="19" t="s">
        <v>123</v>
      </c>
      <c r="Q13" t="s">
        <v>318</v>
      </c>
    </row>
    <row r="14" spans="1:17" ht="15.75" x14ac:dyDescent="0.25">
      <c r="A14" s="256" t="str">
        <f>RIGHT('[1]1ª'!$A$5:$D$5,12)</f>
        <v>1ª SÉRIE E.F</v>
      </c>
      <c r="B14" s="169">
        <v>13</v>
      </c>
      <c r="C14" s="264">
        <f>'1ª'!$B19</f>
        <v>0</v>
      </c>
      <c r="D14" s="491">
        <f>'1ª'!$C19</f>
        <v>0</v>
      </c>
      <c r="E14" s="265">
        <f>'1ª'!$D19</f>
        <v>0</v>
      </c>
      <c r="F14" s="265" t="str">
        <f>'1ª'!$E19</f>
        <v/>
      </c>
      <c r="G14" s="266">
        <f>'1ª'!$F19</f>
        <v>0</v>
      </c>
      <c r="H14" s="491">
        <f>'1ª'!$G19</f>
        <v>0</v>
      </c>
      <c r="I14" s="491">
        <f>'1ª'!$H19</f>
        <v>0</v>
      </c>
      <c r="J14" s="491"/>
      <c r="K14" s="491">
        <f>'1ª'!$I19</f>
        <v>0</v>
      </c>
      <c r="L14" s="491" t="str">
        <f ca="1">'1ª'!$J19</f>
        <v/>
      </c>
      <c r="M14" s="491"/>
      <c r="N14" s="491" t="str">
        <f ca="1">'1ª'!$K19</f>
        <v/>
      </c>
      <c r="O14" s="491">
        <f>'1ª'!$L19</f>
        <v>0</v>
      </c>
      <c r="P14" s="19" t="s">
        <v>123</v>
      </c>
      <c r="Q14" t="s">
        <v>318</v>
      </c>
    </row>
    <row r="15" spans="1:17" ht="15.75" x14ac:dyDescent="0.25">
      <c r="A15" s="256" t="str">
        <f>RIGHT('[1]1ª'!$A$5:$D$5,12)</f>
        <v>1ª SÉRIE E.F</v>
      </c>
      <c r="B15" s="169">
        <v>14</v>
      </c>
      <c r="C15" s="264">
        <f>'1ª'!$B20</f>
        <v>0</v>
      </c>
      <c r="D15" s="491">
        <f>'1ª'!$C20</f>
        <v>0</v>
      </c>
      <c r="E15" s="265">
        <f>'1ª'!$D20</f>
        <v>0</v>
      </c>
      <c r="F15" s="265" t="str">
        <f>'1ª'!$E20</f>
        <v/>
      </c>
      <c r="G15" s="266">
        <f>'1ª'!$F20</f>
        <v>0</v>
      </c>
      <c r="H15" s="491">
        <f>'1ª'!$G20</f>
        <v>0</v>
      </c>
      <c r="I15" s="491">
        <f>'1ª'!$H20</f>
        <v>0</v>
      </c>
      <c r="J15" s="491"/>
      <c r="K15" s="491">
        <f>'1ª'!$I20</f>
        <v>0</v>
      </c>
      <c r="L15" s="491" t="str">
        <f ca="1">'1ª'!$J20</f>
        <v/>
      </c>
      <c r="M15" s="491"/>
      <c r="N15" s="491" t="str">
        <f ca="1">'1ª'!$K20</f>
        <v/>
      </c>
      <c r="O15" s="491">
        <f>'1ª'!$L20</f>
        <v>0</v>
      </c>
      <c r="P15" s="19" t="s">
        <v>123</v>
      </c>
      <c r="Q15" t="s">
        <v>318</v>
      </c>
    </row>
    <row r="16" spans="1:17" ht="15.75" x14ac:dyDescent="0.25">
      <c r="A16" s="256" t="str">
        <f>RIGHT('[1]1ª'!$A$5:$D$5,12)</f>
        <v>1ª SÉRIE E.F</v>
      </c>
      <c r="B16" s="169">
        <v>15</v>
      </c>
      <c r="C16" s="264">
        <f>'1ª'!$B21</f>
        <v>0</v>
      </c>
      <c r="D16" s="491">
        <f>'1ª'!$C21</f>
        <v>0</v>
      </c>
      <c r="E16" s="265">
        <f>'1ª'!$D21</f>
        <v>0</v>
      </c>
      <c r="F16" s="265" t="str">
        <f>'1ª'!$E21</f>
        <v/>
      </c>
      <c r="G16" s="266">
        <f>'1ª'!$F21</f>
        <v>0</v>
      </c>
      <c r="H16" s="491">
        <f>'1ª'!$G21</f>
        <v>0</v>
      </c>
      <c r="I16" s="491">
        <f>'1ª'!$H21</f>
        <v>0</v>
      </c>
      <c r="J16" s="491"/>
      <c r="K16" s="491">
        <f>'1ª'!$I21</f>
        <v>0</v>
      </c>
      <c r="L16" s="491" t="str">
        <f ca="1">'1ª'!$J21</f>
        <v/>
      </c>
      <c r="M16" s="491"/>
      <c r="N16" s="491" t="str">
        <f ca="1">'1ª'!$K21</f>
        <v/>
      </c>
      <c r="O16" s="491">
        <f>'1ª'!$L21</f>
        <v>0</v>
      </c>
      <c r="P16" s="19" t="s">
        <v>123</v>
      </c>
      <c r="Q16" t="s">
        <v>318</v>
      </c>
    </row>
    <row r="17" spans="1:17" ht="15.75" x14ac:dyDescent="0.25">
      <c r="A17" s="256" t="str">
        <f>RIGHT('[1]1ª'!$A$5:$D$5,12)</f>
        <v>1ª SÉRIE E.F</v>
      </c>
      <c r="B17" s="169">
        <v>16</v>
      </c>
      <c r="C17" s="264">
        <f>'1ª'!$B22</f>
        <v>0</v>
      </c>
      <c r="D17" s="491">
        <f>'1ª'!$C22</f>
        <v>0</v>
      </c>
      <c r="E17" s="265">
        <f>'1ª'!$D22</f>
        <v>0</v>
      </c>
      <c r="F17" s="265" t="str">
        <f>'1ª'!$E22</f>
        <v/>
      </c>
      <c r="G17" s="266">
        <f>'1ª'!$F22</f>
        <v>0</v>
      </c>
      <c r="H17" s="491">
        <f>'1ª'!$G22</f>
        <v>0</v>
      </c>
      <c r="I17" s="491">
        <f>'1ª'!$H22</f>
        <v>0</v>
      </c>
      <c r="J17" s="491"/>
      <c r="K17" s="491">
        <f>'1ª'!$I22</f>
        <v>0</v>
      </c>
      <c r="L17" s="491" t="str">
        <f ca="1">'1ª'!$J22</f>
        <v/>
      </c>
      <c r="M17" s="491"/>
      <c r="N17" s="491" t="str">
        <f ca="1">'1ª'!$K22</f>
        <v/>
      </c>
      <c r="O17" s="491">
        <f>'1ª'!$L22</f>
        <v>0</v>
      </c>
      <c r="P17" s="19" t="s">
        <v>123</v>
      </c>
      <c r="Q17" t="s">
        <v>318</v>
      </c>
    </row>
    <row r="18" spans="1:17" ht="15.75" x14ac:dyDescent="0.25">
      <c r="A18" s="256" t="str">
        <f>RIGHT('[1]1ª'!$A$5:$D$5,12)</f>
        <v>1ª SÉRIE E.F</v>
      </c>
      <c r="B18" s="169">
        <v>17</v>
      </c>
      <c r="C18" s="264">
        <f>'1ª'!$B23</f>
        <v>0</v>
      </c>
      <c r="D18" s="491">
        <f>'1ª'!$C23</f>
        <v>0</v>
      </c>
      <c r="E18" s="265">
        <f>'1ª'!$D23</f>
        <v>0</v>
      </c>
      <c r="F18" s="265" t="str">
        <f>'1ª'!$E23</f>
        <v/>
      </c>
      <c r="G18" s="266">
        <f>'1ª'!$F23</f>
        <v>0</v>
      </c>
      <c r="H18" s="491">
        <f>'1ª'!$G23</f>
        <v>0</v>
      </c>
      <c r="I18" s="491">
        <f>'1ª'!$H23</f>
        <v>0</v>
      </c>
      <c r="J18" s="491"/>
      <c r="K18" s="491">
        <f>'1ª'!$I23</f>
        <v>0</v>
      </c>
      <c r="L18" s="491" t="str">
        <f ca="1">'1ª'!$J23</f>
        <v/>
      </c>
      <c r="M18" s="491"/>
      <c r="N18" s="491" t="str">
        <f ca="1">'1ª'!$K23</f>
        <v/>
      </c>
      <c r="O18" s="491">
        <f>'1ª'!$L23</f>
        <v>0</v>
      </c>
      <c r="P18" s="19" t="s">
        <v>123</v>
      </c>
      <c r="Q18" t="s">
        <v>318</v>
      </c>
    </row>
    <row r="19" spans="1:17" ht="15.75" x14ac:dyDescent="0.25">
      <c r="A19" s="256" t="str">
        <f>RIGHT('[1]1ª'!$A$5:$D$5,12)</f>
        <v>1ª SÉRIE E.F</v>
      </c>
      <c r="B19" s="169">
        <v>18</v>
      </c>
      <c r="C19" s="264">
        <f>'1ª'!$B24</f>
        <v>0</v>
      </c>
      <c r="D19" s="491">
        <f>'1ª'!$C24</f>
        <v>0</v>
      </c>
      <c r="E19" s="265">
        <f>'1ª'!$D24</f>
        <v>0</v>
      </c>
      <c r="F19" s="265" t="str">
        <f>'1ª'!$E24</f>
        <v/>
      </c>
      <c r="G19" s="266">
        <f>'1ª'!$F24</f>
        <v>0</v>
      </c>
      <c r="H19" s="491">
        <f>'1ª'!$G24</f>
        <v>0</v>
      </c>
      <c r="I19" s="491">
        <f>'1ª'!$H24</f>
        <v>0</v>
      </c>
      <c r="J19" s="491"/>
      <c r="K19" s="491">
        <f>'1ª'!$I24</f>
        <v>0</v>
      </c>
      <c r="L19" s="491" t="str">
        <f ca="1">'1ª'!$J24</f>
        <v/>
      </c>
      <c r="M19" s="491"/>
      <c r="N19" s="491" t="str">
        <f ca="1">'1ª'!$K24</f>
        <v/>
      </c>
      <c r="O19" s="491">
        <f>'1ª'!$L24</f>
        <v>0</v>
      </c>
      <c r="P19" s="19" t="s">
        <v>123</v>
      </c>
      <c r="Q19" t="s">
        <v>318</v>
      </c>
    </row>
    <row r="20" spans="1:17" ht="15.75" x14ac:dyDescent="0.25">
      <c r="A20" s="256" t="str">
        <f>RIGHT('[1]1ª'!$A$5:$D$5,12)</f>
        <v>1ª SÉRIE E.F</v>
      </c>
      <c r="B20" s="169">
        <v>19</v>
      </c>
      <c r="C20" s="264">
        <f>'1ª'!$B25</f>
        <v>0</v>
      </c>
      <c r="D20" s="491">
        <f>'1ª'!$C25</f>
        <v>0</v>
      </c>
      <c r="E20" s="265">
        <f>'1ª'!$D25</f>
        <v>0</v>
      </c>
      <c r="F20" s="265" t="str">
        <f>'1ª'!$E25</f>
        <v/>
      </c>
      <c r="G20" s="266">
        <f>'1ª'!$F25</f>
        <v>0</v>
      </c>
      <c r="H20" s="491">
        <f>'1ª'!$G25</f>
        <v>0</v>
      </c>
      <c r="I20" s="491">
        <f>'1ª'!$H25</f>
        <v>0</v>
      </c>
      <c r="J20" s="491"/>
      <c r="K20" s="491">
        <f>'1ª'!$I25</f>
        <v>0</v>
      </c>
      <c r="L20" s="491" t="str">
        <f ca="1">'1ª'!$J25</f>
        <v/>
      </c>
      <c r="M20" s="491"/>
      <c r="N20" s="491" t="str">
        <f ca="1">'1ª'!$K25</f>
        <v/>
      </c>
      <c r="O20" s="491">
        <f>'1ª'!$L25</f>
        <v>0</v>
      </c>
      <c r="P20" s="19" t="s">
        <v>123</v>
      </c>
      <c r="Q20" t="s">
        <v>318</v>
      </c>
    </row>
    <row r="21" spans="1:17" ht="15.75" x14ac:dyDescent="0.25">
      <c r="A21" s="256" t="str">
        <f>RIGHT('[1]1ª'!$A$5:$D$5,12)</f>
        <v>1ª SÉRIE E.F</v>
      </c>
      <c r="B21" s="169">
        <v>20</v>
      </c>
      <c r="C21" s="264">
        <f>'1ª'!$B26</f>
        <v>0</v>
      </c>
      <c r="D21" s="491">
        <f>'1ª'!$C26</f>
        <v>0</v>
      </c>
      <c r="E21" s="265">
        <f>'1ª'!$D26</f>
        <v>0</v>
      </c>
      <c r="F21" s="265" t="str">
        <f>'1ª'!$E26</f>
        <v/>
      </c>
      <c r="G21" s="266">
        <f>'1ª'!$F26</f>
        <v>0</v>
      </c>
      <c r="H21" s="491">
        <f>'1ª'!$G26</f>
        <v>0</v>
      </c>
      <c r="I21" s="491">
        <f>'1ª'!$H26</f>
        <v>0</v>
      </c>
      <c r="J21" s="491"/>
      <c r="K21" s="491">
        <f>'1ª'!$I26</f>
        <v>0</v>
      </c>
      <c r="L21" s="491" t="str">
        <f ca="1">'1ª'!$J26</f>
        <v/>
      </c>
      <c r="M21" s="491"/>
      <c r="N21" s="491" t="str">
        <f ca="1">'1ª'!$K26</f>
        <v/>
      </c>
      <c r="O21" s="491">
        <f>'1ª'!$L26</f>
        <v>0</v>
      </c>
      <c r="P21" s="19" t="s">
        <v>123</v>
      </c>
      <c r="Q21" t="s">
        <v>318</v>
      </c>
    </row>
    <row r="22" spans="1:17" ht="15.75" x14ac:dyDescent="0.25">
      <c r="A22" s="256" t="str">
        <f>RIGHT('[1]1ª'!$A$5:$D$5,12)</f>
        <v>1ª SÉRIE E.F</v>
      </c>
      <c r="B22" s="169">
        <v>21</v>
      </c>
      <c r="C22" s="264">
        <f>'1ª'!$B27</f>
        <v>0</v>
      </c>
      <c r="D22" s="491">
        <f>'1ª'!$C27</f>
        <v>0</v>
      </c>
      <c r="E22" s="265">
        <f>'1ª'!$D27</f>
        <v>0</v>
      </c>
      <c r="F22" s="265" t="str">
        <f>'1ª'!$E27</f>
        <v/>
      </c>
      <c r="G22" s="266">
        <f>'1ª'!$F27</f>
        <v>0</v>
      </c>
      <c r="H22" s="491">
        <f>'1ª'!$G27</f>
        <v>0</v>
      </c>
      <c r="I22" s="491">
        <f>'1ª'!$H27</f>
        <v>0</v>
      </c>
      <c r="J22" s="491"/>
      <c r="K22" s="491">
        <f>'1ª'!$I27</f>
        <v>0</v>
      </c>
      <c r="L22" s="491" t="str">
        <f ca="1">'1ª'!$J27</f>
        <v/>
      </c>
      <c r="M22" s="491"/>
      <c r="N22" s="491" t="str">
        <f ca="1">'1ª'!$K27</f>
        <v/>
      </c>
      <c r="O22" s="491">
        <f>'1ª'!$L27</f>
        <v>0</v>
      </c>
      <c r="P22" s="19" t="s">
        <v>123</v>
      </c>
      <c r="Q22" t="s">
        <v>318</v>
      </c>
    </row>
    <row r="23" spans="1:17" ht="15.75" x14ac:dyDescent="0.25">
      <c r="A23" s="256" t="str">
        <f>RIGHT('[1]1ª'!$A$5:$D$5,12)</f>
        <v>1ª SÉRIE E.F</v>
      </c>
      <c r="B23" s="169">
        <v>22</v>
      </c>
      <c r="C23" s="264">
        <f>'1ª'!$B28</f>
        <v>0</v>
      </c>
      <c r="D23" s="491">
        <f>'1ª'!$C28</f>
        <v>0</v>
      </c>
      <c r="E23" s="265">
        <f>'1ª'!$D28</f>
        <v>0</v>
      </c>
      <c r="F23" s="265" t="str">
        <f>'1ª'!$E28</f>
        <v/>
      </c>
      <c r="G23" s="266">
        <f>'1ª'!$F28</f>
        <v>0</v>
      </c>
      <c r="H23" s="491">
        <f>'1ª'!$G28</f>
        <v>0</v>
      </c>
      <c r="I23" s="491">
        <f>'1ª'!$H28</f>
        <v>0</v>
      </c>
      <c r="J23" s="491"/>
      <c r="K23" s="491">
        <f>'1ª'!$I28</f>
        <v>0</v>
      </c>
      <c r="L23" s="491" t="str">
        <f ca="1">'1ª'!$J28</f>
        <v/>
      </c>
      <c r="M23" s="491"/>
      <c r="N23" s="491" t="str">
        <f ca="1">'1ª'!$K28</f>
        <v/>
      </c>
      <c r="O23" s="491">
        <f>'1ª'!$L28</f>
        <v>0</v>
      </c>
      <c r="P23" s="19" t="s">
        <v>123</v>
      </c>
      <c r="Q23" t="s">
        <v>318</v>
      </c>
    </row>
    <row r="24" spans="1:17" ht="15.75" x14ac:dyDescent="0.25">
      <c r="A24" s="256" t="str">
        <f>RIGHT('[1]1ª'!$A$5:$D$5,12)</f>
        <v>1ª SÉRIE E.F</v>
      </c>
      <c r="B24" s="169">
        <v>23</v>
      </c>
      <c r="C24" s="264">
        <f>'1ª'!$B29</f>
        <v>0</v>
      </c>
      <c r="D24" s="491">
        <f>'1ª'!$C29</f>
        <v>0</v>
      </c>
      <c r="E24" s="265">
        <f>'1ª'!$D29</f>
        <v>0</v>
      </c>
      <c r="F24" s="265" t="str">
        <f>'1ª'!$E29</f>
        <v/>
      </c>
      <c r="G24" s="266">
        <f>'1ª'!$F29</f>
        <v>0</v>
      </c>
      <c r="H24" s="491">
        <f>'1ª'!$G29</f>
        <v>0</v>
      </c>
      <c r="I24" s="491">
        <f>'1ª'!$H29</f>
        <v>0</v>
      </c>
      <c r="J24" s="491"/>
      <c r="K24" s="491">
        <f>'1ª'!$I29</f>
        <v>0</v>
      </c>
      <c r="L24" s="491" t="str">
        <f ca="1">'1ª'!$J29</f>
        <v/>
      </c>
      <c r="M24" s="491"/>
      <c r="N24" s="491" t="str">
        <f ca="1">'1ª'!$K29</f>
        <v/>
      </c>
      <c r="O24" s="491">
        <f>'1ª'!$L29</f>
        <v>0</v>
      </c>
      <c r="P24" s="19" t="s">
        <v>123</v>
      </c>
      <c r="Q24" t="s">
        <v>318</v>
      </c>
    </row>
    <row r="25" spans="1:17" ht="15.75" x14ac:dyDescent="0.25">
      <c r="A25" s="256" t="str">
        <f>RIGHT('[1]1ª'!$A$5:$D$5,12)</f>
        <v>1ª SÉRIE E.F</v>
      </c>
      <c r="B25" s="169">
        <v>24</v>
      </c>
      <c r="C25" s="264">
        <f>'1ª'!$B30</f>
        <v>0</v>
      </c>
      <c r="D25" s="491">
        <f>'1ª'!$C30</f>
        <v>0</v>
      </c>
      <c r="E25" s="265">
        <f>'1ª'!$D30</f>
        <v>0</v>
      </c>
      <c r="F25" s="265" t="str">
        <f>'1ª'!$E30</f>
        <v/>
      </c>
      <c r="G25" s="266">
        <f>'1ª'!$F30</f>
        <v>0</v>
      </c>
      <c r="H25" s="491">
        <f>'1ª'!$G30</f>
        <v>0</v>
      </c>
      <c r="I25" s="491">
        <f>'1ª'!$H30</f>
        <v>0</v>
      </c>
      <c r="J25" s="491"/>
      <c r="K25" s="491">
        <f>'1ª'!$I30</f>
        <v>0</v>
      </c>
      <c r="L25" s="491" t="str">
        <f ca="1">'1ª'!$J30</f>
        <v/>
      </c>
      <c r="M25" s="491"/>
      <c r="N25" s="491" t="str">
        <f ca="1">'1ª'!$K30</f>
        <v/>
      </c>
      <c r="O25" s="491">
        <f>'1ª'!$L30</f>
        <v>0</v>
      </c>
      <c r="P25" s="19" t="s">
        <v>123</v>
      </c>
      <c r="Q25" t="s">
        <v>318</v>
      </c>
    </row>
    <row r="26" spans="1:17" ht="15.75" x14ac:dyDescent="0.25">
      <c r="A26" s="256" t="str">
        <f>RIGHT('[1]1ª'!$A$5:$D$5,12)</f>
        <v>1ª SÉRIE E.F</v>
      </c>
      <c r="B26" s="169">
        <v>25</v>
      </c>
      <c r="C26" s="264">
        <f>'1ª'!$B31</f>
        <v>0</v>
      </c>
      <c r="D26" s="491">
        <f>'1ª'!$C31</f>
        <v>0</v>
      </c>
      <c r="E26" s="265">
        <f>'1ª'!$D31</f>
        <v>0</v>
      </c>
      <c r="F26" s="265" t="str">
        <f>'1ª'!$E31</f>
        <v/>
      </c>
      <c r="G26" s="266">
        <f>'1ª'!$F31</f>
        <v>0</v>
      </c>
      <c r="H26" s="491">
        <f>'1ª'!$G31</f>
        <v>0</v>
      </c>
      <c r="I26" s="491">
        <f>'1ª'!$H31</f>
        <v>0</v>
      </c>
      <c r="J26" s="491"/>
      <c r="K26" s="491">
        <f>'1ª'!$I31</f>
        <v>0</v>
      </c>
      <c r="L26" s="491" t="str">
        <f ca="1">'1ª'!$J31</f>
        <v/>
      </c>
      <c r="M26" s="491"/>
      <c r="N26" s="491" t="str">
        <f ca="1">'1ª'!$K31</f>
        <v/>
      </c>
      <c r="O26" s="491">
        <f>'1ª'!$L31</f>
        <v>0</v>
      </c>
      <c r="P26" s="19" t="s">
        <v>123</v>
      </c>
      <c r="Q26" t="s">
        <v>318</v>
      </c>
    </row>
    <row r="27" spans="1:17" ht="15.75" x14ac:dyDescent="0.25">
      <c r="A27" s="256" t="str">
        <f>RIGHT('[1]1ª'!$A$5:$D$5,12)</f>
        <v>1ª SÉRIE E.F</v>
      </c>
      <c r="B27" s="169">
        <v>26</v>
      </c>
      <c r="C27" s="264">
        <f>'1ª'!$B32</f>
        <v>0</v>
      </c>
      <c r="D27" s="491">
        <f>'1ª'!$C32</f>
        <v>0</v>
      </c>
      <c r="E27" s="265">
        <f>'1ª'!$D32</f>
        <v>0</v>
      </c>
      <c r="F27" s="265" t="str">
        <f>'1ª'!$E32</f>
        <v/>
      </c>
      <c r="G27" s="266">
        <f>'1ª'!$F32</f>
        <v>0</v>
      </c>
      <c r="H27" s="491">
        <f>'1ª'!$G32</f>
        <v>0</v>
      </c>
      <c r="I27" s="491">
        <f>'1ª'!$H32</f>
        <v>0</v>
      </c>
      <c r="J27" s="491"/>
      <c r="K27" s="491">
        <f>'1ª'!$I32</f>
        <v>0</v>
      </c>
      <c r="L27" s="491" t="str">
        <f ca="1">'1ª'!$J32</f>
        <v/>
      </c>
      <c r="M27" s="491"/>
      <c r="N27" s="491" t="str">
        <f ca="1">'1ª'!$K32</f>
        <v/>
      </c>
      <c r="O27" s="491">
        <f>'1ª'!$L32</f>
        <v>0</v>
      </c>
      <c r="P27" s="19" t="s">
        <v>123</v>
      </c>
      <c r="Q27" t="s">
        <v>318</v>
      </c>
    </row>
    <row r="28" spans="1:17" ht="15.75" x14ac:dyDescent="0.25">
      <c r="A28" s="256" t="str">
        <f>RIGHT('[1]1ª'!$A$5:$D$5,12)</f>
        <v>1ª SÉRIE E.F</v>
      </c>
      <c r="B28" s="169">
        <v>27</v>
      </c>
      <c r="C28" s="264">
        <f>'1ª'!$B33</f>
        <v>0</v>
      </c>
      <c r="D28" s="491">
        <f>'1ª'!$C33</f>
        <v>0</v>
      </c>
      <c r="E28" s="265">
        <f>'1ª'!$D33</f>
        <v>0</v>
      </c>
      <c r="F28" s="265" t="str">
        <f>'1ª'!$E33</f>
        <v/>
      </c>
      <c r="G28" s="266">
        <f>'1ª'!$F33</f>
        <v>0</v>
      </c>
      <c r="H28" s="491">
        <f>'1ª'!$G33</f>
        <v>0</v>
      </c>
      <c r="I28" s="491">
        <f>'1ª'!$H33</f>
        <v>0</v>
      </c>
      <c r="J28" s="491"/>
      <c r="K28" s="491">
        <f>'1ª'!$I33</f>
        <v>0</v>
      </c>
      <c r="L28" s="491" t="str">
        <f ca="1">'1ª'!$J33</f>
        <v/>
      </c>
      <c r="M28" s="491"/>
      <c r="N28" s="491" t="str">
        <f ca="1">'1ª'!$K33</f>
        <v/>
      </c>
      <c r="O28" s="491">
        <f>'1ª'!$L33</f>
        <v>0</v>
      </c>
      <c r="P28" s="19" t="s">
        <v>123</v>
      </c>
      <c r="Q28" t="s">
        <v>318</v>
      </c>
    </row>
    <row r="29" spans="1:17" ht="15.75" x14ac:dyDescent="0.25">
      <c r="A29" s="256" t="str">
        <f>RIGHT('[1]1ª'!$A$5:$D$5,12)</f>
        <v>1ª SÉRIE E.F</v>
      </c>
      <c r="B29" s="169">
        <v>28</v>
      </c>
      <c r="C29" s="264">
        <f>'1ª'!$B34</f>
        <v>0</v>
      </c>
      <c r="D29" s="491">
        <f>'1ª'!$C34</f>
        <v>0</v>
      </c>
      <c r="E29" s="265">
        <f>'1ª'!$D34</f>
        <v>0</v>
      </c>
      <c r="F29" s="265" t="str">
        <f>'1ª'!$E34</f>
        <v/>
      </c>
      <c r="G29" s="266">
        <f>'1ª'!$F34</f>
        <v>0</v>
      </c>
      <c r="H29" s="491">
        <f>'1ª'!$G34</f>
        <v>0</v>
      </c>
      <c r="I29" s="491">
        <f>'1ª'!$H34</f>
        <v>0</v>
      </c>
      <c r="J29" s="491"/>
      <c r="K29" s="491">
        <f>'1ª'!$I34</f>
        <v>0</v>
      </c>
      <c r="L29" s="491" t="str">
        <f ca="1">'1ª'!$J34</f>
        <v/>
      </c>
      <c r="M29" s="491"/>
      <c r="N29" s="491" t="str">
        <f ca="1">'1ª'!$K34</f>
        <v/>
      </c>
      <c r="O29" s="491">
        <f>'1ª'!$L34</f>
        <v>0</v>
      </c>
      <c r="P29" s="19" t="s">
        <v>123</v>
      </c>
      <c r="Q29" t="s">
        <v>318</v>
      </c>
    </row>
    <row r="30" spans="1:17" ht="15.75" x14ac:dyDescent="0.25">
      <c r="A30" s="256" t="str">
        <f>RIGHT('[1]1ª'!$A$5:$D$5,12)</f>
        <v>1ª SÉRIE E.F</v>
      </c>
      <c r="B30" s="169">
        <v>29</v>
      </c>
      <c r="C30" s="264">
        <f>'1ª'!$B35</f>
        <v>0</v>
      </c>
      <c r="D30" s="491">
        <f>'1ª'!$C35</f>
        <v>0</v>
      </c>
      <c r="E30" s="265">
        <f>'1ª'!$D35</f>
        <v>0</v>
      </c>
      <c r="F30" s="265" t="str">
        <f>'1ª'!$E35</f>
        <v/>
      </c>
      <c r="G30" s="266">
        <f>'1ª'!$F35</f>
        <v>0</v>
      </c>
      <c r="H30" s="491">
        <f>'1ª'!$G35</f>
        <v>0</v>
      </c>
      <c r="I30" s="491">
        <f>'1ª'!$H35</f>
        <v>0</v>
      </c>
      <c r="J30" s="491"/>
      <c r="K30" s="491">
        <f>'1ª'!$I35</f>
        <v>0</v>
      </c>
      <c r="L30" s="491" t="str">
        <f ca="1">'1ª'!$J35</f>
        <v/>
      </c>
      <c r="M30" s="491"/>
      <c r="N30" s="491" t="str">
        <f ca="1">'1ª'!$K35</f>
        <v/>
      </c>
      <c r="O30" s="491">
        <f>'1ª'!$L35</f>
        <v>0</v>
      </c>
      <c r="P30" s="19" t="s">
        <v>123</v>
      </c>
      <c r="Q30" t="s">
        <v>318</v>
      </c>
    </row>
    <row r="31" spans="1:17" ht="15.75" x14ac:dyDescent="0.25">
      <c r="A31" s="256" t="str">
        <f>RIGHT('[1]1ª'!$A$5:$D$5,12)</f>
        <v>1ª SÉRIE E.F</v>
      </c>
      <c r="B31" s="169">
        <v>30</v>
      </c>
      <c r="C31" s="264">
        <f>'1ª'!$B36</f>
        <v>0</v>
      </c>
      <c r="D31" s="491">
        <f>'1ª'!$C36</f>
        <v>0</v>
      </c>
      <c r="E31" s="265">
        <f>'1ª'!$D36</f>
        <v>0</v>
      </c>
      <c r="F31" s="265" t="str">
        <f>'1ª'!$E36</f>
        <v/>
      </c>
      <c r="G31" s="266">
        <f>'1ª'!$F36</f>
        <v>0</v>
      </c>
      <c r="H31" s="491">
        <f>'1ª'!$G36</f>
        <v>0</v>
      </c>
      <c r="I31" s="491">
        <f>'1ª'!$H36</f>
        <v>0</v>
      </c>
      <c r="J31" s="491"/>
      <c r="K31" s="491">
        <f>'1ª'!$I36</f>
        <v>0</v>
      </c>
      <c r="L31" s="491" t="str">
        <f ca="1">'1ª'!$J36</f>
        <v/>
      </c>
      <c r="M31" s="491"/>
      <c r="N31" s="491" t="str">
        <f ca="1">'1ª'!$K36</f>
        <v/>
      </c>
      <c r="O31" s="491">
        <f>'1ª'!$L36</f>
        <v>0</v>
      </c>
      <c r="P31" s="19" t="s">
        <v>123</v>
      </c>
      <c r="Q31" t="s">
        <v>318</v>
      </c>
    </row>
    <row r="32" spans="1:17" ht="15.75" x14ac:dyDescent="0.25">
      <c r="A32" s="256" t="str">
        <f>RIGHT('[1]1ª'!$A$5:$D$5,12)</f>
        <v>1ª SÉRIE E.F</v>
      </c>
      <c r="B32" s="169">
        <v>31</v>
      </c>
      <c r="C32" s="264">
        <f>'1ª'!$B37</f>
        <v>0</v>
      </c>
      <c r="D32" s="491">
        <f>'1ª'!$C37</f>
        <v>0</v>
      </c>
      <c r="E32" s="265">
        <f>'1ª'!$D37</f>
        <v>0</v>
      </c>
      <c r="F32" s="265" t="str">
        <f>'1ª'!$E37</f>
        <v/>
      </c>
      <c r="G32" s="266">
        <f>'1ª'!$F37</f>
        <v>0</v>
      </c>
      <c r="H32" s="491">
        <f>'1ª'!$G37</f>
        <v>0</v>
      </c>
      <c r="I32" s="491">
        <f>'1ª'!$H37</f>
        <v>0</v>
      </c>
      <c r="J32" s="491"/>
      <c r="K32" s="491">
        <f>'1ª'!$I37</f>
        <v>0</v>
      </c>
      <c r="L32" s="491" t="str">
        <f ca="1">'1ª'!$J37</f>
        <v/>
      </c>
      <c r="M32" s="491"/>
      <c r="N32" s="491" t="str">
        <f ca="1">'1ª'!$K37</f>
        <v/>
      </c>
      <c r="O32" s="491">
        <f>'1ª'!$L37</f>
        <v>0</v>
      </c>
      <c r="P32" s="19" t="s">
        <v>123</v>
      </c>
      <c r="Q32" t="s">
        <v>318</v>
      </c>
    </row>
    <row r="33" spans="1:17" ht="15.75" x14ac:dyDescent="0.25">
      <c r="A33" s="256" t="str">
        <f>RIGHT('[1]1ª'!$A$5:$D$5,12)</f>
        <v>1ª SÉRIE E.F</v>
      </c>
      <c r="B33" s="169">
        <v>32</v>
      </c>
      <c r="C33" s="264">
        <f>'1ª'!$B38</f>
        <v>0</v>
      </c>
      <c r="D33" s="491">
        <f>'1ª'!$C38</f>
        <v>0</v>
      </c>
      <c r="E33" s="265">
        <f>'1ª'!$D38</f>
        <v>0</v>
      </c>
      <c r="F33" s="265" t="str">
        <f>'1ª'!$E38</f>
        <v/>
      </c>
      <c r="G33" s="266">
        <f>'1ª'!$F38</f>
        <v>0</v>
      </c>
      <c r="H33" s="491">
        <f>'1ª'!$G38</f>
        <v>0</v>
      </c>
      <c r="I33" s="491">
        <f>'1ª'!$H38</f>
        <v>0</v>
      </c>
      <c r="J33" s="491"/>
      <c r="K33" s="491">
        <f>'1ª'!$I38</f>
        <v>0</v>
      </c>
      <c r="L33" s="491" t="str">
        <f ca="1">'1ª'!$J38</f>
        <v/>
      </c>
      <c r="M33" s="491"/>
      <c r="N33" s="491" t="str">
        <f ca="1">'1ª'!$K38</f>
        <v/>
      </c>
      <c r="O33" s="491">
        <f>'1ª'!$L38</f>
        <v>0</v>
      </c>
      <c r="P33" s="19" t="s">
        <v>123</v>
      </c>
      <c r="Q33" t="s">
        <v>318</v>
      </c>
    </row>
    <row r="34" spans="1:17" ht="15.75" x14ac:dyDescent="0.25">
      <c r="A34" s="256" t="str">
        <f>RIGHT('[1]1ª'!$A$5:$D$5,12)</f>
        <v>1ª SÉRIE E.F</v>
      </c>
      <c r="B34" s="169">
        <v>33</v>
      </c>
      <c r="C34" s="264">
        <f>'1ª'!$B39</f>
        <v>0</v>
      </c>
      <c r="D34" s="491">
        <f>'1ª'!$C39</f>
        <v>0</v>
      </c>
      <c r="E34" s="265">
        <f>'1ª'!$D39</f>
        <v>0</v>
      </c>
      <c r="F34" s="265" t="str">
        <f>'1ª'!$E39</f>
        <v/>
      </c>
      <c r="G34" s="266">
        <f>'1ª'!$F39</f>
        <v>0</v>
      </c>
      <c r="H34" s="491">
        <f>'1ª'!$G39</f>
        <v>0</v>
      </c>
      <c r="I34" s="491">
        <f>'1ª'!$H39</f>
        <v>0</v>
      </c>
      <c r="J34" s="491"/>
      <c r="K34" s="491">
        <f>'1ª'!$I39</f>
        <v>0</v>
      </c>
      <c r="L34" s="491" t="str">
        <f ca="1">'1ª'!$J39</f>
        <v/>
      </c>
      <c r="M34" s="491"/>
      <c r="N34" s="491" t="str">
        <f ca="1">'1ª'!$K39</f>
        <v/>
      </c>
      <c r="O34" s="491">
        <f>'1ª'!$L39</f>
        <v>0</v>
      </c>
      <c r="P34" s="19" t="s">
        <v>123</v>
      </c>
      <c r="Q34" t="s">
        <v>318</v>
      </c>
    </row>
    <row r="35" spans="1:17" ht="15.75" x14ac:dyDescent="0.25">
      <c r="A35" s="256" t="str">
        <f>RIGHT('[1]1ª'!$A$5:$D$5,12)</f>
        <v>1ª SÉRIE E.F</v>
      </c>
      <c r="B35" s="169">
        <v>34</v>
      </c>
      <c r="C35" s="264">
        <f>'1ª'!$B40</f>
        <v>0</v>
      </c>
      <c r="D35" s="491">
        <f>'1ª'!$C40</f>
        <v>0</v>
      </c>
      <c r="E35" s="265">
        <f>'1ª'!$D40</f>
        <v>0</v>
      </c>
      <c r="F35" s="265" t="str">
        <f>'1ª'!$E40</f>
        <v/>
      </c>
      <c r="G35" s="266">
        <f>'1ª'!$F40</f>
        <v>0</v>
      </c>
      <c r="H35" s="491">
        <f>'1ª'!$G40</f>
        <v>0</v>
      </c>
      <c r="I35" s="491">
        <f>'1ª'!$H40</f>
        <v>0</v>
      </c>
      <c r="J35" s="491"/>
      <c r="K35" s="491">
        <f>'1ª'!$I40</f>
        <v>0</v>
      </c>
      <c r="L35" s="491" t="str">
        <f ca="1">'1ª'!$J40</f>
        <v/>
      </c>
      <c r="M35" s="491"/>
      <c r="N35" s="491" t="str">
        <f ca="1">'1ª'!$K40</f>
        <v/>
      </c>
      <c r="O35" s="491">
        <f>'1ª'!$L40</f>
        <v>0</v>
      </c>
      <c r="P35" s="19" t="s">
        <v>123</v>
      </c>
      <c r="Q35" t="s">
        <v>318</v>
      </c>
    </row>
    <row r="36" spans="1:17" ht="15.75" x14ac:dyDescent="0.25">
      <c r="A36" s="256" t="str">
        <f>RIGHT('[1]1ª'!$A$5:$D$5,12)</f>
        <v>1ª SÉRIE E.F</v>
      </c>
      <c r="B36" s="169">
        <v>35</v>
      </c>
      <c r="C36" s="264">
        <f>'1ª'!$B41</f>
        <v>0</v>
      </c>
      <c r="D36" s="491">
        <f>'1ª'!$C41</f>
        <v>0</v>
      </c>
      <c r="E36" s="265">
        <f>'1ª'!$D41</f>
        <v>0</v>
      </c>
      <c r="F36" s="265" t="str">
        <f>'1ª'!$E41</f>
        <v/>
      </c>
      <c r="G36" s="266">
        <f>'1ª'!$F41</f>
        <v>0</v>
      </c>
      <c r="H36" s="491">
        <f>'1ª'!$G41</f>
        <v>0</v>
      </c>
      <c r="I36" s="491">
        <f>'1ª'!$H41</f>
        <v>0</v>
      </c>
      <c r="J36" s="491"/>
      <c r="K36" s="491">
        <f>'1ª'!$I41</f>
        <v>0</v>
      </c>
      <c r="L36" s="491" t="str">
        <f ca="1">'1ª'!$J41</f>
        <v/>
      </c>
      <c r="M36" s="491"/>
      <c r="N36" s="491" t="str">
        <f ca="1">'1ª'!$K41</f>
        <v/>
      </c>
      <c r="O36" s="491">
        <f>'1ª'!$L41</f>
        <v>0</v>
      </c>
      <c r="P36" s="19" t="s">
        <v>123</v>
      </c>
      <c r="Q36" t="s">
        <v>318</v>
      </c>
    </row>
    <row r="37" spans="1:17" ht="15.75" x14ac:dyDescent="0.25">
      <c r="A37" s="256" t="str">
        <f>RIGHT('[1]1ª'!$A$5:$D$5,12)</f>
        <v>1ª SÉRIE E.F</v>
      </c>
      <c r="B37" s="169">
        <v>36</v>
      </c>
      <c r="C37" s="264">
        <f>'1ª'!$B42</f>
        <v>0</v>
      </c>
      <c r="D37" s="491">
        <f>'1ª'!$C42</f>
        <v>0</v>
      </c>
      <c r="E37" s="265">
        <f>'1ª'!$D42</f>
        <v>0</v>
      </c>
      <c r="F37" s="265" t="str">
        <f>'1ª'!$E42</f>
        <v/>
      </c>
      <c r="G37" s="266">
        <f>'1ª'!$F42</f>
        <v>0</v>
      </c>
      <c r="H37" s="491">
        <f>'1ª'!$G42</f>
        <v>0</v>
      </c>
      <c r="I37" s="491">
        <f>'1ª'!$H42</f>
        <v>0</v>
      </c>
      <c r="J37" s="491"/>
      <c r="K37" s="491">
        <f>'1ª'!$I42</f>
        <v>0</v>
      </c>
      <c r="L37" s="491" t="str">
        <f ca="1">'1ª'!$J42</f>
        <v/>
      </c>
      <c r="M37" s="491"/>
      <c r="N37" s="491" t="str">
        <f ca="1">'1ª'!$K42</f>
        <v/>
      </c>
      <c r="O37" s="491">
        <f>'1ª'!$L42</f>
        <v>0</v>
      </c>
      <c r="P37" s="19" t="s">
        <v>123</v>
      </c>
      <c r="Q37" t="s">
        <v>318</v>
      </c>
    </row>
    <row r="38" spans="1:17" ht="15.75" x14ac:dyDescent="0.25">
      <c r="A38" s="256" t="str">
        <f>RIGHT('[1]1ª'!$A$5:$D$5,12)</f>
        <v>1ª SÉRIE E.F</v>
      </c>
      <c r="B38" s="169">
        <v>37</v>
      </c>
      <c r="C38" s="264">
        <f>'1ª'!$B43</f>
        <v>0</v>
      </c>
      <c r="D38" s="491">
        <f>'1ª'!$C43</f>
        <v>0</v>
      </c>
      <c r="E38" s="265">
        <f>'1ª'!$D43</f>
        <v>0</v>
      </c>
      <c r="F38" s="265" t="str">
        <f>'1ª'!$E43</f>
        <v/>
      </c>
      <c r="G38" s="266">
        <f>'1ª'!$F43</f>
        <v>0</v>
      </c>
      <c r="H38" s="491">
        <f>'1ª'!$G43</f>
        <v>0</v>
      </c>
      <c r="I38" s="491">
        <f>'1ª'!$H43</f>
        <v>0</v>
      </c>
      <c r="J38" s="491"/>
      <c r="K38" s="491">
        <f>'1ª'!$I43</f>
        <v>0</v>
      </c>
      <c r="L38" s="491" t="str">
        <f ca="1">'1ª'!$J43</f>
        <v/>
      </c>
      <c r="M38" s="491"/>
      <c r="N38" s="491" t="str">
        <f ca="1">'1ª'!$K43</f>
        <v/>
      </c>
      <c r="O38" s="491">
        <f>'1ª'!$L43</f>
        <v>0</v>
      </c>
      <c r="P38" s="19" t="s">
        <v>123</v>
      </c>
      <c r="Q38" t="s">
        <v>318</v>
      </c>
    </row>
    <row r="39" spans="1:17" ht="15.75" x14ac:dyDescent="0.25">
      <c r="A39" s="256" t="str">
        <f>RIGHT('[1]1ª'!$A$5:$D$5,12)</f>
        <v>1ª SÉRIE E.F</v>
      </c>
      <c r="B39" s="169">
        <v>38</v>
      </c>
      <c r="C39" s="264">
        <f>'1ª'!$B44</f>
        <v>0</v>
      </c>
      <c r="D39" s="491">
        <f>'1ª'!$C44</f>
        <v>0</v>
      </c>
      <c r="E39" s="265">
        <f>'1ª'!$D44</f>
        <v>0</v>
      </c>
      <c r="F39" s="265" t="str">
        <f>'1ª'!$E44</f>
        <v/>
      </c>
      <c r="G39" s="266">
        <f>'1ª'!$F44</f>
        <v>0</v>
      </c>
      <c r="H39" s="491">
        <f>'1ª'!$G44</f>
        <v>0</v>
      </c>
      <c r="I39" s="491">
        <f>'1ª'!$H44</f>
        <v>0</v>
      </c>
      <c r="J39" s="491"/>
      <c r="K39" s="491">
        <f>'1ª'!$I44</f>
        <v>0</v>
      </c>
      <c r="L39" s="491" t="str">
        <f ca="1">'1ª'!$J44</f>
        <v/>
      </c>
      <c r="M39" s="491"/>
      <c r="N39" s="491" t="str">
        <f ca="1">'1ª'!$K44</f>
        <v/>
      </c>
      <c r="O39" s="491">
        <f>'1ª'!$L44</f>
        <v>0</v>
      </c>
      <c r="P39" s="19" t="s">
        <v>123</v>
      </c>
      <c r="Q39" t="s">
        <v>318</v>
      </c>
    </row>
    <row r="40" spans="1:17" ht="15.75" x14ac:dyDescent="0.25">
      <c r="A40" s="256" t="str">
        <f>RIGHT('[1]1ª'!$A$5:$D$5,12)</f>
        <v>1ª SÉRIE E.F</v>
      </c>
      <c r="B40" s="169">
        <v>39</v>
      </c>
      <c r="C40" s="264">
        <f>'1ª'!$B45</f>
        <v>0</v>
      </c>
      <c r="D40" s="491">
        <f>'1ª'!$C45</f>
        <v>0</v>
      </c>
      <c r="E40" s="265">
        <f>'1ª'!$D45</f>
        <v>0</v>
      </c>
      <c r="F40" s="265" t="str">
        <f>'1ª'!$E45</f>
        <v/>
      </c>
      <c r="G40" s="266">
        <f>'1ª'!$F45</f>
        <v>0</v>
      </c>
      <c r="H40" s="491">
        <f>'1ª'!$G45</f>
        <v>0</v>
      </c>
      <c r="I40" s="491">
        <f>'1ª'!$H45</f>
        <v>0</v>
      </c>
      <c r="J40" s="491"/>
      <c r="K40" s="491">
        <f>'1ª'!$I45</f>
        <v>0</v>
      </c>
      <c r="L40" s="491" t="str">
        <f ca="1">'1ª'!$J45</f>
        <v/>
      </c>
      <c r="M40" s="491"/>
      <c r="N40" s="491" t="str">
        <f ca="1">'1ª'!$K45</f>
        <v/>
      </c>
      <c r="O40" s="491">
        <f>'1ª'!$L45</f>
        <v>0</v>
      </c>
      <c r="P40" s="19" t="s">
        <v>123</v>
      </c>
      <c r="Q40" t="s">
        <v>318</v>
      </c>
    </row>
    <row r="41" spans="1:17" ht="15.75" x14ac:dyDescent="0.25">
      <c r="A41" s="256" t="str">
        <f>RIGHT('[1]1ª'!$A$5:$D$5,12)</f>
        <v>1ª SÉRIE E.F</v>
      </c>
      <c r="B41" s="169">
        <v>40</v>
      </c>
      <c r="C41" s="264">
        <f>'1ª'!$B46</f>
        <v>0</v>
      </c>
      <c r="D41" s="491">
        <f>'1ª'!$C46</f>
        <v>0</v>
      </c>
      <c r="E41" s="265">
        <f>'1ª'!$D46</f>
        <v>0</v>
      </c>
      <c r="F41" s="265" t="str">
        <f>'1ª'!$E46</f>
        <v/>
      </c>
      <c r="G41" s="266">
        <f>'1ª'!$F46</f>
        <v>0</v>
      </c>
      <c r="H41" s="491">
        <f>'1ª'!$G46</f>
        <v>0</v>
      </c>
      <c r="I41" s="491">
        <f>'1ª'!$H46</f>
        <v>0</v>
      </c>
      <c r="J41" s="491"/>
      <c r="K41" s="491">
        <f>'1ª'!$I46</f>
        <v>0</v>
      </c>
      <c r="L41" s="491" t="str">
        <f ca="1">'1ª'!$J46</f>
        <v/>
      </c>
      <c r="M41" s="491"/>
      <c r="N41" s="491" t="str">
        <f ca="1">'1ª'!$K46</f>
        <v/>
      </c>
      <c r="O41" s="491">
        <f>'1ª'!$L46</f>
        <v>0</v>
      </c>
      <c r="P41" s="19" t="s">
        <v>123</v>
      </c>
      <c r="Q41" t="s">
        <v>318</v>
      </c>
    </row>
    <row r="42" spans="1:17" ht="15.75" x14ac:dyDescent="0.25">
      <c r="A42" s="256" t="str">
        <f>RIGHT('[1]1ª'!$A$5:$D$5,12)</f>
        <v>1ª SÉRIE E.F</v>
      </c>
      <c r="B42" s="169">
        <v>41</v>
      </c>
      <c r="C42" s="264">
        <f>'1ª'!$B47</f>
        <v>0</v>
      </c>
      <c r="D42" s="491">
        <f>'1ª'!$C47</f>
        <v>0</v>
      </c>
      <c r="E42" s="265">
        <f>'1ª'!$D47</f>
        <v>0</v>
      </c>
      <c r="F42" s="265" t="str">
        <f>'1ª'!$E47</f>
        <v/>
      </c>
      <c r="G42" s="266">
        <f>'1ª'!$F47</f>
        <v>0</v>
      </c>
      <c r="H42" s="491">
        <f>'1ª'!$G47</f>
        <v>0</v>
      </c>
      <c r="I42" s="491">
        <f>'1ª'!$H47</f>
        <v>0</v>
      </c>
      <c r="J42" s="491"/>
      <c r="K42" s="491">
        <f>'1ª'!$I47</f>
        <v>0</v>
      </c>
      <c r="L42" s="491" t="str">
        <f ca="1">'1ª'!$J47</f>
        <v/>
      </c>
      <c r="M42" s="491"/>
      <c r="N42" s="491" t="str">
        <f ca="1">'1ª'!$K47</f>
        <v/>
      </c>
      <c r="O42" s="491">
        <f>'1ª'!$L47</f>
        <v>0</v>
      </c>
      <c r="P42" s="19" t="s">
        <v>123</v>
      </c>
      <c r="Q42" t="s">
        <v>318</v>
      </c>
    </row>
    <row r="43" spans="1:17" ht="15.75" x14ac:dyDescent="0.25">
      <c r="A43" s="256" t="str">
        <f>RIGHT('[1]1ª'!$A$5:$D$5,12)</f>
        <v>1ª SÉRIE E.F</v>
      </c>
      <c r="B43" s="169">
        <v>42</v>
      </c>
      <c r="C43" s="264">
        <f>'1ª'!$B48</f>
        <v>0</v>
      </c>
      <c r="D43" s="491">
        <f>'1ª'!$C48</f>
        <v>0</v>
      </c>
      <c r="E43" s="265">
        <f>'1ª'!$D48</f>
        <v>0</v>
      </c>
      <c r="F43" s="265" t="str">
        <f>'1ª'!$E48</f>
        <v/>
      </c>
      <c r="G43" s="266">
        <f>'1ª'!$F48</f>
        <v>0</v>
      </c>
      <c r="H43" s="491">
        <f>'1ª'!$G48</f>
        <v>0</v>
      </c>
      <c r="I43" s="491">
        <f>'1ª'!$H48</f>
        <v>0</v>
      </c>
      <c r="J43" s="491"/>
      <c r="K43" s="491">
        <f>'1ª'!$I48</f>
        <v>0</v>
      </c>
      <c r="L43" s="491" t="str">
        <f ca="1">'1ª'!$J48</f>
        <v/>
      </c>
      <c r="M43" s="491"/>
      <c r="N43" s="491" t="str">
        <f ca="1">'1ª'!$K48</f>
        <v/>
      </c>
      <c r="O43" s="491">
        <f>'1ª'!$L48</f>
        <v>0</v>
      </c>
      <c r="P43" s="19" t="s">
        <v>123</v>
      </c>
      <c r="Q43" t="s">
        <v>318</v>
      </c>
    </row>
    <row r="44" spans="1:17" ht="15.75" x14ac:dyDescent="0.25">
      <c r="A44" s="256" t="str">
        <f>RIGHT('[1]1ª'!$A$5:$D$5,12)</f>
        <v>1ª SÉRIE E.F</v>
      </c>
      <c r="B44" s="169">
        <v>43</v>
      </c>
      <c r="C44" s="264">
        <f>'1ª'!$B49</f>
        <v>0</v>
      </c>
      <c r="D44" s="491">
        <f>'1ª'!$C49</f>
        <v>0</v>
      </c>
      <c r="E44" s="265">
        <f>'1ª'!$D49</f>
        <v>0</v>
      </c>
      <c r="F44" s="265" t="str">
        <f>'1ª'!$E49</f>
        <v/>
      </c>
      <c r="G44" s="266">
        <f>'1ª'!$F49</f>
        <v>0</v>
      </c>
      <c r="H44" s="491">
        <f>'1ª'!$G49</f>
        <v>0</v>
      </c>
      <c r="I44" s="491">
        <f>'1ª'!$H49</f>
        <v>0</v>
      </c>
      <c r="J44" s="491"/>
      <c r="K44" s="491">
        <f>'1ª'!$I49</f>
        <v>0</v>
      </c>
      <c r="L44" s="491" t="str">
        <f ca="1">'1ª'!$J49</f>
        <v/>
      </c>
      <c r="M44" s="491"/>
      <c r="N44" s="491" t="str">
        <f ca="1">'1ª'!$K49</f>
        <v/>
      </c>
      <c r="O44" s="491">
        <f>'1ª'!$L49</f>
        <v>0</v>
      </c>
      <c r="P44" s="19" t="s">
        <v>123</v>
      </c>
      <c r="Q44" t="s">
        <v>318</v>
      </c>
    </row>
    <row r="45" spans="1:17" ht="15.75" x14ac:dyDescent="0.25">
      <c r="A45" s="256" t="str">
        <f>RIGHT('[1]1ª'!$A$5:$D$5,12)</f>
        <v>1ª SÉRIE E.F</v>
      </c>
      <c r="B45" s="169">
        <v>44</v>
      </c>
      <c r="C45" s="264">
        <f>'1ª'!$B50</f>
        <v>0</v>
      </c>
      <c r="D45" s="491">
        <f>'1ª'!$C50</f>
        <v>0</v>
      </c>
      <c r="E45" s="265">
        <f>'1ª'!$D50</f>
        <v>0</v>
      </c>
      <c r="F45" s="265" t="str">
        <f>'1ª'!$E50</f>
        <v/>
      </c>
      <c r="G45" s="266">
        <f>'1ª'!$F50</f>
        <v>0</v>
      </c>
      <c r="H45" s="491">
        <f>'1ª'!$G50</f>
        <v>0</v>
      </c>
      <c r="I45" s="491">
        <f>'1ª'!$H50</f>
        <v>0</v>
      </c>
      <c r="J45" s="491"/>
      <c r="K45" s="491">
        <f>'1ª'!$I50</f>
        <v>0</v>
      </c>
      <c r="L45" s="491" t="str">
        <f ca="1">'1ª'!$J50</f>
        <v/>
      </c>
      <c r="M45" s="491"/>
      <c r="N45" s="491" t="str">
        <f ca="1">'1ª'!$K50</f>
        <v/>
      </c>
      <c r="O45" s="491">
        <f>'1ª'!$L50</f>
        <v>0</v>
      </c>
      <c r="P45" s="19" t="s">
        <v>123</v>
      </c>
      <c r="Q45" t="s">
        <v>318</v>
      </c>
    </row>
    <row r="46" spans="1:17" ht="15.75" x14ac:dyDescent="0.25">
      <c r="A46" s="256" t="str">
        <f>RIGHT('[1]1ª'!$A$5:$D$5,12)</f>
        <v>1ª SÉRIE E.F</v>
      </c>
      <c r="B46" s="169">
        <v>45</v>
      </c>
      <c r="C46" s="264">
        <f>'1ª'!$B51</f>
        <v>0</v>
      </c>
      <c r="D46" s="491">
        <f>'1ª'!$C51</f>
        <v>0</v>
      </c>
      <c r="E46" s="265">
        <f>'1ª'!$D51</f>
        <v>0</v>
      </c>
      <c r="F46" s="265" t="str">
        <f>'1ª'!$E51</f>
        <v/>
      </c>
      <c r="G46" s="266">
        <f>'1ª'!$F51</f>
        <v>0</v>
      </c>
      <c r="H46" s="491">
        <f>'1ª'!$G51</f>
        <v>0</v>
      </c>
      <c r="I46" s="491">
        <f>'1ª'!$H51</f>
        <v>0</v>
      </c>
      <c r="J46" s="491"/>
      <c r="K46" s="491">
        <f>'1ª'!$I51</f>
        <v>0</v>
      </c>
      <c r="L46" s="491" t="str">
        <f ca="1">'1ª'!$J51</f>
        <v/>
      </c>
      <c r="M46" s="491"/>
      <c r="N46" s="491" t="str">
        <f ca="1">'1ª'!$K51</f>
        <v/>
      </c>
      <c r="O46" s="491">
        <f>'1ª'!$L51</f>
        <v>0</v>
      </c>
      <c r="P46" s="19" t="s">
        <v>123</v>
      </c>
      <c r="Q46" t="s">
        <v>318</v>
      </c>
    </row>
    <row r="47" spans="1:17" ht="15.75" x14ac:dyDescent="0.25">
      <c r="A47" s="256" t="str">
        <f>RIGHT('[1]1ª'!$A$5:$D$5,12)</f>
        <v>1ª SÉRIE E.F</v>
      </c>
      <c r="B47" s="169">
        <v>46</v>
      </c>
      <c r="C47" s="264">
        <f>'1ª'!$B52</f>
        <v>0</v>
      </c>
      <c r="D47" s="491">
        <f>'1ª'!$C52</f>
        <v>0</v>
      </c>
      <c r="E47" s="265">
        <f>'1ª'!$D52</f>
        <v>0</v>
      </c>
      <c r="F47" s="265" t="str">
        <f>'1ª'!$E52</f>
        <v/>
      </c>
      <c r="G47" s="266">
        <f>'1ª'!$F52</f>
        <v>0</v>
      </c>
      <c r="H47" s="491">
        <f>'1ª'!$G52</f>
        <v>0</v>
      </c>
      <c r="I47" s="491">
        <f>'1ª'!$H52</f>
        <v>0</v>
      </c>
      <c r="J47" s="491"/>
      <c r="K47" s="491">
        <f>'1ª'!$I52</f>
        <v>0</v>
      </c>
      <c r="L47" s="491" t="str">
        <f ca="1">'1ª'!$J52</f>
        <v/>
      </c>
      <c r="M47" s="491"/>
      <c r="N47" s="491" t="str">
        <f ca="1">'1ª'!$K52</f>
        <v/>
      </c>
      <c r="O47" s="491">
        <f>'1ª'!$L52</f>
        <v>0</v>
      </c>
      <c r="P47" s="19" t="s">
        <v>123</v>
      </c>
      <c r="Q47" t="s">
        <v>318</v>
      </c>
    </row>
    <row r="48" spans="1:17" ht="15.75" x14ac:dyDescent="0.25">
      <c r="A48" s="256" t="str">
        <f>RIGHT('[1]1ª'!$A$5:$D$5,12)</f>
        <v>1ª SÉRIE E.F</v>
      </c>
      <c r="B48" s="169">
        <v>47</v>
      </c>
      <c r="C48" s="264">
        <f>'1ª'!$B53</f>
        <v>0</v>
      </c>
      <c r="D48" s="491">
        <f>'1ª'!$C53</f>
        <v>0</v>
      </c>
      <c r="E48" s="265">
        <f>'1ª'!$D53</f>
        <v>0</v>
      </c>
      <c r="F48" s="265" t="str">
        <f>'1ª'!$E53</f>
        <v/>
      </c>
      <c r="G48" s="266">
        <f>'1ª'!$F53</f>
        <v>0</v>
      </c>
      <c r="H48" s="491">
        <f>'1ª'!$G53</f>
        <v>0</v>
      </c>
      <c r="I48" s="491">
        <f>'1ª'!$H53</f>
        <v>0</v>
      </c>
      <c r="J48" s="491"/>
      <c r="K48" s="491">
        <f>'1ª'!$I53</f>
        <v>0</v>
      </c>
      <c r="L48" s="491" t="str">
        <f ca="1">'1ª'!$J53</f>
        <v/>
      </c>
      <c r="M48" s="491"/>
      <c r="N48" s="491" t="str">
        <f ca="1">'1ª'!$K53</f>
        <v/>
      </c>
      <c r="O48" s="491">
        <f>'1ª'!$L53</f>
        <v>0</v>
      </c>
      <c r="P48" s="19" t="s">
        <v>123</v>
      </c>
      <c r="Q48" t="s">
        <v>318</v>
      </c>
    </row>
    <row r="49" spans="1:17" ht="15.75" x14ac:dyDescent="0.25">
      <c r="A49" s="256" t="str">
        <f>RIGHT('[1]1ª'!$A$5:$D$5,12)</f>
        <v>1ª SÉRIE E.F</v>
      </c>
      <c r="B49" s="169">
        <v>48</v>
      </c>
      <c r="C49" s="264">
        <f>'1ª'!$B54</f>
        <v>0</v>
      </c>
      <c r="D49" s="491">
        <f>'1ª'!$C54</f>
        <v>0</v>
      </c>
      <c r="E49" s="265">
        <f>'1ª'!$D54</f>
        <v>0</v>
      </c>
      <c r="F49" s="265" t="str">
        <f>'1ª'!$E54</f>
        <v/>
      </c>
      <c r="G49" s="266">
        <f>'1ª'!$F54</f>
        <v>0</v>
      </c>
      <c r="H49" s="491">
        <f>'1ª'!$G54</f>
        <v>0</v>
      </c>
      <c r="I49" s="491">
        <f>'1ª'!$H54</f>
        <v>0</v>
      </c>
      <c r="J49" s="491"/>
      <c r="K49" s="491">
        <f>'1ª'!$I54</f>
        <v>0</v>
      </c>
      <c r="L49" s="491" t="str">
        <f ca="1">'1ª'!$J54</f>
        <v/>
      </c>
      <c r="M49" s="491"/>
      <c r="N49" s="491" t="str">
        <f ca="1">'1ª'!$K54</f>
        <v/>
      </c>
      <c r="O49" s="491">
        <f>'1ª'!$L54</f>
        <v>0</v>
      </c>
      <c r="P49" s="19" t="s">
        <v>123</v>
      </c>
      <c r="Q49" t="s">
        <v>318</v>
      </c>
    </row>
    <row r="50" spans="1:17" ht="15.75" x14ac:dyDescent="0.25">
      <c r="A50" s="256" t="str">
        <f>RIGHT('[1]1ª'!$A$5:$D$5,12)</f>
        <v>1ª SÉRIE E.F</v>
      </c>
      <c r="B50" s="169">
        <v>49</v>
      </c>
      <c r="C50" s="264">
        <f>'1ª'!$B55</f>
        <v>0</v>
      </c>
      <c r="D50" s="491">
        <f>'1ª'!$C55</f>
        <v>0</v>
      </c>
      <c r="E50" s="265">
        <f>'1ª'!$D55</f>
        <v>0</v>
      </c>
      <c r="F50" s="265" t="str">
        <f>'1ª'!$E55</f>
        <v/>
      </c>
      <c r="G50" s="266">
        <f>'1ª'!$F55</f>
        <v>0</v>
      </c>
      <c r="H50" s="491">
        <f>'1ª'!$G55</f>
        <v>0</v>
      </c>
      <c r="I50" s="491">
        <f>'1ª'!$H55</f>
        <v>0</v>
      </c>
      <c r="J50" s="491"/>
      <c r="K50" s="491">
        <f>'1ª'!$I55</f>
        <v>0</v>
      </c>
      <c r="L50" s="491" t="str">
        <f ca="1">'1ª'!$J55</f>
        <v/>
      </c>
      <c r="M50" s="491"/>
      <c r="N50" s="491" t="str">
        <f ca="1">'1ª'!$K55</f>
        <v/>
      </c>
      <c r="O50" s="491">
        <f>'1ª'!$L55</f>
        <v>0</v>
      </c>
      <c r="P50" s="19" t="s">
        <v>123</v>
      </c>
      <c r="Q50" t="s">
        <v>318</v>
      </c>
    </row>
    <row r="51" spans="1:17" ht="15.75" x14ac:dyDescent="0.25">
      <c r="A51" s="256" t="str">
        <f>RIGHT('[1]1ª'!$A$5:$D$5,12)</f>
        <v>1ª SÉRIE E.F</v>
      </c>
      <c r="B51" s="169">
        <v>50</v>
      </c>
      <c r="C51" s="264">
        <f>'1ª'!$B56</f>
        <v>0</v>
      </c>
      <c r="D51" s="491">
        <f>'1ª'!$C56</f>
        <v>0</v>
      </c>
      <c r="E51" s="265">
        <f>'1ª'!$D56</f>
        <v>0</v>
      </c>
      <c r="F51" s="265" t="str">
        <f>'1ª'!$E56</f>
        <v/>
      </c>
      <c r="G51" s="266">
        <f>'1ª'!$F56</f>
        <v>0</v>
      </c>
      <c r="H51" s="491">
        <f>'1ª'!$G56</f>
        <v>0</v>
      </c>
      <c r="I51" s="491">
        <f>'1ª'!$H56</f>
        <v>0</v>
      </c>
      <c r="J51" s="491"/>
      <c r="K51" s="491">
        <f>'1ª'!$I56</f>
        <v>0</v>
      </c>
      <c r="L51" s="491" t="str">
        <f ca="1">'1ª'!$J56</f>
        <v/>
      </c>
      <c r="M51" s="491"/>
      <c r="N51" s="491" t="str">
        <f ca="1">'1ª'!$K56</f>
        <v/>
      </c>
      <c r="O51" s="491">
        <f>'1ª'!$L56</f>
        <v>0</v>
      </c>
      <c r="P51" s="19" t="s">
        <v>123</v>
      </c>
      <c r="Q51" t="s">
        <v>318</v>
      </c>
    </row>
    <row r="52" spans="1:17" ht="15.75" x14ac:dyDescent="0.25">
      <c r="A52" s="256" t="str">
        <f>RIGHT('[1]1ª'!$A$5:$D$5,12)</f>
        <v>1ª SÉRIE E.F</v>
      </c>
      <c r="B52" s="169">
        <v>51</v>
      </c>
      <c r="C52" s="264">
        <f>'1ª'!$B57</f>
        <v>0</v>
      </c>
      <c r="D52" s="491">
        <f>'1ª'!$C57</f>
        <v>0</v>
      </c>
      <c r="E52" s="265">
        <f>'1ª'!$D57</f>
        <v>0</v>
      </c>
      <c r="F52" s="265" t="str">
        <f>'1ª'!$E57</f>
        <v/>
      </c>
      <c r="G52" s="266">
        <f>'1ª'!$F57</f>
        <v>0</v>
      </c>
      <c r="H52" s="491">
        <f>'1ª'!$G57</f>
        <v>0</v>
      </c>
      <c r="I52" s="491">
        <f>'1ª'!$H57</f>
        <v>0</v>
      </c>
      <c r="J52" s="491"/>
      <c r="K52" s="491">
        <f>'1ª'!$I57</f>
        <v>0</v>
      </c>
      <c r="L52" s="491" t="str">
        <f ca="1">'1ª'!$J57</f>
        <v/>
      </c>
      <c r="M52" s="491"/>
      <c r="N52" s="491" t="str">
        <f ca="1">'1ª'!$K57</f>
        <v/>
      </c>
      <c r="O52" s="491">
        <f>'1ª'!$L57</f>
        <v>0</v>
      </c>
      <c r="P52" s="19" t="s">
        <v>123</v>
      </c>
      <c r="Q52" t="s">
        <v>318</v>
      </c>
    </row>
    <row r="53" spans="1:17" ht="15.75" x14ac:dyDescent="0.25">
      <c r="A53" s="256" t="str">
        <f>RIGHT('[1]1ª'!$A$5:$D$5,12)</f>
        <v>1ª SÉRIE E.F</v>
      </c>
      <c r="B53" s="169">
        <v>52</v>
      </c>
      <c r="C53" s="264">
        <f>'1ª'!$B58</f>
        <v>0</v>
      </c>
      <c r="D53" s="491">
        <f>'1ª'!$C58</f>
        <v>0</v>
      </c>
      <c r="E53" s="265">
        <f>'1ª'!$D58</f>
        <v>0</v>
      </c>
      <c r="F53" s="265" t="str">
        <f>'1ª'!$E58</f>
        <v/>
      </c>
      <c r="G53" s="266">
        <f>'1ª'!$F58</f>
        <v>0</v>
      </c>
      <c r="H53" s="491">
        <f>'1ª'!$G58</f>
        <v>0</v>
      </c>
      <c r="I53" s="491">
        <f>'1ª'!$H58</f>
        <v>0</v>
      </c>
      <c r="J53" s="491"/>
      <c r="K53" s="491">
        <f>'1ª'!$I58</f>
        <v>0</v>
      </c>
      <c r="L53" s="491" t="str">
        <f ca="1">'1ª'!$J58</f>
        <v/>
      </c>
      <c r="M53" s="491"/>
      <c r="N53" s="491" t="str">
        <f ca="1">'1ª'!$K58</f>
        <v/>
      </c>
      <c r="O53" s="491">
        <f>'1ª'!$L58</f>
        <v>0</v>
      </c>
      <c r="P53" s="19" t="s">
        <v>123</v>
      </c>
      <c r="Q53" s="275" t="s">
        <v>318</v>
      </c>
    </row>
    <row r="54" spans="1:17" ht="15.75" x14ac:dyDescent="0.25">
      <c r="A54" s="256" t="str">
        <f>RIGHT('[1]1ª'!$A$5:$D$5,12)</f>
        <v>1ª SÉRIE E.F</v>
      </c>
      <c r="B54" s="169">
        <v>53</v>
      </c>
      <c r="C54" s="264">
        <f>'1ª'!$B59</f>
        <v>0</v>
      </c>
      <c r="D54" s="491">
        <f>'1ª'!$C59</f>
        <v>0</v>
      </c>
      <c r="E54" s="265">
        <f>'1ª'!$D59</f>
        <v>0</v>
      </c>
      <c r="F54" s="265" t="str">
        <f>'1ª'!$E59</f>
        <v/>
      </c>
      <c r="G54" s="266">
        <f>'1ª'!$F59</f>
        <v>0</v>
      </c>
      <c r="H54" s="491">
        <f>'1ª'!$G59</f>
        <v>0</v>
      </c>
      <c r="I54" s="491">
        <f>'1ª'!$H59</f>
        <v>0</v>
      </c>
      <c r="J54" s="491"/>
      <c r="K54" s="491">
        <f>'1ª'!$I59</f>
        <v>0</v>
      </c>
      <c r="L54" s="491" t="str">
        <f ca="1">'1ª'!$J59</f>
        <v/>
      </c>
      <c r="M54" s="491"/>
      <c r="N54" s="491" t="str">
        <f ca="1">'1ª'!$K59</f>
        <v/>
      </c>
      <c r="O54" s="491">
        <f>'1ª'!$L59</f>
        <v>0</v>
      </c>
      <c r="P54" s="19" t="s">
        <v>123</v>
      </c>
      <c r="Q54" s="275" t="s">
        <v>318</v>
      </c>
    </row>
    <row r="55" spans="1:17" ht="15.75" x14ac:dyDescent="0.25">
      <c r="A55" s="256" t="str">
        <f>RIGHT('[1]1ª'!$A$5:$D$5,12)</f>
        <v>1ª SÉRIE E.F</v>
      </c>
      <c r="B55" s="169">
        <v>54</v>
      </c>
      <c r="C55" s="264">
        <f>'1ª'!$B60</f>
        <v>0</v>
      </c>
      <c r="D55" s="491">
        <f>'1ª'!$C60</f>
        <v>0</v>
      </c>
      <c r="E55" s="265">
        <f>'1ª'!$D60</f>
        <v>0</v>
      </c>
      <c r="F55" s="265" t="str">
        <f>'1ª'!$E60</f>
        <v/>
      </c>
      <c r="G55" s="266">
        <f>'1ª'!$F60</f>
        <v>0</v>
      </c>
      <c r="H55" s="491">
        <f>'1ª'!$G60</f>
        <v>0</v>
      </c>
      <c r="I55" s="491">
        <f>'1ª'!$H60</f>
        <v>0</v>
      </c>
      <c r="J55" s="491"/>
      <c r="K55" s="491">
        <f>'1ª'!$I60</f>
        <v>0</v>
      </c>
      <c r="L55" s="491" t="str">
        <f ca="1">'1ª'!$J60</f>
        <v/>
      </c>
      <c r="M55" s="491"/>
      <c r="N55" s="491" t="str">
        <f ca="1">'1ª'!$K60</f>
        <v/>
      </c>
      <c r="O55" s="491">
        <f>'1ª'!$L60</f>
        <v>0</v>
      </c>
      <c r="P55" s="19" t="s">
        <v>123</v>
      </c>
      <c r="Q55" s="275" t="s">
        <v>318</v>
      </c>
    </row>
    <row r="56" spans="1:17" ht="15.75" x14ac:dyDescent="0.25">
      <c r="A56" s="256" t="str">
        <f>RIGHT('[1]1ª'!$A$5:$D$5,12)</f>
        <v>1ª SÉRIE E.F</v>
      </c>
      <c r="B56" s="169">
        <v>55</v>
      </c>
      <c r="C56" s="264">
        <f>'1ª'!$B61</f>
        <v>0</v>
      </c>
      <c r="D56" s="491">
        <f>'1ª'!$C61</f>
        <v>0</v>
      </c>
      <c r="E56" s="265">
        <f>'1ª'!$D61</f>
        <v>0</v>
      </c>
      <c r="F56" s="265" t="str">
        <f>'1ª'!$E61</f>
        <v/>
      </c>
      <c r="G56" s="266">
        <f>'1ª'!$F61</f>
        <v>0</v>
      </c>
      <c r="H56" s="491">
        <f>'1ª'!$G61</f>
        <v>0</v>
      </c>
      <c r="I56" s="491">
        <f>'1ª'!$H61</f>
        <v>0</v>
      </c>
      <c r="J56" s="491"/>
      <c r="K56" s="491">
        <f>'1ª'!$I61</f>
        <v>0</v>
      </c>
      <c r="L56" s="491" t="str">
        <f ca="1">'1ª'!$J61</f>
        <v/>
      </c>
      <c r="M56" s="491"/>
      <c r="N56" s="491" t="str">
        <f ca="1">'1ª'!$K61</f>
        <v/>
      </c>
      <c r="O56" s="491">
        <f>'1ª'!$L61</f>
        <v>0</v>
      </c>
      <c r="P56" s="19" t="s">
        <v>123</v>
      </c>
      <c r="Q56" s="275" t="s">
        <v>318</v>
      </c>
    </row>
    <row r="57" spans="1:17" s="263" customFormat="1" ht="15.75" x14ac:dyDescent="0.25">
      <c r="A57" s="256" t="str">
        <f>RIGHT('[1]2ª'!$A$5:$D$5,12)</f>
        <v>2ª SÉRIE E.F</v>
      </c>
      <c r="B57" s="257">
        <v>1</v>
      </c>
      <c r="C57" s="258">
        <f>'2ª'!$B7</f>
        <v>13512</v>
      </c>
      <c r="D57" s="490" t="str">
        <f>'2ª'!$C7</f>
        <v>ADMILSON FRANCISCO DE SANTANA</v>
      </c>
      <c r="E57" s="259" t="str">
        <f>'2ª'!$D7</f>
        <v>M</v>
      </c>
      <c r="F57" s="259" t="str">
        <f>'2ª'!$E7</f>
        <v>MA</v>
      </c>
      <c r="G57" s="260">
        <f>'2ª'!$F7</f>
        <v>31434</v>
      </c>
      <c r="H57" s="490" t="str">
        <f>'2ª'!$G7</f>
        <v>113917115-X</v>
      </c>
      <c r="I57" s="490" t="str">
        <f>'2ª'!$H7</f>
        <v>56170354-1</v>
      </c>
      <c r="J57" s="490"/>
      <c r="K57" s="490" t="str">
        <f>'2ª'!$I7</f>
        <v>PROMOVIDO DA 1ªEF</v>
      </c>
      <c r="L57" s="490" t="str">
        <f ca="1">'2ª'!$J7</f>
        <v>DISP.IDADE</v>
      </c>
      <c r="M57" s="490"/>
      <c r="N57" s="490">
        <f ca="1">'2ª'!$K7</f>
        <v>39</v>
      </c>
      <c r="O57" s="490">
        <f>'2ª'!$L7</f>
        <v>0</v>
      </c>
      <c r="P57" s="273" t="s">
        <v>123</v>
      </c>
      <c r="Q57" s="275" t="s">
        <v>318</v>
      </c>
    </row>
    <row r="58" spans="1:17" ht="15.75" x14ac:dyDescent="0.25">
      <c r="A58" s="256" t="str">
        <f>RIGHT('[1]2ª'!$A$5:$D$5,12)</f>
        <v>2ª SÉRIE E.F</v>
      </c>
      <c r="B58" s="169">
        <v>2</v>
      </c>
      <c r="C58" s="264">
        <f>'2ª'!$B8</f>
        <v>18767</v>
      </c>
      <c r="D58" s="491" t="str">
        <f>'2ª'!$C8</f>
        <v>CLAUDEMIR JOSE DE AMORIM</v>
      </c>
      <c r="E58" s="265" t="str">
        <f>'2ª'!$D8</f>
        <v>M</v>
      </c>
      <c r="F58" s="265" t="str">
        <f>'2ª'!$E8</f>
        <v>MA</v>
      </c>
      <c r="G58" s="266">
        <f>'2ª'!$F8</f>
        <v>24673</v>
      </c>
      <c r="H58" s="491">
        <f>'2ª'!$G8</f>
        <v>0</v>
      </c>
      <c r="I58" s="491">
        <f>'2ª'!$H8</f>
        <v>0</v>
      </c>
      <c r="J58" s="491"/>
      <c r="K58" s="491" t="str">
        <f>'2ª'!$I8</f>
        <v>TR 04/02</v>
      </c>
      <c r="L58" s="491" t="str">
        <f ca="1">'2ª'!$J8</f>
        <v>DISP.IDADE</v>
      </c>
      <c r="M58" s="491"/>
      <c r="N58" s="491">
        <f ca="1">'2ª'!$K8</f>
        <v>57</v>
      </c>
      <c r="O58" s="491">
        <f>'2ª'!$L8</f>
        <v>0</v>
      </c>
      <c r="P58" s="274" t="s">
        <v>123</v>
      </c>
      <c r="Q58" s="275" t="s">
        <v>318</v>
      </c>
    </row>
    <row r="59" spans="1:17" ht="15.75" x14ac:dyDescent="0.25">
      <c r="A59" s="256" t="str">
        <f>RIGHT('[1]2ª'!$A$5:$D$5,12)</f>
        <v>2ª SÉRIE E.F</v>
      </c>
      <c r="B59" s="169">
        <v>3</v>
      </c>
      <c r="C59" s="264">
        <f>'2ª'!$B9</f>
        <v>18747</v>
      </c>
      <c r="D59" s="491" t="str">
        <f>'2ª'!$C9</f>
        <v xml:space="preserve">MARIA LUCIA LEITE DE OLIVEIRA </v>
      </c>
      <c r="E59" s="265" t="str">
        <f>'2ª'!$D9</f>
        <v>F</v>
      </c>
      <c r="F59" s="265" t="str">
        <f>'2ª'!$E9</f>
        <v>MA</v>
      </c>
      <c r="G59" s="266">
        <f>'2ª'!$F9</f>
        <v>21869</v>
      </c>
      <c r="H59" s="491">
        <f>'2ª'!$G9</f>
        <v>0</v>
      </c>
      <c r="I59" s="491">
        <f>'2ª'!$H9</f>
        <v>131542312</v>
      </c>
      <c r="J59" s="491"/>
      <c r="K59" s="491" t="str">
        <f>'2ª'!$I9</f>
        <v>TR 29/01</v>
      </c>
      <c r="L59" s="491" t="str">
        <f ca="1">'2ª'!$J9</f>
        <v>DISP.IDADE</v>
      </c>
      <c r="M59" s="491"/>
      <c r="N59" s="491">
        <f ca="1">'2ª'!$K9</f>
        <v>65</v>
      </c>
      <c r="O59" s="491">
        <f>'2ª'!$L9</f>
        <v>0</v>
      </c>
      <c r="P59" s="274" t="s">
        <v>123</v>
      </c>
      <c r="Q59" s="275" t="s">
        <v>318</v>
      </c>
    </row>
    <row r="60" spans="1:17" ht="15.75" x14ac:dyDescent="0.25">
      <c r="A60" s="256" t="str">
        <f>RIGHT('[1]2ª'!$A$5:$D$5,12)</f>
        <v>2ª SÉRIE E.F</v>
      </c>
      <c r="B60" s="169">
        <v>4</v>
      </c>
      <c r="C60" s="264">
        <f>'2ª'!$B10</f>
        <v>12552</v>
      </c>
      <c r="D60" s="491" t="str">
        <f>'2ª'!$C10</f>
        <v>COSME SANTOS DA SILVA</v>
      </c>
      <c r="E60" s="265" t="str">
        <f>'2ª'!$D10</f>
        <v>M</v>
      </c>
      <c r="F60" s="265" t="str">
        <f>'2ª'!$E10</f>
        <v>MA</v>
      </c>
      <c r="G60" s="266">
        <f>'2ª'!$F10</f>
        <v>28420</v>
      </c>
      <c r="H60" s="491">
        <f>'2ª'!$G10</f>
        <v>0</v>
      </c>
      <c r="I60" s="491">
        <f>'2ª'!$H10</f>
        <v>0</v>
      </c>
      <c r="J60" s="491"/>
      <c r="K60" s="491" t="str">
        <f>'2ª'!$I10</f>
        <v>TR 25/02/2025</v>
      </c>
      <c r="L60" s="491" t="str">
        <f ca="1">'2ª'!$J10</f>
        <v>DISP.IDADE</v>
      </c>
      <c r="M60" s="491"/>
      <c r="N60" s="491">
        <f ca="1">'2ª'!$K10</f>
        <v>47</v>
      </c>
      <c r="O60" s="491">
        <f>'2ª'!$L10</f>
        <v>0</v>
      </c>
      <c r="P60" s="274" t="s">
        <v>123</v>
      </c>
      <c r="Q60" s="275" t="s">
        <v>318</v>
      </c>
    </row>
    <row r="61" spans="1:17" ht="15.75" x14ac:dyDescent="0.25">
      <c r="A61" s="256" t="str">
        <f>RIGHT('[1]2ª'!$A$5:$D$5,12)</f>
        <v>2ª SÉRIE E.F</v>
      </c>
      <c r="B61" s="169">
        <v>5</v>
      </c>
      <c r="C61" s="264">
        <f>'2ª'!$B11</f>
        <v>18839</v>
      </c>
      <c r="D61" s="491" t="str">
        <f>'2ª'!$C11</f>
        <v>JOSE MIGUEL DA SILVA FILHO</v>
      </c>
      <c r="E61" s="265" t="str">
        <f>'2ª'!$D11</f>
        <v>M</v>
      </c>
      <c r="F61" s="265" t="str">
        <f>'2ª'!$E11</f>
        <v>MA</v>
      </c>
      <c r="G61" s="266">
        <f>'2ª'!$F11</f>
        <v>26939</v>
      </c>
      <c r="H61" s="491">
        <f>'2ª'!$G11</f>
        <v>0</v>
      </c>
      <c r="I61" s="267">
        <f>'2ª'!$H11</f>
        <v>0</v>
      </c>
      <c r="J61" s="491"/>
      <c r="K61" s="491" t="str">
        <f>'2ª'!$I11</f>
        <v>TR 26/02/2025</v>
      </c>
      <c r="L61" s="491" t="str">
        <f ca="1">'2ª'!$J11</f>
        <v>DISP.IDADE</v>
      </c>
      <c r="M61" s="491"/>
      <c r="N61" s="491">
        <f ca="1">'2ª'!$K11</f>
        <v>51</v>
      </c>
      <c r="O61" s="491">
        <f>'2ª'!$L11</f>
        <v>0</v>
      </c>
      <c r="P61" s="274" t="s">
        <v>123</v>
      </c>
      <c r="Q61" s="275" t="s">
        <v>318</v>
      </c>
    </row>
    <row r="62" spans="1:17" ht="15.75" x14ac:dyDescent="0.25">
      <c r="A62" s="256" t="str">
        <f>RIGHT('[1]2ª'!$A$5:$D$5,12)</f>
        <v>2ª SÉRIE E.F</v>
      </c>
      <c r="B62" s="169">
        <v>6</v>
      </c>
      <c r="C62" s="264">
        <f>'2ª'!$B12</f>
        <v>0</v>
      </c>
      <c r="D62" s="491">
        <f>'2ª'!$C12</f>
        <v>0</v>
      </c>
      <c r="E62" s="265">
        <f>'2ª'!$D12</f>
        <v>0</v>
      </c>
      <c r="F62" s="265" t="str">
        <f>'2ª'!$E12</f>
        <v/>
      </c>
      <c r="G62" s="266">
        <f>'2ª'!$F12</f>
        <v>0</v>
      </c>
      <c r="H62" s="491">
        <f>'2ª'!$G12</f>
        <v>0</v>
      </c>
      <c r="I62" s="491">
        <f>'2ª'!$H12</f>
        <v>0</v>
      </c>
      <c r="J62" s="491"/>
      <c r="K62" s="491">
        <f>'2ª'!$I12</f>
        <v>0</v>
      </c>
      <c r="L62" s="491" t="str">
        <f ca="1">'2ª'!$J12</f>
        <v/>
      </c>
      <c r="M62" s="491"/>
      <c r="N62" s="491" t="str">
        <f ca="1">'2ª'!$K12</f>
        <v/>
      </c>
      <c r="O62" s="491">
        <f>'2ª'!$L12</f>
        <v>0</v>
      </c>
      <c r="P62" s="274" t="s">
        <v>123</v>
      </c>
      <c r="Q62" s="275" t="s">
        <v>318</v>
      </c>
    </row>
    <row r="63" spans="1:17" ht="15.75" x14ac:dyDescent="0.25">
      <c r="A63" s="256" t="str">
        <f>RIGHT('[1]2ª'!$A$5:$D$5,12)</f>
        <v>2ª SÉRIE E.F</v>
      </c>
      <c r="B63" s="169">
        <v>7</v>
      </c>
      <c r="C63" s="264">
        <f>'2ª'!$B13</f>
        <v>0</v>
      </c>
      <c r="D63" s="491">
        <f>'2ª'!$C13</f>
        <v>0</v>
      </c>
      <c r="E63" s="265">
        <f>'2ª'!$D13</f>
        <v>0</v>
      </c>
      <c r="F63" s="265" t="str">
        <f>'2ª'!$E13</f>
        <v/>
      </c>
      <c r="G63" s="266">
        <f>'2ª'!$F13</f>
        <v>0</v>
      </c>
      <c r="H63" s="491">
        <f>'2ª'!$G13</f>
        <v>0</v>
      </c>
      <c r="I63" s="267">
        <f>'2ª'!$H13</f>
        <v>0</v>
      </c>
      <c r="J63" s="491"/>
      <c r="K63" s="491">
        <f>'2ª'!$I13</f>
        <v>0</v>
      </c>
      <c r="L63" s="491" t="str">
        <f ca="1">'2ª'!$J13</f>
        <v/>
      </c>
      <c r="M63" s="491"/>
      <c r="N63" s="491" t="str">
        <f ca="1">'2ª'!$K13</f>
        <v/>
      </c>
      <c r="O63" s="491">
        <f>'2ª'!$L13</f>
        <v>0</v>
      </c>
      <c r="P63" s="274" t="s">
        <v>123</v>
      </c>
      <c r="Q63" s="275" t="s">
        <v>318</v>
      </c>
    </row>
    <row r="64" spans="1:17" ht="15.75" x14ac:dyDescent="0.25">
      <c r="A64" s="256" t="str">
        <f>RIGHT('[1]2ª'!$A$5:$D$5,12)</f>
        <v>2ª SÉRIE E.F</v>
      </c>
      <c r="B64" s="169">
        <v>8</v>
      </c>
      <c r="C64" s="264">
        <f>'2ª'!$B14</f>
        <v>0</v>
      </c>
      <c r="D64" s="491">
        <f>'2ª'!$C14</f>
        <v>0</v>
      </c>
      <c r="E64" s="265">
        <f>'2ª'!$D14</f>
        <v>0</v>
      </c>
      <c r="F64" s="265" t="str">
        <f>'2ª'!$E14</f>
        <v/>
      </c>
      <c r="G64" s="266">
        <f>'2ª'!$F14</f>
        <v>0</v>
      </c>
      <c r="H64" s="491">
        <f>'2ª'!$G14</f>
        <v>0</v>
      </c>
      <c r="I64" s="267">
        <f>'2ª'!$H14</f>
        <v>0</v>
      </c>
      <c r="J64" s="491"/>
      <c r="K64" s="491">
        <f>'2ª'!$I14</f>
        <v>0</v>
      </c>
      <c r="L64" s="491" t="str">
        <f ca="1">'2ª'!$J14</f>
        <v/>
      </c>
      <c r="M64" s="491"/>
      <c r="N64" s="491" t="str">
        <f ca="1">'2ª'!$K14</f>
        <v/>
      </c>
      <c r="O64" s="491">
        <f>'2ª'!$L14</f>
        <v>0</v>
      </c>
      <c r="P64" s="274" t="s">
        <v>123</v>
      </c>
      <c r="Q64" s="275" t="s">
        <v>318</v>
      </c>
    </row>
    <row r="65" spans="1:17" ht="15.75" x14ac:dyDescent="0.25">
      <c r="A65" s="256" t="str">
        <f>RIGHT('[1]2ª'!$A$5:$D$5,12)</f>
        <v>2ª SÉRIE E.F</v>
      </c>
      <c r="B65" s="169">
        <v>9</v>
      </c>
      <c r="C65" s="264">
        <f>'2ª'!$B15</f>
        <v>0</v>
      </c>
      <c r="D65" s="491">
        <f>'2ª'!$C15</f>
        <v>0</v>
      </c>
      <c r="E65" s="265">
        <f>'2ª'!$D15</f>
        <v>0</v>
      </c>
      <c r="F65" s="265" t="str">
        <f>'2ª'!$E15</f>
        <v/>
      </c>
      <c r="G65" s="266">
        <f>'2ª'!$F15</f>
        <v>0</v>
      </c>
      <c r="H65" s="491">
        <f>'2ª'!$G15</f>
        <v>0</v>
      </c>
      <c r="I65" s="267">
        <f>'2ª'!$H15</f>
        <v>0</v>
      </c>
      <c r="J65" s="491"/>
      <c r="K65" s="491">
        <f>'2ª'!$I15</f>
        <v>0</v>
      </c>
      <c r="L65" s="491" t="str">
        <f ca="1">'2ª'!$J15</f>
        <v/>
      </c>
      <c r="M65" s="491"/>
      <c r="N65" s="491" t="str">
        <f ca="1">'2ª'!$K15</f>
        <v/>
      </c>
      <c r="O65" s="491">
        <f>'2ª'!$L15</f>
        <v>0</v>
      </c>
      <c r="P65" s="274" t="s">
        <v>123</v>
      </c>
      <c r="Q65" s="275" t="s">
        <v>318</v>
      </c>
    </row>
    <row r="66" spans="1:17" ht="15.75" x14ac:dyDescent="0.25">
      <c r="A66" s="256" t="str">
        <f>RIGHT('[1]2ª'!$A$5:$D$5,12)</f>
        <v>2ª SÉRIE E.F</v>
      </c>
      <c r="B66" s="169">
        <v>10</v>
      </c>
      <c r="C66" s="264">
        <f>'2ª'!$B16</f>
        <v>0</v>
      </c>
      <c r="D66" s="491">
        <f>'2ª'!$C16</f>
        <v>0</v>
      </c>
      <c r="E66" s="265">
        <f>'2ª'!$D16</f>
        <v>0</v>
      </c>
      <c r="F66" s="265" t="str">
        <f>'2ª'!$E16</f>
        <v/>
      </c>
      <c r="G66" s="266">
        <f>'2ª'!$F16</f>
        <v>0</v>
      </c>
      <c r="H66" s="491">
        <f>'2ª'!$G16</f>
        <v>0</v>
      </c>
      <c r="I66" s="267">
        <f>'2ª'!$H16</f>
        <v>0</v>
      </c>
      <c r="J66" s="491"/>
      <c r="K66" s="491">
        <f>'2ª'!$I16</f>
        <v>0</v>
      </c>
      <c r="L66" s="491" t="str">
        <f ca="1">'2ª'!$J16</f>
        <v/>
      </c>
      <c r="M66" s="491"/>
      <c r="N66" s="491" t="str">
        <f ca="1">'2ª'!$K16</f>
        <v/>
      </c>
      <c r="O66" s="491">
        <f>'2ª'!$L16</f>
        <v>0</v>
      </c>
      <c r="P66" s="274" t="s">
        <v>123</v>
      </c>
      <c r="Q66" s="275" t="s">
        <v>318</v>
      </c>
    </row>
    <row r="67" spans="1:17" ht="15.75" x14ac:dyDescent="0.25">
      <c r="A67" s="256" t="str">
        <f>RIGHT('[1]2ª'!$A$5:$D$5,12)</f>
        <v>2ª SÉRIE E.F</v>
      </c>
      <c r="B67" s="169">
        <v>11</v>
      </c>
      <c r="C67" s="264">
        <f>'2ª'!$B17</f>
        <v>0</v>
      </c>
      <c r="D67" s="491">
        <f>'2ª'!$C17</f>
        <v>0</v>
      </c>
      <c r="E67" s="265">
        <f>'2ª'!$D17</f>
        <v>0</v>
      </c>
      <c r="F67" s="265" t="str">
        <f>'2ª'!$E17</f>
        <v/>
      </c>
      <c r="G67" s="266">
        <f>'2ª'!$F17</f>
        <v>0</v>
      </c>
      <c r="H67" s="491">
        <f>'2ª'!$G17</f>
        <v>0</v>
      </c>
      <c r="I67" s="267">
        <f>'2ª'!$H17</f>
        <v>0</v>
      </c>
      <c r="J67" s="491"/>
      <c r="K67" s="491">
        <f>'2ª'!$I17</f>
        <v>0</v>
      </c>
      <c r="L67" s="491" t="str">
        <f ca="1">'2ª'!$J17</f>
        <v/>
      </c>
      <c r="M67" s="491"/>
      <c r="N67" s="491" t="str">
        <f ca="1">'2ª'!$K17</f>
        <v/>
      </c>
      <c r="O67" s="491">
        <f>'2ª'!$L17</f>
        <v>0</v>
      </c>
      <c r="P67" s="274" t="s">
        <v>123</v>
      </c>
      <c r="Q67" s="275" t="s">
        <v>318</v>
      </c>
    </row>
    <row r="68" spans="1:17" ht="15.75" x14ac:dyDescent="0.25">
      <c r="A68" s="256" t="str">
        <f>RIGHT('[1]2ª'!$A$5:$D$5,12)</f>
        <v>2ª SÉRIE E.F</v>
      </c>
      <c r="B68" s="169">
        <v>12</v>
      </c>
      <c r="C68" s="264">
        <f>'2ª'!$B18</f>
        <v>0</v>
      </c>
      <c r="D68" s="491">
        <f>'2ª'!$C18</f>
        <v>0</v>
      </c>
      <c r="E68" s="265">
        <f>'2ª'!$D18</f>
        <v>0</v>
      </c>
      <c r="F68" s="265" t="str">
        <f>'2ª'!$E18</f>
        <v/>
      </c>
      <c r="G68" s="266">
        <f>'2ª'!$F18</f>
        <v>0</v>
      </c>
      <c r="H68" s="491">
        <f>'2ª'!$G18</f>
        <v>0</v>
      </c>
      <c r="I68" s="267">
        <f>'2ª'!$H18</f>
        <v>0</v>
      </c>
      <c r="J68" s="491"/>
      <c r="K68" s="491">
        <f>'2ª'!$I18</f>
        <v>0</v>
      </c>
      <c r="L68" s="491" t="str">
        <f ca="1">'2ª'!$J18</f>
        <v/>
      </c>
      <c r="M68" s="491"/>
      <c r="N68" s="491" t="str">
        <f ca="1">'2ª'!$K18</f>
        <v/>
      </c>
      <c r="O68" s="491">
        <f>'2ª'!$L18</f>
        <v>0</v>
      </c>
      <c r="P68" s="274" t="s">
        <v>123</v>
      </c>
      <c r="Q68" s="275" t="s">
        <v>318</v>
      </c>
    </row>
    <row r="69" spans="1:17" ht="15.75" x14ac:dyDescent="0.25">
      <c r="A69" s="256" t="str">
        <f>RIGHT('[1]2ª'!$A$5:$D$5,12)</f>
        <v>2ª SÉRIE E.F</v>
      </c>
      <c r="B69" s="169">
        <v>13</v>
      </c>
      <c r="C69" s="264">
        <f>'2ª'!$B19</f>
        <v>0</v>
      </c>
      <c r="D69" s="491">
        <f>'2ª'!$C19</f>
        <v>0</v>
      </c>
      <c r="E69" s="265">
        <f>'2ª'!$D19</f>
        <v>0</v>
      </c>
      <c r="F69" s="265" t="str">
        <f>'2ª'!$E19</f>
        <v/>
      </c>
      <c r="G69" s="266">
        <f>'2ª'!$F19</f>
        <v>0</v>
      </c>
      <c r="H69" s="491">
        <f>'2ª'!$G19</f>
        <v>0</v>
      </c>
      <c r="I69" s="267">
        <f>'2ª'!$H19</f>
        <v>0</v>
      </c>
      <c r="J69" s="491"/>
      <c r="K69" s="491">
        <f>'2ª'!$I19</f>
        <v>0</v>
      </c>
      <c r="L69" s="491" t="str">
        <f ca="1">'2ª'!$J19</f>
        <v/>
      </c>
      <c r="M69" s="491"/>
      <c r="N69" s="491" t="str">
        <f ca="1">'2ª'!$K19</f>
        <v/>
      </c>
      <c r="O69" s="491">
        <f>'2ª'!$L19</f>
        <v>0</v>
      </c>
      <c r="P69" s="274" t="s">
        <v>123</v>
      </c>
      <c r="Q69" s="275" t="s">
        <v>318</v>
      </c>
    </row>
    <row r="70" spans="1:17" ht="15.75" x14ac:dyDescent="0.25">
      <c r="A70" s="256" t="str">
        <f>RIGHT('[1]2ª'!$A$5:$D$5,12)</f>
        <v>2ª SÉRIE E.F</v>
      </c>
      <c r="B70" s="169">
        <v>14</v>
      </c>
      <c r="C70" s="264">
        <f>'2ª'!$B20</f>
        <v>0</v>
      </c>
      <c r="D70" s="491">
        <f>'2ª'!$C20</f>
        <v>0</v>
      </c>
      <c r="E70" s="265">
        <f>'2ª'!$D20</f>
        <v>0</v>
      </c>
      <c r="F70" s="265" t="str">
        <f>'2ª'!$E20</f>
        <v/>
      </c>
      <c r="G70" s="266">
        <f>'2ª'!$F20</f>
        <v>0</v>
      </c>
      <c r="H70" s="491">
        <f>'2ª'!$G20</f>
        <v>0</v>
      </c>
      <c r="I70" s="267">
        <f>'2ª'!$H20</f>
        <v>0</v>
      </c>
      <c r="J70" s="491"/>
      <c r="K70" s="491">
        <f>'2ª'!$I20</f>
        <v>0</v>
      </c>
      <c r="L70" s="491" t="str">
        <f ca="1">'2ª'!$J20</f>
        <v/>
      </c>
      <c r="M70" s="491"/>
      <c r="N70" s="491" t="str">
        <f ca="1">'2ª'!$K20</f>
        <v/>
      </c>
      <c r="O70" s="491">
        <f>'2ª'!$L20</f>
        <v>0</v>
      </c>
      <c r="P70" s="274" t="s">
        <v>123</v>
      </c>
      <c r="Q70" s="275" t="s">
        <v>318</v>
      </c>
    </row>
    <row r="71" spans="1:17" ht="15.75" x14ac:dyDescent="0.25">
      <c r="A71" s="256" t="str">
        <f>RIGHT('[1]2ª'!$A$5:$D$5,12)</f>
        <v>2ª SÉRIE E.F</v>
      </c>
      <c r="B71" s="169">
        <v>15</v>
      </c>
      <c r="C71" s="264">
        <f>'2ª'!$B21</f>
        <v>0</v>
      </c>
      <c r="D71" s="491">
        <f>'2ª'!$C21</f>
        <v>0</v>
      </c>
      <c r="E71" s="265">
        <f>'2ª'!$D21</f>
        <v>0</v>
      </c>
      <c r="F71" s="265" t="str">
        <f>'2ª'!$E21</f>
        <v/>
      </c>
      <c r="G71" s="266">
        <f>'2ª'!$F21</f>
        <v>0</v>
      </c>
      <c r="H71" s="491">
        <f>'2ª'!$G21</f>
        <v>0</v>
      </c>
      <c r="I71" s="267">
        <f>'2ª'!$H21</f>
        <v>0</v>
      </c>
      <c r="J71" s="491"/>
      <c r="K71" s="491">
        <f>'2ª'!$I21</f>
        <v>0</v>
      </c>
      <c r="L71" s="491" t="str">
        <f ca="1">'2ª'!$J21</f>
        <v/>
      </c>
      <c r="M71" s="491"/>
      <c r="N71" s="491" t="str">
        <f ca="1">'2ª'!$K21</f>
        <v/>
      </c>
      <c r="O71" s="491">
        <f>'2ª'!$L21</f>
        <v>0</v>
      </c>
      <c r="P71" s="274" t="s">
        <v>123</v>
      </c>
      <c r="Q71" s="275" t="s">
        <v>318</v>
      </c>
    </row>
    <row r="72" spans="1:17" ht="15.75" x14ac:dyDescent="0.25">
      <c r="A72" s="256" t="str">
        <f>RIGHT('[1]2ª'!$A$5:$D$5,12)</f>
        <v>2ª SÉRIE E.F</v>
      </c>
      <c r="B72" s="169">
        <v>16</v>
      </c>
      <c r="C72" s="264">
        <f>'2ª'!$B22</f>
        <v>0</v>
      </c>
      <c r="D72" s="491">
        <f>'2ª'!$C22</f>
        <v>0</v>
      </c>
      <c r="E72" s="265">
        <f>'2ª'!$D22</f>
        <v>0</v>
      </c>
      <c r="F72" s="265" t="str">
        <f>'2ª'!$E22</f>
        <v/>
      </c>
      <c r="G72" s="266">
        <f>'2ª'!$F22</f>
        <v>0</v>
      </c>
      <c r="H72" s="491">
        <f>'2ª'!$G22</f>
        <v>0</v>
      </c>
      <c r="I72" s="267">
        <f>'2ª'!$H22</f>
        <v>0</v>
      </c>
      <c r="J72" s="491"/>
      <c r="K72" s="491">
        <f>'2ª'!$I22</f>
        <v>0</v>
      </c>
      <c r="L72" s="491" t="str">
        <f ca="1">'2ª'!$J22</f>
        <v/>
      </c>
      <c r="M72" s="491"/>
      <c r="N72" s="491" t="str">
        <f ca="1">'2ª'!$K22</f>
        <v/>
      </c>
      <c r="O72" s="491">
        <f>'2ª'!$L22</f>
        <v>0</v>
      </c>
      <c r="P72" s="274" t="s">
        <v>123</v>
      </c>
      <c r="Q72" s="275" t="s">
        <v>318</v>
      </c>
    </row>
    <row r="73" spans="1:17" ht="15.75" x14ac:dyDescent="0.25">
      <c r="A73" s="256" t="str">
        <f>RIGHT('[1]2ª'!$A$5:$D$5,12)</f>
        <v>2ª SÉRIE E.F</v>
      </c>
      <c r="B73" s="169">
        <v>17</v>
      </c>
      <c r="C73" s="264">
        <f>'2ª'!$B23</f>
        <v>0</v>
      </c>
      <c r="D73" s="491">
        <f>'2ª'!$C23</f>
        <v>0</v>
      </c>
      <c r="E73" s="265">
        <f>'2ª'!$D23</f>
        <v>0</v>
      </c>
      <c r="F73" s="265" t="str">
        <f>'2ª'!$E23</f>
        <v/>
      </c>
      <c r="G73" s="266">
        <f>'2ª'!$F23</f>
        <v>0</v>
      </c>
      <c r="H73" s="491">
        <f>'2ª'!$G23</f>
        <v>0</v>
      </c>
      <c r="I73" s="267">
        <f>'2ª'!$H23</f>
        <v>0</v>
      </c>
      <c r="J73" s="491"/>
      <c r="K73" s="491">
        <f>'2ª'!$I23</f>
        <v>0</v>
      </c>
      <c r="L73" s="491" t="str">
        <f ca="1">'2ª'!$J23</f>
        <v/>
      </c>
      <c r="M73" s="491"/>
      <c r="N73" s="491" t="str">
        <f ca="1">'2ª'!$K23</f>
        <v/>
      </c>
      <c r="O73" s="491">
        <f>'2ª'!$L23</f>
        <v>0</v>
      </c>
      <c r="P73" s="274" t="s">
        <v>123</v>
      </c>
      <c r="Q73" s="275" t="s">
        <v>318</v>
      </c>
    </row>
    <row r="74" spans="1:17" ht="15.75" x14ac:dyDescent="0.25">
      <c r="A74" s="256" t="str">
        <f>RIGHT('[1]2ª'!$A$5:$D$5,12)</f>
        <v>2ª SÉRIE E.F</v>
      </c>
      <c r="B74" s="169">
        <v>18</v>
      </c>
      <c r="C74" s="264">
        <f>'2ª'!$B24</f>
        <v>0</v>
      </c>
      <c r="D74" s="491">
        <f>'2ª'!$C24</f>
        <v>0</v>
      </c>
      <c r="E74" s="265">
        <f>'2ª'!$D24</f>
        <v>0</v>
      </c>
      <c r="F74" s="265" t="str">
        <f>'2ª'!$E24</f>
        <v/>
      </c>
      <c r="G74" s="266">
        <f>'2ª'!$F24</f>
        <v>0</v>
      </c>
      <c r="H74" s="491">
        <f>'2ª'!$G24</f>
        <v>0</v>
      </c>
      <c r="I74" s="267">
        <f>'2ª'!$H24</f>
        <v>0</v>
      </c>
      <c r="J74" s="491"/>
      <c r="K74" s="491">
        <f>'2ª'!$I24</f>
        <v>0</v>
      </c>
      <c r="L74" s="491" t="str">
        <f ca="1">'2ª'!$J24</f>
        <v/>
      </c>
      <c r="M74" s="491"/>
      <c r="N74" s="491" t="str">
        <f ca="1">'2ª'!$K24</f>
        <v/>
      </c>
      <c r="O74" s="491">
        <f>'2ª'!$L24</f>
        <v>0</v>
      </c>
      <c r="P74" s="274" t="s">
        <v>123</v>
      </c>
      <c r="Q74" s="275" t="s">
        <v>318</v>
      </c>
    </row>
    <row r="75" spans="1:17" ht="15.75" x14ac:dyDescent="0.25">
      <c r="A75" s="256" t="str">
        <f>RIGHT('[1]2ª'!$A$5:$D$5,12)</f>
        <v>2ª SÉRIE E.F</v>
      </c>
      <c r="B75" s="169">
        <v>19</v>
      </c>
      <c r="C75" s="264">
        <f>'2ª'!$B25</f>
        <v>0</v>
      </c>
      <c r="D75" s="491">
        <f>'2ª'!$C25</f>
        <v>0</v>
      </c>
      <c r="E75" s="265">
        <f>'2ª'!$D25</f>
        <v>0</v>
      </c>
      <c r="F75" s="265" t="str">
        <f>'2ª'!$E25</f>
        <v/>
      </c>
      <c r="G75" s="266">
        <f>'2ª'!$F25</f>
        <v>0</v>
      </c>
      <c r="H75" s="491">
        <f>'2ª'!$G25</f>
        <v>0</v>
      </c>
      <c r="I75" s="267">
        <f>'2ª'!$H25</f>
        <v>0</v>
      </c>
      <c r="J75" s="491"/>
      <c r="K75" s="491">
        <f>'2ª'!$I25</f>
        <v>0</v>
      </c>
      <c r="L75" s="491" t="str">
        <f ca="1">'2ª'!$J25</f>
        <v/>
      </c>
      <c r="M75" s="491"/>
      <c r="N75" s="491" t="str">
        <f ca="1">'2ª'!$K25</f>
        <v/>
      </c>
      <c r="O75" s="491">
        <f>'2ª'!$L25</f>
        <v>0</v>
      </c>
      <c r="P75" s="274" t="s">
        <v>123</v>
      </c>
      <c r="Q75" s="275" t="s">
        <v>318</v>
      </c>
    </row>
    <row r="76" spans="1:17" ht="15.75" x14ac:dyDescent="0.25">
      <c r="A76" s="256" t="str">
        <f>RIGHT('[1]2ª'!$A$5:$D$5,12)</f>
        <v>2ª SÉRIE E.F</v>
      </c>
      <c r="B76" s="169">
        <v>20</v>
      </c>
      <c r="C76" s="264">
        <f>'2ª'!$B26</f>
        <v>0</v>
      </c>
      <c r="D76" s="491">
        <f>'2ª'!$C26</f>
        <v>0</v>
      </c>
      <c r="E76" s="265">
        <f>'2ª'!$D26</f>
        <v>0</v>
      </c>
      <c r="F76" s="265" t="str">
        <f>'2ª'!$E26</f>
        <v/>
      </c>
      <c r="G76" s="266">
        <f>'2ª'!$F26</f>
        <v>0</v>
      </c>
      <c r="H76" s="491">
        <f>'2ª'!$G26</f>
        <v>0</v>
      </c>
      <c r="I76" s="267">
        <f>'2ª'!$H26</f>
        <v>0</v>
      </c>
      <c r="J76" s="491"/>
      <c r="K76" s="491">
        <f>'2ª'!$I26</f>
        <v>0</v>
      </c>
      <c r="L76" s="491" t="str">
        <f ca="1">'2ª'!$J26</f>
        <v/>
      </c>
      <c r="M76" s="491"/>
      <c r="N76" s="491" t="str">
        <f ca="1">'2ª'!$K26</f>
        <v/>
      </c>
      <c r="O76" s="491">
        <f>'2ª'!$L26</f>
        <v>0</v>
      </c>
      <c r="P76" s="274" t="s">
        <v>123</v>
      </c>
      <c r="Q76" s="275" t="s">
        <v>318</v>
      </c>
    </row>
    <row r="77" spans="1:17" ht="15.75" x14ac:dyDescent="0.25">
      <c r="A77" s="256" t="str">
        <f>RIGHT('[1]2ª'!$A$5:$D$5,12)</f>
        <v>2ª SÉRIE E.F</v>
      </c>
      <c r="B77" s="169">
        <v>21</v>
      </c>
      <c r="C77" s="264">
        <f>'2ª'!$B27</f>
        <v>0</v>
      </c>
      <c r="D77" s="491">
        <f>'2ª'!$C27</f>
        <v>0</v>
      </c>
      <c r="E77" s="265">
        <f>'2ª'!$D27</f>
        <v>0</v>
      </c>
      <c r="F77" s="265" t="str">
        <f>'2ª'!$E27</f>
        <v/>
      </c>
      <c r="G77" s="266">
        <f>'2ª'!$F27</f>
        <v>0</v>
      </c>
      <c r="H77" s="491">
        <f>'2ª'!$G27</f>
        <v>0</v>
      </c>
      <c r="I77" s="267">
        <f>'2ª'!$H27</f>
        <v>0</v>
      </c>
      <c r="J77" s="491"/>
      <c r="K77" s="491">
        <f>'2ª'!$I27</f>
        <v>0</v>
      </c>
      <c r="L77" s="491" t="str">
        <f ca="1">'2ª'!$J27</f>
        <v/>
      </c>
      <c r="M77" s="491"/>
      <c r="N77" s="491" t="str">
        <f ca="1">'2ª'!$K27</f>
        <v/>
      </c>
      <c r="O77" s="491">
        <f>'2ª'!$L27</f>
        <v>0</v>
      </c>
      <c r="P77" s="274" t="s">
        <v>123</v>
      </c>
      <c r="Q77" s="275" t="s">
        <v>318</v>
      </c>
    </row>
    <row r="78" spans="1:17" ht="15.75" x14ac:dyDescent="0.25">
      <c r="A78" s="256" t="str">
        <f>RIGHT('[1]2ª'!$A$5:$D$5,12)</f>
        <v>2ª SÉRIE E.F</v>
      </c>
      <c r="B78" s="169">
        <v>22</v>
      </c>
      <c r="C78" s="264">
        <f>'2ª'!$B28</f>
        <v>0</v>
      </c>
      <c r="D78" s="491">
        <f>'2ª'!$C28</f>
        <v>0</v>
      </c>
      <c r="E78" s="265">
        <f>'2ª'!$D28</f>
        <v>0</v>
      </c>
      <c r="F78" s="265" t="str">
        <f>'2ª'!$E28</f>
        <v/>
      </c>
      <c r="G78" s="266">
        <f>'2ª'!$F28</f>
        <v>0</v>
      </c>
      <c r="H78" s="491">
        <f>'2ª'!$G28</f>
        <v>0</v>
      </c>
      <c r="I78" s="267">
        <f>'2ª'!$H28</f>
        <v>0</v>
      </c>
      <c r="J78" s="491"/>
      <c r="K78" s="491">
        <f>'2ª'!$I28</f>
        <v>0</v>
      </c>
      <c r="L78" s="491" t="str">
        <f ca="1">'2ª'!$J28</f>
        <v/>
      </c>
      <c r="M78" s="491"/>
      <c r="N78" s="491" t="str">
        <f ca="1">'2ª'!$K28</f>
        <v/>
      </c>
      <c r="O78" s="491">
        <f>'2ª'!$L28</f>
        <v>0</v>
      </c>
      <c r="P78" s="274" t="s">
        <v>123</v>
      </c>
      <c r="Q78" s="275" t="s">
        <v>318</v>
      </c>
    </row>
    <row r="79" spans="1:17" ht="15.75" x14ac:dyDescent="0.25">
      <c r="A79" s="256" t="str">
        <f>RIGHT('[1]2ª'!$A$5:$D$5,12)</f>
        <v>2ª SÉRIE E.F</v>
      </c>
      <c r="B79" s="169">
        <v>23</v>
      </c>
      <c r="C79" s="264">
        <f>'2ª'!$B29</f>
        <v>0</v>
      </c>
      <c r="D79" s="491">
        <f>'2ª'!$C29</f>
        <v>0</v>
      </c>
      <c r="E79" s="265">
        <f>'2ª'!$D29</f>
        <v>0</v>
      </c>
      <c r="F79" s="265" t="str">
        <f>'2ª'!$E29</f>
        <v/>
      </c>
      <c r="G79" s="266">
        <f>'2ª'!$F29</f>
        <v>0</v>
      </c>
      <c r="H79" s="491">
        <f>'2ª'!$G29</f>
        <v>0</v>
      </c>
      <c r="I79" s="267">
        <f>'2ª'!$H29</f>
        <v>0</v>
      </c>
      <c r="J79" s="491"/>
      <c r="K79" s="491">
        <f>'2ª'!$I29</f>
        <v>0</v>
      </c>
      <c r="L79" s="491" t="str">
        <f ca="1">'2ª'!$J29</f>
        <v/>
      </c>
      <c r="M79" s="491"/>
      <c r="N79" s="491" t="str">
        <f ca="1">'2ª'!$K29</f>
        <v/>
      </c>
      <c r="O79" s="491">
        <f>'2ª'!$L29</f>
        <v>0</v>
      </c>
      <c r="P79" s="274" t="s">
        <v>123</v>
      </c>
      <c r="Q79" s="275" t="s">
        <v>318</v>
      </c>
    </row>
    <row r="80" spans="1:17" ht="15.75" x14ac:dyDescent="0.25">
      <c r="A80" s="256" t="str">
        <f>RIGHT('[1]2ª'!$A$5:$D$5,12)</f>
        <v>2ª SÉRIE E.F</v>
      </c>
      <c r="B80" s="169">
        <v>24</v>
      </c>
      <c r="C80" s="264">
        <f>'2ª'!$B30</f>
        <v>0</v>
      </c>
      <c r="D80" s="491">
        <f>'2ª'!$C30</f>
        <v>0</v>
      </c>
      <c r="E80" s="265">
        <f>'2ª'!$D30</f>
        <v>0</v>
      </c>
      <c r="F80" s="265" t="str">
        <f>'2ª'!$E30</f>
        <v/>
      </c>
      <c r="G80" s="266">
        <f>'2ª'!$F30</f>
        <v>0</v>
      </c>
      <c r="H80" s="491">
        <f>'2ª'!$G30</f>
        <v>0</v>
      </c>
      <c r="I80" s="267">
        <f>'2ª'!$H30</f>
        <v>0</v>
      </c>
      <c r="J80" s="491"/>
      <c r="K80" s="491">
        <f>'2ª'!$I30</f>
        <v>0</v>
      </c>
      <c r="L80" s="491" t="str">
        <f ca="1">'2ª'!$J30</f>
        <v/>
      </c>
      <c r="M80" s="491"/>
      <c r="N80" s="491" t="str">
        <f ca="1">'2ª'!$K30</f>
        <v/>
      </c>
      <c r="O80" s="491">
        <f>'2ª'!$L30</f>
        <v>0</v>
      </c>
      <c r="P80" s="274" t="s">
        <v>123</v>
      </c>
      <c r="Q80" s="275" t="s">
        <v>318</v>
      </c>
    </row>
    <row r="81" spans="1:17" ht="15.75" x14ac:dyDescent="0.25">
      <c r="A81" s="256" t="str">
        <f>RIGHT('[1]2ª'!$A$5:$D$5,12)</f>
        <v>2ª SÉRIE E.F</v>
      </c>
      <c r="B81" s="169">
        <v>25</v>
      </c>
      <c r="C81" s="264">
        <f>'2ª'!$B31</f>
        <v>0</v>
      </c>
      <c r="D81" s="491">
        <f>'2ª'!$C31</f>
        <v>0</v>
      </c>
      <c r="E81" s="265">
        <f>'2ª'!$D31</f>
        <v>0</v>
      </c>
      <c r="F81" s="265" t="str">
        <f>'2ª'!$E31</f>
        <v/>
      </c>
      <c r="G81" s="266">
        <f>'2ª'!$F31</f>
        <v>0</v>
      </c>
      <c r="H81" s="491">
        <f>'2ª'!$G31</f>
        <v>0</v>
      </c>
      <c r="I81" s="267">
        <f>'2ª'!$H31</f>
        <v>0</v>
      </c>
      <c r="J81" s="491"/>
      <c r="K81" s="491">
        <f>'2ª'!$I31</f>
        <v>0</v>
      </c>
      <c r="L81" s="491" t="str">
        <f ca="1">'2ª'!$J31</f>
        <v/>
      </c>
      <c r="M81" s="491"/>
      <c r="N81" s="491" t="str">
        <f ca="1">'2ª'!$K31</f>
        <v/>
      </c>
      <c r="O81" s="491">
        <f>'2ª'!$L31</f>
        <v>0</v>
      </c>
      <c r="P81" s="274" t="s">
        <v>123</v>
      </c>
      <c r="Q81" s="275" t="s">
        <v>318</v>
      </c>
    </row>
    <row r="82" spans="1:17" ht="15.75" x14ac:dyDescent="0.25">
      <c r="A82" s="256" t="str">
        <f>RIGHT('[1]2ª'!$A$5:$D$5,12)</f>
        <v>2ª SÉRIE E.F</v>
      </c>
      <c r="B82" s="169">
        <v>26</v>
      </c>
      <c r="C82" s="264">
        <f>'2ª'!$B32</f>
        <v>0</v>
      </c>
      <c r="D82" s="491">
        <f>'2ª'!$C32</f>
        <v>0</v>
      </c>
      <c r="E82" s="265">
        <f>'2ª'!$D32</f>
        <v>0</v>
      </c>
      <c r="F82" s="265" t="str">
        <f>'2ª'!$E32</f>
        <v/>
      </c>
      <c r="G82" s="266">
        <f>'2ª'!$F32</f>
        <v>0</v>
      </c>
      <c r="H82" s="491">
        <f>'2ª'!$G32</f>
        <v>0</v>
      </c>
      <c r="I82" s="267">
        <f>'2ª'!$H32</f>
        <v>0</v>
      </c>
      <c r="J82" s="491"/>
      <c r="K82" s="491">
        <f>'2ª'!$I32</f>
        <v>0</v>
      </c>
      <c r="L82" s="491" t="str">
        <f ca="1">'2ª'!$J32</f>
        <v/>
      </c>
      <c r="M82" s="491"/>
      <c r="N82" s="491" t="str">
        <f ca="1">'2ª'!$K32</f>
        <v/>
      </c>
      <c r="O82" s="491">
        <f>'2ª'!$L32</f>
        <v>0</v>
      </c>
      <c r="P82" s="274" t="s">
        <v>123</v>
      </c>
      <c r="Q82" s="275" t="s">
        <v>318</v>
      </c>
    </row>
    <row r="83" spans="1:17" ht="15.75" x14ac:dyDescent="0.25">
      <c r="A83" s="256" t="str">
        <f>RIGHT('[1]2ª'!$A$5:$D$5,12)</f>
        <v>2ª SÉRIE E.F</v>
      </c>
      <c r="B83" s="169">
        <v>27</v>
      </c>
      <c r="C83" s="264">
        <f>'2ª'!$B33</f>
        <v>0</v>
      </c>
      <c r="D83" s="491">
        <f>'2ª'!$C33</f>
        <v>0</v>
      </c>
      <c r="E83" s="265">
        <f>'2ª'!$D33</f>
        <v>0</v>
      </c>
      <c r="F83" s="265" t="str">
        <f>'2ª'!$E33</f>
        <v/>
      </c>
      <c r="G83" s="266">
        <f>'2ª'!$F33</f>
        <v>0</v>
      </c>
      <c r="H83" s="491">
        <f>'2ª'!$G33</f>
        <v>0</v>
      </c>
      <c r="I83" s="267">
        <f>'2ª'!$H33</f>
        <v>0</v>
      </c>
      <c r="J83" s="491"/>
      <c r="K83" s="491">
        <f>'2ª'!$I33</f>
        <v>0</v>
      </c>
      <c r="L83" s="491" t="str">
        <f ca="1">'2ª'!$J33</f>
        <v/>
      </c>
      <c r="M83" s="491"/>
      <c r="N83" s="491" t="str">
        <f ca="1">'2ª'!$K33</f>
        <v/>
      </c>
      <c r="O83" s="491">
        <f>'2ª'!$L33</f>
        <v>0</v>
      </c>
      <c r="P83" s="274" t="s">
        <v>123</v>
      </c>
      <c r="Q83" s="275" t="s">
        <v>318</v>
      </c>
    </row>
    <row r="84" spans="1:17" ht="15.75" x14ac:dyDescent="0.25">
      <c r="A84" s="256" t="str">
        <f>RIGHT('[1]2ª'!$A$5:$D$5,12)</f>
        <v>2ª SÉRIE E.F</v>
      </c>
      <c r="B84" s="169">
        <v>28</v>
      </c>
      <c r="C84" s="264">
        <f>'2ª'!$B34</f>
        <v>0</v>
      </c>
      <c r="D84" s="491">
        <f>'2ª'!$C34</f>
        <v>0</v>
      </c>
      <c r="E84" s="265">
        <f>'2ª'!$D34</f>
        <v>0</v>
      </c>
      <c r="F84" s="265" t="str">
        <f>'2ª'!$E34</f>
        <v/>
      </c>
      <c r="G84" s="266">
        <f>'2ª'!$F34</f>
        <v>0</v>
      </c>
      <c r="H84" s="491">
        <f>'2ª'!$G34</f>
        <v>0</v>
      </c>
      <c r="I84" s="267">
        <f>'2ª'!$H34</f>
        <v>0</v>
      </c>
      <c r="J84" s="491"/>
      <c r="K84" s="491">
        <f>'2ª'!$I34</f>
        <v>0</v>
      </c>
      <c r="L84" s="491" t="str">
        <f ca="1">'2ª'!$J34</f>
        <v/>
      </c>
      <c r="M84" s="491"/>
      <c r="N84" s="491" t="str">
        <f ca="1">'2ª'!$K34</f>
        <v/>
      </c>
      <c r="O84" s="491">
        <f>'2ª'!$L34</f>
        <v>0</v>
      </c>
      <c r="P84" s="274" t="s">
        <v>123</v>
      </c>
      <c r="Q84" s="275" t="s">
        <v>318</v>
      </c>
    </row>
    <row r="85" spans="1:17" ht="15.75" x14ac:dyDescent="0.25">
      <c r="A85" s="256" t="str">
        <f>RIGHT('[1]2ª'!$A$5:$D$5,12)</f>
        <v>2ª SÉRIE E.F</v>
      </c>
      <c r="B85" s="169">
        <v>29</v>
      </c>
      <c r="C85" s="264">
        <f>'2ª'!$B35</f>
        <v>0</v>
      </c>
      <c r="D85" s="491">
        <f>'2ª'!$C35</f>
        <v>0</v>
      </c>
      <c r="E85" s="265">
        <f>'2ª'!$D35</f>
        <v>0</v>
      </c>
      <c r="F85" s="265" t="str">
        <f>'2ª'!$E35</f>
        <v/>
      </c>
      <c r="G85" s="266">
        <f>'2ª'!$F35</f>
        <v>0</v>
      </c>
      <c r="H85" s="491">
        <f>'2ª'!$G35</f>
        <v>0</v>
      </c>
      <c r="I85" s="267">
        <f>'2ª'!$H35</f>
        <v>0</v>
      </c>
      <c r="J85" s="491"/>
      <c r="K85" s="491">
        <f>'2ª'!$I35</f>
        <v>0</v>
      </c>
      <c r="L85" s="491" t="str">
        <f ca="1">'2ª'!$J35</f>
        <v/>
      </c>
      <c r="M85" s="491"/>
      <c r="N85" s="491" t="str">
        <f ca="1">'2ª'!$K35</f>
        <v/>
      </c>
      <c r="O85" s="491">
        <f>'2ª'!$L35</f>
        <v>0</v>
      </c>
      <c r="P85" s="274" t="s">
        <v>123</v>
      </c>
      <c r="Q85" s="275" t="s">
        <v>318</v>
      </c>
    </row>
    <row r="86" spans="1:17" ht="15.75" x14ac:dyDescent="0.25">
      <c r="A86" s="256" t="str">
        <f>RIGHT('[1]2ª'!$A$5:$D$5,12)</f>
        <v>2ª SÉRIE E.F</v>
      </c>
      <c r="B86" s="169">
        <v>30</v>
      </c>
      <c r="C86" s="264">
        <f>'2ª'!$B36</f>
        <v>0</v>
      </c>
      <c r="D86" s="491">
        <f>'2ª'!$C36</f>
        <v>0</v>
      </c>
      <c r="E86" s="265">
        <f>'2ª'!$D36</f>
        <v>0</v>
      </c>
      <c r="F86" s="265" t="str">
        <f>'2ª'!$E36</f>
        <v/>
      </c>
      <c r="G86" s="266">
        <f>'2ª'!$F36</f>
        <v>0</v>
      </c>
      <c r="H86" s="491">
        <f>'2ª'!$G36</f>
        <v>0</v>
      </c>
      <c r="I86" s="267">
        <f>'2ª'!$H36</f>
        <v>0</v>
      </c>
      <c r="J86" s="491"/>
      <c r="K86" s="491">
        <f>'2ª'!$I36</f>
        <v>0</v>
      </c>
      <c r="L86" s="491" t="str">
        <f ca="1">'2ª'!$J36</f>
        <v/>
      </c>
      <c r="M86" s="491"/>
      <c r="N86" s="491" t="str">
        <f ca="1">'2ª'!$K36</f>
        <v/>
      </c>
      <c r="O86" s="491">
        <f>'2ª'!$L36</f>
        <v>0</v>
      </c>
      <c r="P86" s="274" t="s">
        <v>123</v>
      </c>
      <c r="Q86" s="275" t="s">
        <v>318</v>
      </c>
    </row>
    <row r="87" spans="1:17" ht="15.75" x14ac:dyDescent="0.25">
      <c r="A87" s="256" t="str">
        <f>RIGHT('[1]2ª'!$A$5:$D$5,12)</f>
        <v>2ª SÉRIE E.F</v>
      </c>
      <c r="B87" s="169">
        <v>31</v>
      </c>
      <c r="C87" s="264">
        <f>'2ª'!$B37</f>
        <v>0</v>
      </c>
      <c r="D87" s="491">
        <f>'2ª'!$C37</f>
        <v>0</v>
      </c>
      <c r="E87" s="265">
        <f>'2ª'!$D37</f>
        <v>0</v>
      </c>
      <c r="F87" s="265" t="str">
        <f>'2ª'!$E37</f>
        <v/>
      </c>
      <c r="G87" s="266">
        <f>'2ª'!$F37</f>
        <v>0</v>
      </c>
      <c r="H87" s="491">
        <f>'2ª'!$G37</f>
        <v>0</v>
      </c>
      <c r="I87" s="267">
        <f>'2ª'!$H37</f>
        <v>0</v>
      </c>
      <c r="J87" s="491"/>
      <c r="K87" s="491">
        <f>'2ª'!$I37</f>
        <v>0</v>
      </c>
      <c r="L87" s="491" t="str">
        <f ca="1">'2ª'!$J37</f>
        <v/>
      </c>
      <c r="M87" s="491"/>
      <c r="N87" s="491" t="str">
        <f ca="1">'2ª'!$K37</f>
        <v/>
      </c>
      <c r="O87" s="491">
        <f>'2ª'!$L37</f>
        <v>0</v>
      </c>
      <c r="P87" s="274" t="s">
        <v>123</v>
      </c>
      <c r="Q87" s="275" t="s">
        <v>318</v>
      </c>
    </row>
    <row r="88" spans="1:17" ht="15.75" x14ac:dyDescent="0.25">
      <c r="A88" s="256" t="str">
        <f>RIGHT('[1]2ª'!$A$5:$D$5,12)</f>
        <v>2ª SÉRIE E.F</v>
      </c>
      <c r="B88" s="169">
        <v>32</v>
      </c>
      <c r="C88" s="264">
        <f>'2ª'!$B38</f>
        <v>0</v>
      </c>
      <c r="D88" s="491">
        <f>'2ª'!$C38</f>
        <v>0</v>
      </c>
      <c r="E88" s="265">
        <f>'2ª'!$D38</f>
        <v>0</v>
      </c>
      <c r="F88" s="265" t="str">
        <f>'2ª'!$E38</f>
        <v/>
      </c>
      <c r="G88" s="266">
        <f>'2ª'!$F38</f>
        <v>0</v>
      </c>
      <c r="H88" s="491">
        <f>'2ª'!$G38</f>
        <v>0</v>
      </c>
      <c r="I88" s="267">
        <f>'2ª'!$H38</f>
        <v>0</v>
      </c>
      <c r="J88" s="491"/>
      <c r="K88" s="491">
        <f>'2ª'!$I38</f>
        <v>0</v>
      </c>
      <c r="L88" s="491" t="str">
        <f ca="1">'2ª'!$J38</f>
        <v/>
      </c>
      <c r="M88" s="491"/>
      <c r="N88" s="491" t="str">
        <f ca="1">'2ª'!$K38</f>
        <v/>
      </c>
      <c r="O88" s="491">
        <f>'2ª'!$L38</f>
        <v>0</v>
      </c>
      <c r="P88" s="274" t="s">
        <v>123</v>
      </c>
      <c r="Q88" s="275" t="s">
        <v>318</v>
      </c>
    </row>
    <row r="89" spans="1:17" ht="15.75" x14ac:dyDescent="0.25">
      <c r="A89" s="256" t="str">
        <f>RIGHT('[1]2ª'!$A$5:$D$5,12)</f>
        <v>2ª SÉRIE E.F</v>
      </c>
      <c r="B89" s="169">
        <v>33</v>
      </c>
      <c r="C89" s="264">
        <f>'2ª'!$B39</f>
        <v>0</v>
      </c>
      <c r="D89" s="491">
        <f>'2ª'!$C39</f>
        <v>0</v>
      </c>
      <c r="E89" s="265">
        <f>'2ª'!$D39</f>
        <v>0</v>
      </c>
      <c r="F89" s="265" t="str">
        <f>'2ª'!$E39</f>
        <v/>
      </c>
      <c r="G89" s="266">
        <f>'2ª'!$F39</f>
        <v>0</v>
      </c>
      <c r="H89" s="491">
        <f>'2ª'!$G39</f>
        <v>0</v>
      </c>
      <c r="I89" s="267">
        <f>'2ª'!$H39</f>
        <v>0</v>
      </c>
      <c r="J89" s="491"/>
      <c r="K89" s="491">
        <f>'2ª'!$I39</f>
        <v>0</v>
      </c>
      <c r="L89" s="491" t="str">
        <f ca="1">'2ª'!$J39</f>
        <v/>
      </c>
      <c r="M89" s="491"/>
      <c r="N89" s="491" t="str">
        <f ca="1">'2ª'!$K39</f>
        <v/>
      </c>
      <c r="O89" s="491">
        <f>'2ª'!$L39</f>
        <v>0</v>
      </c>
      <c r="P89" s="274" t="s">
        <v>123</v>
      </c>
      <c r="Q89" s="275" t="s">
        <v>318</v>
      </c>
    </row>
    <row r="90" spans="1:17" ht="15.75" x14ac:dyDescent="0.25">
      <c r="A90" s="256" t="str">
        <f>RIGHT('[1]2ª'!$A$5:$D$5,12)</f>
        <v>2ª SÉRIE E.F</v>
      </c>
      <c r="B90" s="169">
        <v>34</v>
      </c>
      <c r="C90" s="264">
        <f>'2ª'!$B40</f>
        <v>0</v>
      </c>
      <c r="D90" s="491">
        <f>'2ª'!$C40</f>
        <v>0</v>
      </c>
      <c r="E90" s="265">
        <f>'2ª'!$D40</f>
        <v>0</v>
      </c>
      <c r="F90" s="265" t="str">
        <f>'2ª'!$E40</f>
        <v/>
      </c>
      <c r="G90" s="266">
        <f>'2ª'!$F40</f>
        <v>0</v>
      </c>
      <c r="H90" s="491">
        <f>'2ª'!$G40</f>
        <v>0</v>
      </c>
      <c r="I90" s="267">
        <f>'2ª'!$H40</f>
        <v>0</v>
      </c>
      <c r="J90" s="491"/>
      <c r="K90" s="491">
        <f>'2ª'!$I40</f>
        <v>0</v>
      </c>
      <c r="L90" s="491" t="str">
        <f ca="1">'2ª'!$J40</f>
        <v/>
      </c>
      <c r="M90" s="491"/>
      <c r="N90" s="491" t="str">
        <f ca="1">'2ª'!$K40</f>
        <v/>
      </c>
      <c r="O90" s="491">
        <f>'2ª'!$L40</f>
        <v>0</v>
      </c>
      <c r="P90" s="274" t="s">
        <v>123</v>
      </c>
      <c r="Q90" s="275" t="s">
        <v>318</v>
      </c>
    </row>
    <row r="91" spans="1:17" ht="15.75" x14ac:dyDescent="0.25">
      <c r="A91" s="256" t="str">
        <f>RIGHT('[1]2ª'!$A$5:$D$5,12)</f>
        <v>2ª SÉRIE E.F</v>
      </c>
      <c r="B91" s="169">
        <v>35</v>
      </c>
      <c r="C91" s="264">
        <f>'2ª'!$B41</f>
        <v>0</v>
      </c>
      <c r="D91" s="491">
        <f>'2ª'!$C41</f>
        <v>0</v>
      </c>
      <c r="E91" s="265">
        <f>'2ª'!$D41</f>
        <v>0</v>
      </c>
      <c r="F91" s="265" t="str">
        <f>'2ª'!$E41</f>
        <v/>
      </c>
      <c r="G91" s="266">
        <f>'2ª'!$F41</f>
        <v>0</v>
      </c>
      <c r="H91" s="491">
        <f>'2ª'!$G41</f>
        <v>0</v>
      </c>
      <c r="I91" s="267">
        <f>'2ª'!$H41</f>
        <v>0</v>
      </c>
      <c r="J91" s="491"/>
      <c r="K91" s="491">
        <f>'2ª'!$I41</f>
        <v>0</v>
      </c>
      <c r="L91" s="491" t="str">
        <f ca="1">'2ª'!$J41</f>
        <v/>
      </c>
      <c r="M91" s="491"/>
      <c r="N91" s="491" t="str">
        <f ca="1">'2ª'!$K41</f>
        <v/>
      </c>
      <c r="O91" s="491">
        <f>'2ª'!$L41</f>
        <v>0</v>
      </c>
      <c r="P91" s="274" t="s">
        <v>123</v>
      </c>
      <c r="Q91" s="275" t="s">
        <v>318</v>
      </c>
    </row>
    <row r="92" spans="1:17" ht="15.75" x14ac:dyDescent="0.25">
      <c r="A92" s="256" t="str">
        <f>RIGHT('[1]2ª'!$A$5:$D$5,12)</f>
        <v>2ª SÉRIE E.F</v>
      </c>
      <c r="B92" s="169">
        <v>36</v>
      </c>
      <c r="C92" s="264">
        <f>'2ª'!$B42</f>
        <v>0</v>
      </c>
      <c r="D92" s="491">
        <f>'2ª'!$C42</f>
        <v>0</v>
      </c>
      <c r="E92" s="265">
        <f>'2ª'!$D42</f>
        <v>0</v>
      </c>
      <c r="F92" s="265" t="str">
        <f>'2ª'!$E42</f>
        <v/>
      </c>
      <c r="G92" s="266">
        <f>'2ª'!$F42</f>
        <v>0</v>
      </c>
      <c r="H92" s="491">
        <f>'2ª'!$G42</f>
        <v>0</v>
      </c>
      <c r="I92" s="267">
        <f>'2ª'!$H42</f>
        <v>0</v>
      </c>
      <c r="J92" s="491"/>
      <c r="K92" s="491">
        <f>'2ª'!$I42</f>
        <v>0</v>
      </c>
      <c r="L92" s="491" t="str">
        <f ca="1">'2ª'!$J42</f>
        <v/>
      </c>
      <c r="M92" s="491"/>
      <c r="N92" s="491" t="str">
        <f ca="1">'2ª'!$K42</f>
        <v/>
      </c>
      <c r="O92" s="491">
        <f>'2ª'!$L42</f>
        <v>0</v>
      </c>
      <c r="P92" s="274" t="s">
        <v>123</v>
      </c>
      <c r="Q92" s="275" t="s">
        <v>318</v>
      </c>
    </row>
    <row r="93" spans="1:17" ht="15.75" x14ac:dyDescent="0.25">
      <c r="A93" s="256" t="str">
        <f>RIGHT('[1]2ª'!$A$5:$D$5,12)</f>
        <v>2ª SÉRIE E.F</v>
      </c>
      <c r="B93" s="169">
        <v>37</v>
      </c>
      <c r="C93" s="264">
        <f>'2ª'!$B43</f>
        <v>0</v>
      </c>
      <c r="D93" s="491">
        <f>'2ª'!$C43</f>
        <v>0</v>
      </c>
      <c r="E93" s="265">
        <f>'2ª'!$D43</f>
        <v>0</v>
      </c>
      <c r="F93" s="265" t="str">
        <f>'2ª'!$E43</f>
        <v/>
      </c>
      <c r="G93" s="266">
        <f>'2ª'!$F43</f>
        <v>0</v>
      </c>
      <c r="H93" s="491">
        <f>'2ª'!$G43</f>
        <v>0</v>
      </c>
      <c r="I93" s="267">
        <f>'2ª'!$H43</f>
        <v>0</v>
      </c>
      <c r="J93" s="491"/>
      <c r="K93" s="491">
        <f>'2ª'!$I43</f>
        <v>0</v>
      </c>
      <c r="L93" s="491" t="str">
        <f ca="1">'2ª'!$J43</f>
        <v/>
      </c>
      <c r="M93" s="491"/>
      <c r="N93" s="491" t="str">
        <f ca="1">'2ª'!$K43</f>
        <v/>
      </c>
      <c r="O93" s="491">
        <f>'2ª'!$L43</f>
        <v>0</v>
      </c>
      <c r="P93" s="274" t="s">
        <v>123</v>
      </c>
      <c r="Q93" s="275" t="s">
        <v>318</v>
      </c>
    </row>
    <row r="94" spans="1:17" ht="15.75" x14ac:dyDescent="0.25">
      <c r="A94" s="256" t="str">
        <f>RIGHT('[1]2ª'!$A$5:$D$5,12)</f>
        <v>2ª SÉRIE E.F</v>
      </c>
      <c r="B94" s="169">
        <v>38</v>
      </c>
      <c r="C94" s="264">
        <f>'2ª'!$B44</f>
        <v>0</v>
      </c>
      <c r="D94" s="491">
        <f>'2ª'!$C44</f>
        <v>0</v>
      </c>
      <c r="E94" s="265">
        <f>'2ª'!$D44</f>
        <v>0</v>
      </c>
      <c r="F94" s="265" t="str">
        <f>'2ª'!$E44</f>
        <v/>
      </c>
      <c r="G94" s="266">
        <f>'2ª'!$F44</f>
        <v>0</v>
      </c>
      <c r="H94" s="491">
        <f>'2ª'!$G44</f>
        <v>0</v>
      </c>
      <c r="I94" s="267">
        <f>'2ª'!$H44</f>
        <v>0</v>
      </c>
      <c r="J94" s="491"/>
      <c r="K94" s="491">
        <f>'2ª'!$I44</f>
        <v>0</v>
      </c>
      <c r="L94" s="491" t="str">
        <f ca="1">'2ª'!$J44</f>
        <v/>
      </c>
      <c r="M94" s="491"/>
      <c r="N94" s="491" t="str">
        <f ca="1">'2ª'!$K44</f>
        <v/>
      </c>
      <c r="O94" s="491">
        <f>'2ª'!$L44</f>
        <v>0</v>
      </c>
      <c r="P94" s="274" t="s">
        <v>123</v>
      </c>
      <c r="Q94" s="275" t="s">
        <v>318</v>
      </c>
    </row>
    <row r="95" spans="1:17" ht="15.75" x14ac:dyDescent="0.25">
      <c r="A95" s="256" t="str">
        <f>RIGHT('[1]2ª'!$A$5:$D$5,12)</f>
        <v>2ª SÉRIE E.F</v>
      </c>
      <c r="B95" s="169">
        <v>39</v>
      </c>
      <c r="C95" s="264">
        <f>'2ª'!$B45</f>
        <v>0</v>
      </c>
      <c r="D95" s="491">
        <f>'2ª'!$C45</f>
        <v>0</v>
      </c>
      <c r="E95" s="265">
        <f>'2ª'!$D45</f>
        <v>0</v>
      </c>
      <c r="F95" s="265" t="str">
        <f>'2ª'!$E45</f>
        <v/>
      </c>
      <c r="G95" s="266">
        <f>'2ª'!$F45</f>
        <v>0</v>
      </c>
      <c r="H95" s="491">
        <f>'2ª'!$G45</f>
        <v>0</v>
      </c>
      <c r="I95" s="267">
        <f>'2ª'!$H45</f>
        <v>0</v>
      </c>
      <c r="J95" s="491"/>
      <c r="K95" s="491">
        <f>'2ª'!$I45</f>
        <v>0</v>
      </c>
      <c r="L95" s="491" t="str">
        <f ca="1">'2ª'!$J45</f>
        <v/>
      </c>
      <c r="M95" s="491"/>
      <c r="N95" s="491" t="str">
        <f ca="1">'2ª'!$K45</f>
        <v/>
      </c>
      <c r="O95" s="491">
        <f>'2ª'!$L45</f>
        <v>0</v>
      </c>
      <c r="P95" s="274" t="s">
        <v>123</v>
      </c>
      <c r="Q95" s="275" t="s">
        <v>318</v>
      </c>
    </row>
    <row r="96" spans="1:17" ht="15.75" x14ac:dyDescent="0.25">
      <c r="A96" s="256" t="str">
        <f>RIGHT('[1]2ª'!$A$5:$D$5,12)</f>
        <v>2ª SÉRIE E.F</v>
      </c>
      <c r="B96" s="169">
        <v>40</v>
      </c>
      <c r="C96" s="264">
        <f>'2ª'!$B46</f>
        <v>0</v>
      </c>
      <c r="D96" s="491">
        <f>'2ª'!$C46</f>
        <v>0</v>
      </c>
      <c r="E96" s="265">
        <f>'2ª'!$D46</f>
        <v>0</v>
      </c>
      <c r="F96" s="265" t="str">
        <f>'2ª'!$E46</f>
        <v/>
      </c>
      <c r="G96" s="266">
        <f>'2ª'!$F46</f>
        <v>0</v>
      </c>
      <c r="H96" s="491">
        <f>'2ª'!$G46</f>
        <v>0</v>
      </c>
      <c r="I96" s="267">
        <f>'2ª'!$H46</f>
        <v>0</v>
      </c>
      <c r="J96" s="491"/>
      <c r="K96" s="491">
        <f>'2ª'!$I46</f>
        <v>0</v>
      </c>
      <c r="L96" s="491" t="str">
        <f ca="1">'2ª'!$J46</f>
        <v/>
      </c>
      <c r="M96" s="491"/>
      <c r="N96" s="491" t="str">
        <f ca="1">'2ª'!$K46</f>
        <v/>
      </c>
      <c r="O96" s="491">
        <f>'2ª'!$L46</f>
        <v>0</v>
      </c>
      <c r="P96" s="274" t="s">
        <v>123</v>
      </c>
      <c r="Q96" s="275" t="s">
        <v>318</v>
      </c>
    </row>
    <row r="97" spans="1:17" ht="15.75" x14ac:dyDescent="0.25">
      <c r="A97" s="256" t="str">
        <f>RIGHT('[1]2ª'!$A$5:$D$5,12)</f>
        <v>2ª SÉRIE E.F</v>
      </c>
      <c r="B97" s="169">
        <v>41</v>
      </c>
      <c r="C97" s="264">
        <f>'2ª'!$B47</f>
        <v>0</v>
      </c>
      <c r="D97" s="491">
        <f>'2ª'!$C47</f>
        <v>0</v>
      </c>
      <c r="E97" s="265">
        <f>'2ª'!$D47</f>
        <v>0</v>
      </c>
      <c r="F97" s="265" t="str">
        <f>'2ª'!$E47</f>
        <v/>
      </c>
      <c r="G97" s="266">
        <f>'2ª'!$F47</f>
        <v>0</v>
      </c>
      <c r="H97" s="491">
        <f>'2ª'!$G47</f>
        <v>0</v>
      </c>
      <c r="I97" s="267">
        <f>'2ª'!$H47</f>
        <v>0</v>
      </c>
      <c r="J97" s="491"/>
      <c r="K97" s="491">
        <f>'2ª'!$I47</f>
        <v>0</v>
      </c>
      <c r="L97" s="491" t="str">
        <f ca="1">'2ª'!$J47</f>
        <v/>
      </c>
      <c r="M97" s="491"/>
      <c r="N97" s="491" t="str">
        <f ca="1">'2ª'!$K47</f>
        <v/>
      </c>
      <c r="O97" s="491">
        <f>'2ª'!$L47</f>
        <v>0</v>
      </c>
      <c r="P97" s="274" t="s">
        <v>123</v>
      </c>
      <c r="Q97" s="275" t="s">
        <v>318</v>
      </c>
    </row>
    <row r="98" spans="1:17" ht="15.75" x14ac:dyDescent="0.25">
      <c r="A98" s="256" t="str">
        <f>RIGHT('[1]2ª'!$A$5:$D$5,12)</f>
        <v>2ª SÉRIE E.F</v>
      </c>
      <c r="B98" s="169">
        <v>42</v>
      </c>
      <c r="C98" s="264">
        <f>'2ª'!$B48</f>
        <v>0</v>
      </c>
      <c r="D98" s="491">
        <f>'2ª'!$C48</f>
        <v>0</v>
      </c>
      <c r="E98" s="265">
        <f>'2ª'!$D48</f>
        <v>0</v>
      </c>
      <c r="F98" s="265" t="str">
        <f>'2ª'!$E48</f>
        <v/>
      </c>
      <c r="G98" s="266">
        <f>'2ª'!$F48</f>
        <v>0</v>
      </c>
      <c r="H98" s="491">
        <f>'2ª'!$G48</f>
        <v>0</v>
      </c>
      <c r="I98" s="267">
        <f>'2ª'!$H48</f>
        <v>0</v>
      </c>
      <c r="J98" s="491"/>
      <c r="K98" s="491">
        <f>'2ª'!$I48</f>
        <v>0</v>
      </c>
      <c r="L98" s="491" t="str">
        <f ca="1">'2ª'!$J48</f>
        <v/>
      </c>
      <c r="M98" s="491"/>
      <c r="N98" s="491" t="str">
        <f ca="1">'2ª'!$K48</f>
        <v/>
      </c>
      <c r="O98" s="491">
        <f>'2ª'!$L48</f>
        <v>0</v>
      </c>
      <c r="P98" s="274" t="s">
        <v>123</v>
      </c>
      <c r="Q98" s="275" t="s">
        <v>318</v>
      </c>
    </row>
    <row r="99" spans="1:17" ht="15.75" x14ac:dyDescent="0.25">
      <c r="A99" s="256" t="str">
        <f>RIGHT('[1]2ª'!$A$5:$D$5,12)</f>
        <v>2ª SÉRIE E.F</v>
      </c>
      <c r="B99" s="169">
        <v>43</v>
      </c>
      <c r="C99" s="264">
        <f>'2ª'!$B49</f>
        <v>0</v>
      </c>
      <c r="D99" s="491">
        <f>'2ª'!$C49</f>
        <v>0</v>
      </c>
      <c r="E99" s="265">
        <f>'2ª'!$D49</f>
        <v>0</v>
      </c>
      <c r="F99" s="265" t="str">
        <f>'2ª'!$E49</f>
        <v/>
      </c>
      <c r="G99" s="266">
        <f>'2ª'!$F49</f>
        <v>0</v>
      </c>
      <c r="H99" s="491">
        <f>'2ª'!$G49</f>
        <v>0</v>
      </c>
      <c r="I99" s="267">
        <f>'2ª'!$H49</f>
        <v>0</v>
      </c>
      <c r="J99" s="491"/>
      <c r="K99" s="491">
        <f>'2ª'!$I49</f>
        <v>0</v>
      </c>
      <c r="L99" s="491" t="str">
        <f ca="1">'2ª'!$J49</f>
        <v/>
      </c>
      <c r="M99" s="491"/>
      <c r="N99" s="491" t="str">
        <f ca="1">'2ª'!$K49</f>
        <v/>
      </c>
      <c r="O99" s="491">
        <f>'2ª'!$L49</f>
        <v>0</v>
      </c>
      <c r="P99" s="274" t="s">
        <v>123</v>
      </c>
      <c r="Q99" s="275" t="s">
        <v>318</v>
      </c>
    </row>
    <row r="100" spans="1:17" ht="15.75" x14ac:dyDescent="0.25">
      <c r="A100" s="256" t="str">
        <f>RIGHT('[1]2ª'!$A$5:$D$5,12)</f>
        <v>2ª SÉRIE E.F</v>
      </c>
      <c r="B100" s="169">
        <v>44</v>
      </c>
      <c r="C100" s="264">
        <f>'2ª'!$B50</f>
        <v>0</v>
      </c>
      <c r="D100" s="491">
        <f>'2ª'!$C50</f>
        <v>0</v>
      </c>
      <c r="E100" s="265">
        <f>'2ª'!$D50</f>
        <v>0</v>
      </c>
      <c r="F100" s="265" t="str">
        <f>'2ª'!$E50</f>
        <v/>
      </c>
      <c r="G100" s="266">
        <f>'2ª'!$F50</f>
        <v>0</v>
      </c>
      <c r="H100" s="491">
        <f>'2ª'!$G50</f>
        <v>0</v>
      </c>
      <c r="I100" s="267">
        <f>'2ª'!$H50</f>
        <v>0</v>
      </c>
      <c r="J100" s="491"/>
      <c r="K100" s="491">
        <f>'2ª'!$I50</f>
        <v>0</v>
      </c>
      <c r="L100" s="491" t="str">
        <f ca="1">'2ª'!$J50</f>
        <v/>
      </c>
      <c r="M100" s="491"/>
      <c r="N100" s="491" t="str">
        <f ca="1">'2ª'!$K50</f>
        <v/>
      </c>
      <c r="O100" s="491">
        <f>'2ª'!$L50</f>
        <v>0</v>
      </c>
      <c r="P100" s="274" t="s">
        <v>123</v>
      </c>
      <c r="Q100" s="275" t="s">
        <v>318</v>
      </c>
    </row>
    <row r="101" spans="1:17" ht="15.75" x14ac:dyDescent="0.25">
      <c r="A101" s="256" t="str">
        <f>RIGHT('[1]2ª'!$A$5:$D$5,12)</f>
        <v>2ª SÉRIE E.F</v>
      </c>
      <c r="B101" s="169">
        <v>45</v>
      </c>
      <c r="C101" s="264">
        <f>'2ª'!$B51</f>
        <v>0</v>
      </c>
      <c r="D101" s="491">
        <f>'2ª'!$C51</f>
        <v>0</v>
      </c>
      <c r="E101" s="265">
        <f>'2ª'!$D51</f>
        <v>0</v>
      </c>
      <c r="F101" s="265" t="str">
        <f>'2ª'!$E51</f>
        <v/>
      </c>
      <c r="G101" s="266">
        <f>'2ª'!$F51</f>
        <v>0</v>
      </c>
      <c r="H101" s="491">
        <f>'2ª'!$G51</f>
        <v>0</v>
      </c>
      <c r="I101" s="267">
        <f>'2ª'!$H51</f>
        <v>0</v>
      </c>
      <c r="J101" s="491"/>
      <c r="K101" s="491">
        <f>'2ª'!$I51</f>
        <v>0</v>
      </c>
      <c r="L101" s="491" t="str">
        <f ca="1">'2ª'!$J51</f>
        <v/>
      </c>
      <c r="M101" s="491"/>
      <c r="N101" s="491" t="str">
        <f ca="1">'2ª'!$K51</f>
        <v/>
      </c>
      <c r="O101" s="491">
        <f>'2ª'!$L51</f>
        <v>0</v>
      </c>
      <c r="P101" s="274" t="s">
        <v>123</v>
      </c>
      <c r="Q101" s="275" t="s">
        <v>318</v>
      </c>
    </row>
    <row r="102" spans="1:17" ht="15.75" x14ac:dyDescent="0.25">
      <c r="A102" s="256" t="str">
        <f>RIGHT('[1]2ª'!$A$5:$D$5,12)</f>
        <v>2ª SÉRIE E.F</v>
      </c>
      <c r="B102" s="169">
        <v>46</v>
      </c>
      <c r="C102" s="264">
        <f>'2ª'!$B52</f>
        <v>0</v>
      </c>
      <c r="D102" s="491">
        <f>'2ª'!$C52</f>
        <v>0</v>
      </c>
      <c r="E102" s="265">
        <f>'2ª'!$D52</f>
        <v>0</v>
      </c>
      <c r="F102" s="265" t="str">
        <f>'2ª'!$E52</f>
        <v/>
      </c>
      <c r="G102" s="266">
        <f>'2ª'!$F52</f>
        <v>0</v>
      </c>
      <c r="H102" s="491">
        <f>'2ª'!$G52</f>
        <v>0</v>
      </c>
      <c r="I102" s="267">
        <f>'2ª'!$H52</f>
        <v>0</v>
      </c>
      <c r="J102" s="491"/>
      <c r="K102" s="491">
        <f>'2ª'!$I52</f>
        <v>0</v>
      </c>
      <c r="L102" s="491" t="str">
        <f ca="1">'2ª'!$J52</f>
        <v/>
      </c>
      <c r="M102" s="491"/>
      <c r="N102" s="491" t="str">
        <f ca="1">'2ª'!$K52</f>
        <v/>
      </c>
      <c r="O102" s="491">
        <f>'2ª'!$L52</f>
        <v>0</v>
      </c>
      <c r="P102" s="274" t="s">
        <v>123</v>
      </c>
      <c r="Q102" s="275" t="s">
        <v>318</v>
      </c>
    </row>
    <row r="103" spans="1:17" ht="15.75" x14ac:dyDescent="0.25">
      <c r="A103" s="256" t="str">
        <f>RIGHT('[1]2ª'!$A$5:$D$5,12)</f>
        <v>2ª SÉRIE E.F</v>
      </c>
      <c r="B103" s="169">
        <v>47</v>
      </c>
      <c r="C103" s="264">
        <f>'2ª'!$B53</f>
        <v>0</v>
      </c>
      <c r="D103" s="491">
        <f>'2ª'!$C53</f>
        <v>0</v>
      </c>
      <c r="E103" s="265">
        <f>'2ª'!$D53</f>
        <v>0</v>
      </c>
      <c r="F103" s="265" t="str">
        <f>'2ª'!$E53</f>
        <v/>
      </c>
      <c r="G103" s="266">
        <f>'2ª'!$F53</f>
        <v>0</v>
      </c>
      <c r="H103" s="491">
        <f>'2ª'!$G53</f>
        <v>0</v>
      </c>
      <c r="I103" s="267">
        <f>'2ª'!$H53</f>
        <v>0</v>
      </c>
      <c r="J103" s="491"/>
      <c r="K103" s="491">
        <f>'2ª'!$I53</f>
        <v>0</v>
      </c>
      <c r="L103" s="491" t="str">
        <f ca="1">'2ª'!$J53</f>
        <v/>
      </c>
      <c r="M103" s="491"/>
      <c r="N103" s="491" t="str">
        <f ca="1">'2ª'!$K53</f>
        <v/>
      </c>
      <c r="O103" s="491">
        <f>'2ª'!$L53</f>
        <v>0</v>
      </c>
      <c r="P103" s="274" t="s">
        <v>123</v>
      </c>
      <c r="Q103" s="275" t="s">
        <v>318</v>
      </c>
    </row>
    <row r="104" spans="1:17" ht="15.75" x14ac:dyDescent="0.25">
      <c r="A104" s="256" t="str">
        <f>RIGHT('[1]2ª'!$A$5:$D$5,12)</f>
        <v>2ª SÉRIE E.F</v>
      </c>
      <c r="B104" s="169">
        <v>48</v>
      </c>
      <c r="C104" s="264">
        <f>'2ª'!$B54</f>
        <v>0</v>
      </c>
      <c r="D104" s="491">
        <f>'2ª'!$C54</f>
        <v>0</v>
      </c>
      <c r="E104" s="265">
        <f>'2ª'!$D54</f>
        <v>0</v>
      </c>
      <c r="F104" s="265" t="str">
        <f>'2ª'!$E54</f>
        <v/>
      </c>
      <c r="G104" s="266">
        <f>'2ª'!$F54</f>
        <v>0</v>
      </c>
      <c r="H104" s="491">
        <f>'2ª'!$G54</f>
        <v>0</v>
      </c>
      <c r="I104" s="267">
        <f>'2ª'!$H54</f>
        <v>0</v>
      </c>
      <c r="J104" s="491"/>
      <c r="K104" s="491">
        <f>'2ª'!$I54</f>
        <v>0</v>
      </c>
      <c r="L104" s="491" t="str">
        <f ca="1">'2ª'!$J54</f>
        <v/>
      </c>
      <c r="M104" s="491"/>
      <c r="N104" s="491" t="str">
        <f ca="1">'2ª'!$K54</f>
        <v/>
      </c>
      <c r="O104" s="491">
        <f>'2ª'!$L54</f>
        <v>0</v>
      </c>
      <c r="P104" s="274" t="s">
        <v>123</v>
      </c>
      <c r="Q104" s="275" t="s">
        <v>318</v>
      </c>
    </row>
    <row r="105" spans="1:17" ht="15.75" x14ac:dyDescent="0.25">
      <c r="A105" s="256" t="str">
        <f>RIGHT('[1]2ª'!$A$5:$D$5,12)</f>
        <v>2ª SÉRIE E.F</v>
      </c>
      <c r="B105" s="169">
        <v>49</v>
      </c>
      <c r="C105" s="264">
        <f>'2ª'!$B55</f>
        <v>0</v>
      </c>
      <c r="D105" s="491">
        <f>'2ª'!$C55</f>
        <v>0</v>
      </c>
      <c r="E105" s="265">
        <f>'2ª'!$D55</f>
        <v>0</v>
      </c>
      <c r="F105" s="265" t="str">
        <f>'2ª'!$E55</f>
        <v/>
      </c>
      <c r="G105" s="266">
        <f>'2ª'!$F55</f>
        <v>0</v>
      </c>
      <c r="H105" s="491">
        <f>'2ª'!$G55</f>
        <v>0</v>
      </c>
      <c r="I105" s="267">
        <f>'2ª'!$H55</f>
        <v>0</v>
      </c>
      <c r="J105" s="491"/>
      <c r="K105" s="491">
        <f>'2ª'!$I55</f>
        <v>0</v>
      </c>
      <c r="L105" s="491" t="str">
        <f ca="1">'2ª'!$J55</f>
        <v/>
      </c>
      <c r="M105" s="491"/>
      <c r="N105" s="491" t="str">
        <f ca="1">'2ª'!$K55</f>
        <v/>
      </c>
      <c r="O105" s="491">
        <f>'2ª'!$L55</f>
        <v>0</v>
      </c>
      <c r="P105" s="274" t="s">
        <v>123</v>
      </c>
      <c r="Q105" s="275" t="s">
        <v>318</v>
      </c>
    </row>
    <row r="106" spans="1:17" ht="15.75" x14ac:dyDescent="0.25">
      <c r="A106" s="256" t="str">
        <f>RIGHT('[1]2ª'!$A$5:$D$5,12)</f>
        <v>2ª SÉRIE E.F</v>
      </c>
      <c r="B106" s="169">
        <v>50</v>
      </c>
      <c r="C106" s="264">
        <f>'2ª'!$B56</f>
        <v>0</v>
      </c>
      <c r="D106" s="491">
        <f>'2ª'!$C56</f>
        <v>0</v>
      </c>
      <c r="E106" s="265">
        <f>'2ª'!$D56</f>
        <v>0</v>
      </c>
      <c r="F106" s="265" t="str">
        <f>'2ª'!$E56</f>
        <v/>
      </c>
      <c r="G106" s="266">
        <f>'2ª'!$F56</f>
        <v>0</v>
      </c>
      <c r="H106" s="491">
        <f>'2ª'!$G56</f>
        <v>0</v>
      </c>
      <c r="I106" s="267">
        <f>'2ª'!$H56</f>
        <v>0</v>
      </c>
      <c r="J106" s="491"/>
      <c r="K106" s="491">
        <f>'2ª'!$I56</f>
        <v>0</v>
      </c>
      <c r="L106" s="491" t="str">
        <f ca="1">'2ª'!$J56</f>
        <v/>
      </c>
      <c r="M106" s="491"/>
      <c r="N106" s="491" t="str">
        <f ca="1">'2ª'!$K56</f>
        <v/>
      </c>
      <c r="O106" s="491">
        <f>'2ª'!$L56</f>
        <v>0</v>
      </c>
      <c r="P106" s="274" t="s">
        <v>123</v>
      </c>
      <c r="Q106" s="275" t="s">
        <v>318</v>
      </c>
    </row>
    <row r="107" spans="1:17" ht="15.75" x14ac:dyDescent="0.25">
      <c r="A107" s="256" t="str">
        <f>RIGHT('[1]2ª'!$A$5:$D$5,12)</f>
        <v>2ª SÉRIE E.F</v>
      </c>
      <c r="B107" s="169">
        <v>51</v>
      </c>
      <c r="C107" s="264">
        <f>'2ª'!$B57</f>
        <v>0</v>
      </c>
      <c r="D107" s="491">
        <f>'2ª'!$C57</f>
        <v>0</v>
      </c>
      <c r="E107" s="265">
        <f>'2ª'!$D57</f>
        <v>0</v>
      </c>
      <c r="F107" s="265" t="str">
        <f>'2ª'!$E57</f>
        <v/>
      </c>
      <c r="G107" s="266">
        <f>'2ª'!$F57</f>
        <v>0</v>
      </c>
      <c r="H107" s="491">
        <f>'2ª'!$G57</f>
        <v>0</v>
      </c>
      <c r="I107" s="267">
        <f>'2ª'!$H57</f>
        <v>0</v>
      </c>
      <c r="J107" s="491"/>
      <c r="K107" s="491">
        <f>'2ª'!$I57</f>
        <v>0</v>
      </c>
      <c r="L107" s="491" t="str">
        <f ca="1">'2ª'!$J57</f>
        <v/>
      </c>
      <c r="M107" s="491"/>
      <c r="N107" s="491" t="str">
        <f ca="1">'2ª'!$K57</f>
        <v/>
      </c>
      <c r="O107" s="491">
        <f>'2ª'!$L57</f>
        <v>0</v>
      </c>
      <c r="P107" s="274" t="s">
        <v>123</v>
      </c>
      <c r="Q107" s="275" t="s">
        <v>318</v>
      </c>
    </row>
    <row r="108" spans="1:17" ht="15.75" x14ac:dyDescent="0.25">
      <c r="A108" s="256" t="str">
        <f>RIGHT('[1]2ª'!$A$5:$D$5,12)</f>
        <v>2ª SÉRIE E.F</v>
      </c>
      <c r="B108" s="169">
        <v>52</v>
      </c>
      <c r="C108" s="264">
        <f>'2ª'!$B58</f>
        <v>0</v>
      </c>
      <c r="D108" s="491">
        <f>'2ª'!$C58</f>
        <v>0</v>
      </c>
      <c r="E108" s="265">
        <f>'2ª'!$D58</f>
        <v>0</v>
      </c>
      <c r="F108" s="265" t="str">
        <f>'2ª'!$E58</f>
        <v/>
      </c>
      <c r="G108" s="266">
        <f>'2ª'!$F58</f>
        <v>0</v>
      </c>
      <c r="H108" s="491">
        <f>'2ª'!$G58</f>
        <v>0</v>
      </c>
      <c r="I108" s="267">
        <f>'2ª'!$H58</f>
        <v>0</v>
      </c>
      <c r="J108" s="491"/>
      <c r="K108" s="491">
        <f>'2ª'!$I58</f>
        <v>0</v>
      </c>
      <c r="L108" s="491" t="str">
        <f ca="1">'2ª'!$J58</f>
        <v/>
      </c>
      <c r="M108" s="491"/>
      <c r="N108" s="491" t="str">
        <f ca="1">'2ª'!$K58</f>
        <v/>
      </c>
      <c r="O108" s="491">
        <f>'2ª'!$L58</f>
        <v>0</v>
      </c>
      <c r="P108" s="274" t="s">
        <v>123</v>
      </c>
      <c r="Q108" s="275" t="s">
        <v>318</v>
      </c>
    </row>
    <row r="109" spans="1:17" ht="15.75" x14ac:dyDescent="0.25">
      <c r="A109" s="256" t="str">
        <f>RIGHT('[1]2ª'!$A$5:$D$5,12)</f>
        <v>2ª SÉRIE E.F</v>
      </c>
      <c r="B109" s="169">
        <v>53</v>
      </c>
      <c r="C109" s="264">
        <f>'2ª'!$B59</f>
        <v>0</v>
      </c>
      <c r="D109" s="491">
        <f>'2ª'!$C59</f>
        <v>0</v>
      </c>
      <c r="E109" s="265">
        <f>'2ª'!$D59</f>
        <v>0</v>
      </c>
      <c r="F109" s="265" t="str">
        <f>'2ª'!$E59</f>
        <v/>
      </c>
      <c r="G109" s="266">
        <f>'2ª'!$F59</f>
        <v>0</v>
      </c>
      <c r="H109" s="491">
        <f>'2ª'!$G59</f>
        <v>0</v>
      </c>
      <c r="I109" s="491">
        <f>'2ª'!$H59</f>
        <v>0</v>
      </c>
      <c r="J109" s="491"/>
      <c r="K109" s="491">
        <f>'2ª'!$I59</f>
        <v>0</v>
      </c>
      <c r="L109" s="491" t="str">
        <f ca="1">'2ª'!$J59</f>
        <v/>
      </c>
      <c r="M109" s="491"/>
      <c r="N109" s="491" t="str">
        <f ca="1">'2ª'!$K59</f>
        <v/>
      </c>
      <c r="O109" s="491">
        <f>'2ª'!$L59</f>
        <v>0</v>
      </c>
      <c r="P109" s="274" t="s">
        <v>123</v>
      </c>
      <c r="Q109" s="275" t="s">
        <v>318</v>
      </c>
    </row>
    <row r="110" spans="1:17" ht="15.75" x14ac:dyDescent="0.25">
      <c r="A110" s="256" t="str">
        <f>RIGHT('[1]2ª'!$A$5:$D$5,12)</f>
        <v>2ª SÉRIE E.F</v>
      </c>
      <c r="B110" s="169">
        <v>54</v>
      </c>
      <c r="C110" s="264">
        <f>'2ª'!$B60</f>
        <v>0</v>
      </c>
      <c r="D110" s="491">
        <f>'2ª'!$C60</f>
        <v>0</v>
      </c>
      <c r="E110" s="265">
        <f>'2ª'!$D60</f>
        <v>0</v>
      </c>
      <c r="F110" s="265" t="str">
        <f>'2ª'!$E60</f>
        <v/>
      </c>
      <c r="G110" s="266">
        <f>'2ª'!$F60</f>
        <v>0</v>
      </c>
      <c r="H110" s="491">
        <f>'2ª'!$G60</f>
        <v>0</v>
      </c>
      <c r="I110" s="491">
        <f>'2ª'!$H60</f>
        <v>0</v>
      </c>
      <c r="J110" s="491"/>
      <c r="K110" s="491">
        <f>'2ª'!$I60</f>
        <v>0</v>
      </c>
      <c r="L110" s="491" t="str">
        <f ca="1">'2ª'!$J60</f>
        <v/>
      </c>
      <c r="M110" s="491"/>
      <c r="N110" s="491" t="str">
        <f ca="1">'2ª'!$K60</f>
        <v/>
      </c>
      <c r="O110" s="491">
        <f>'2ª'!$L60</f>
        <v>0</v>
      </c>
      <c r="P110" s="274" t="s">
        <v>123</v>
      </c>
      <c r="Q110" s="275" t="s">
        <v>318</v>
      </c>
    </row>
    <row r="111" spans="1:17" ht="15.75" x14ac:dyDescent="0.25">
      <c r="A111" s="256" t="str">
        <f>RIGHT('[1]2ª'!$A$5:$D$5,12)</f>
        <v>2ª SÉRIE E.F</v>
      </c>
      <c r="B111" s="169">
        <v>55</v>
      </c>
      <c r="C111" s="264">
        <f>'2ª'!$B61</f>
        <v>0</v>
      </c>
      <c r="D111" s="491">
        <f>'2ª'!$C61</f>
        <v>0</v>
      </c>
      <c r="E111" s="265">
        <f>'2ª'!$D61</f>
        <v>0</v>
      </c>
      <c r="F111" s="265" t="str">
        <f>'2ª'!$E61</f>
        <v/>
      </c>
      <c r="G111" s="266">
        <f>'2ª'!$F61</f>
        <v>0</v>
      </c>
      <c r="H111" s="491">
        <f>'2ª'!$G61</f>
        <v>0</v>
      </c>
      <c r="I111" s="491">
        <f>'2ª'!$H61</f>
        <v>0</v>
      </c>
      <c r="J111" s="491"/>
      <c r="K111" s="491">
        <f>'2ª'!$I61</f>
        <v>0</v>
      </c>
      <c r="L111" s="491" t="str">
        <f ca="1">'2ª'!$J61</f>
        <v/>
      </c>
      <c r="M111" s="491"/>
      <c r="N111" s="491" t="str">
        <f ca="1">'2ª'!$K61</f>
        <v/>
      </c>
      <c r="O111" s="491">
        <f>'2ª'!$L61</f>
        <v>0</v>
      </c>
      <c r="P111" s="274" t="s">
        <v>123</v>
      </c>
      <c r="Q111" s="275" t="s">
        <v>318</v>
      </c>
    </row>
    <row r="112" spans="1:17" s="263" customFormat="1" ht="15.75" x14ac:dyDescent="0.25">
      <c r="A112" s="256" t="str">
        <f>RIGHT('[1]3ª'!$A$5:$D$5,12)</f>
        <v>3ª SÉRIE E.F</v>
      </c>
      <c r="B112" s="257">
        <v>1</v>
      </c>
      <c r="C112" s="258">
        <f>'3ª'!$B7</f>
        <v>17989</v>
      </c>
      <c r="D112" s="490" t="str">
        <f>'3ª'!$C7</f>
        <v>ELISA DA COSTA BARRETO</v>
      </c>
      <c r="E112" s="259" t="str">
        <f>'3ª'!$D7</f>
        <v>F</v>
      </c>
      <c r="F112" s="259" t="str">
        <f>'3ª'!$E7</f>
        <v>MA</v>
      </c>
      <c r="G112" s="260">
        <f>'3ª'!$F7</f>
        <v>24447</v>
      </c>
      <c r="H112" s="490" t="str">
        <f>'3ª'!$G7</f>
        <v>124351785-2</v>
      </c>
      <c r="I112" s="492" t="str">
        <f>'3ª'!$H7</f>
        <v>52171529-5</v>
      </c>
      <c r="J112" s="490"/>
      <c r="K112" s="490" t="str">
        <f>'3ª'!$I7</f>
        <v>PROMOVIDO DA 2ªEF</v>
      </c>
      <c r="L112" s="490" t="str">
        <f ca="1">'3ª'!$J7</f>
        <v>DISP.IDADE</v>
      </c>
      <c r="M112" s="490"/>
      <c r="N112" s="262">
        <f ca="1">'3ª'!$K7</f>
        <v>58</v>
      </c>
      <c r="O112" s="490" t="s">
        <v>428</v>
      </c>
      <c r="P112" s="273" t="s">
        <v>123</v>
      </c>
      <c r="Q112" s="275" t="s">
        <v>318</v>
      </c>
    </row>
    <row r="113" spans="1:17" ht="15.75" x14ac:dyDescent="0.25">
      <c r="A113" s="256" t="str">
        <f>RIGHT('[1]3ª'!$A$5:$D$5,12)</f>
        <v>3ª SÉRIE E.F</v>
      </c>
      <c r="B113" s="120">
        <v>2</v>
      </c>
      <c r="C113" s="264">
        <f>'3ª'!$B8</f>
        <v>16431</v>
      </c>
      <c r="D113" s="491" t="str">
        <f>'3ª'!$C8</f>
        <v>JOSE EDUARDO DA SILVA</v>
      </c>
      <c r="E113" s="265" t="str">
        <f>'3ª'!$D8</f>
        <v>M</v>
      </c>
      <c r="F113" s="265" t="str">
        <f>'3ª'!$E8</f>
        <v>MA</v>
      </c>
      <c r="G113" s="266">
        <f>'3ª'!$F8</f>
        <v>25052</v>
      </c>
      <c r="H113" s="491">
        <f>'3ª'!$G8</f>
        <v>0</v>
      </c>
      <c r="I113" s="493" t="str">
        <f>'3ª'!$H8</f>
        <v>35247676-X</v>
      </c>
      <c r="J113" s="491"/>
      <c r="K113" s="491" t="str">
        <f>'3ª'!$I8</f>
        <v>PROMOVIDO DA 2ªEF</v>
      </c>
      <c r="L113" s="491" t="str">
        <f ca="1">'3ª'!$J8</f>
        <v>DISP.IDADE</v>
      </c>
      <c r="M113" s="491"/>
      <c r="N113" s="268">
        <f ca="1">'3ª'!$K8</f>
        <v>56</v>
      </c>
      <c r="O113" s="491">
        <f>'3ª'!$L8</f>
        <v>0</v>
      </c>
      <c r="P113" s="19" t="s">
        <v>123</v>
      </c>
      <c r="Q113" s="275" t="s">
        <v>318</v>
      </c>
    </row>
    <row r="114" spans="1:17" ht="15.75" x14ac:dyDescent="0.25">
      <c r="A114" s="256" t="str">
        <f>RIGHT('[1]3ª'!$A$5:$D$5,12)</f>
        <v>3ª SÉRIE E.F</v>
      </c>
      <c r="B114" s="120">
        <v>3</v>
      </c>
      <c r="C114" s="264">
        <f>'3ª'!$B9</f>
        <v>18357</v>
      </c>
      <c r="D114" s="491" t="str">
        <f>'3ª'!$C9</f>
        <v>JOSETE FERREIRA DAMIAO DA SILVA</v>
      </c>
      <c r="E114" s="265" t="str">
        <f>'3ª'!$D9</f>
        <v>F</v>
      </c>
      <c r="F114" s="265" t="str">
        <f>'3ª'!$E9</f>
        <v>MA</v>
      </c>
      <c r="G114" s="266">
        <f>'3ª'!$F9</f>
        <v>23056</v>
      </c>
      <c r="H114" s="491">
        <f>'3ª'!$G9</f>
        <v>0</v>
      </c>
      <c r="I114" s="493" t="str">
        <f>'3ª'!$H9</f>
        <v>67130928-6</v>
      </c>
      <c r="J114" s="491"/>
      <c r="K114" s="491" t="str">
        <f>'3ª'!$I9</f>
        <v>PROMOVIDO DA 2ªEF</v>
      </c>
      <c r="L114" s="491" t="str">
        <f ca="1">'3ª'!$J9</f>
        <v>DISP.IDADE</v>
      </c>
      <c r="M114" s="491"/>
      <c r="N114" s="268">
        <f ca="1">'3ª'!$K9</f>
        <v>62</v>
      </c>
      <c r="O114" s="491">
        <f>'3ª'!$L9</f>
        <v>0</v>
      </c>
      <c r="P114" s="19" t="s">
        <v>123</v>
      </c>
      <c r="Q114" s="275" t="s">
        <v>318</v>
      </c>
    </row>
    <row r="115" spans="1:17" ht="15.75" x14ac:dyDescent="0.25">
      <c r="A115" s="256" t="str">
        <f>RIGHT('[1]3ª'!$A$5:$D$5,12)</f>
        <v>3ª SÉRIE E.F</v>
      </c>
      <c r="B115" s="120">
        <v>4</v>
      </c>
      <c r="C115" s="264">
        <f>'3ª'!$B10</f>
        <v>18539</v>
      </c>
      <c r="D115" s="491" t="str">
        <f>'3ª'!$C10</f>
        <v>REGINA BARBOSA DE SOUZA BATISTA</v>
      </c>
      <c r="E115" s="265" t="str">
        <f>'3ª'!$D10</f>
        <v>F</v>
      </c>
      <c r="F115" s="265" t="str">
        <f>'3ª'!$E10</f>
        <v>MA</v>
      </c>
      <c r="G115" s="266">
        <f>'3ª'!$F10</f>
        <v>17784</v>
      </c>
      <c r="H115" s="491">
        <f>'3ª'!$G10</f>
        <v>0</v>
      </c>
      <c r="I115" s="493" t="str">
        <f>'3ª'!$H10</f>
        <v>5891392-0</v>
      </c>
      <c r="J115" s="491"/>
      <c r="K115" s="491" t="str">
        <f>'3ª'!$I10</f>
        <v>PROMOVIDO DA 2ªEF</v>
      </c>
      <c r="L115" s="491" t="str">
        <f ca="1">'3ª'!$J10</f>
        <v>DISP.IDADE</v>
      </c>
      <c r="M115" s="491"/>
      <c r="N115" s="268">
        <f ca="1">'3ª'!$K10</f>
        <v>76</v>
      </c>
      <c r="O115" s="491">
        <f>'3ª'!$L10</f>
        <v>0</v>
      </c>
      <c r="P115" s="19" t="s">
        <v>123</v>
      </c>
      <c r="Q115" s="275" t="s">
        <v>318</v>
      </c>
    </row>
    <row r="116" spans="1:17" ht="15.75" x14ac:dyDescent="0.25">
      <c r="A116" s="256" t="str">
        <f>RIGHT('[1]3ª'!$A$5:$D$5,12)</f>
        <v>3ª SÉRIE E.F</v>
      </c>
      <c r="B116" s="120">
        <v>5</v>
      </c>
      <c r="C116" s="264">
        <f>'3ª'!$B11</f>
        <v>18745</v>
      </c>
      <c r="D116" s="491" t="str">
        <f>'3ª'!$C11</f>
        <v>VERA LUCIA BATISTA</v>
      </c>
      <c r="E116" s="265" t="str">
        <f>'3ª'!$D11</f>
        <v>F</v>
      </c>
      <c r="F116" s="265" t="str">
        <f>'3ª'!$E11</f>
        <v>MA</v>
      </c>
      <c r="G116" s="266">
        <f>'3ª'!$F11</f>
        <v>20637</v>
      </c>
      <c r="H116" s="491">
        <f>'3ª'!$G11</f>
        <v>0</v>
      </c>
      <c r="I116" s="493" t="str">
        <f>'3ª'!$H11</f>
        <v>12637069-2</v>
      </c>
      <c r="J116" s="491"/>
      <c r="K116" s="491" t="str">
        <f>'3ª'!$I11</f>
        <v>TR 29/01</v>
      </c>
      <c r="L116" s="491" t="str">
        <f ca="1">'3ª'!$J11</f>
        <v>DISP.IDADE</v>
      </c>
      <c r="M116" s="491"/>
      <c r="N116" s="268">
        <f ca="1">'3ª'!$K11</f>
        <v>68</v>
      </c>
      <c r="O116" s="491">
        <f>'3ª'!$L11</f>
        <v>0</v>
      </c>
      <c r="P116" s="19" t="s">
        <v>123</v>
      </c>
      <c r="Q116" s="275" t="s">
        <v>318</v>
      </c>
    </row>
    <row r="117" spans="1:17" ht="15.75" x14ac:dyDescent="0.25">
      <c r="A117" s="256" t="str">
        <f>RIGHT('[1]3ª'!$A$5:$D$5,12)</f>
        <v>3ª SÉRIE E.F</v>
      </c>
      <c r="B117" s="120">
        <v>6</v>
      </c>
      <c r="C117" s="264">
        <f>'3ª'!$B12</f>
        <v>18844</v>
      </c>
      <c r="D117" s="491" t="str">
        <f>'3ª'!$C12</f>
        <v>DEBORA CRISTINA GOIS</v>
      </c>
      <c r="E117" s="265" t="str">
        <f>'3ª'!$D12</f>
        <v>F</v>
      </c>
      <c r="F117" s="265" t="str">
        <f>'3ª'!$E12</f>
        <v>MA</v>
      </c>
      <c r="G117" s="266">
        <f>'3ª'!$F12</f>
        <v>27676</v>
      </c>
      <c r="H117" s="491">
        <f>'3ª'!$G12</f>
        <v>0</v>
      </c>
      <c r="I117" s="493">
        <f>'3ª'!$H12</f>
        <v>0</v>
      </c>
      <c r="J117" s="491"/>
      <c r="K117" s="491" t="str">
        <f>'3ª'!$I12</f>
        <v>TR 27/02/2025</v>
      </c>
      <c r="L117" s="491" t="str">
        <f ca="1">'3ª'!$J12</f>
        <v>DISP.IDADE</v>
      </c>
      <c r="M117" s="491"/>
      <c r="N117" s="268">
        <f ca="1">'3ª'!$K12</f>
        <v>49</v>
      </c>
      <c r="O117" s="491">
        <f>'3ª'!$L12</f>
        <v>0</v>
      </c>
      <c r="P117" s="19" t="s">
        <v>123</v>
      </c>
      <c r="Q117" s="275" t="s">
        <v>318</v>
      </c>
    </row>
    <row r="118" spans="1:17" ht="15.75" x14ac:dyDescent="0.25">
      <c r="A118" s="256" t="str">
        <f>RIGHT('[1]3ª'!$A$5:$D$5,12)</f>
        <v>3ª SÉRIE E.F</v>
      </c>
      <c r="B118" s="120">
        <v>7</v>
      </c>
      <c r="C118" s="264">
        <f>'3ª'!$B13</f>
        <v>18837</v>
      </c>
      <c r="D118" s="491" t="str">
        <f>'3ª'!$C13</f>
        <v>DIEGO RYAN SANTOS DE ALCANTARA</v>
      </c>
      <c r="E118" s="265" t="str">
        <f>'3ª'!$D13</f>
        <v>M</v>
      </c>
      <c r="F118" s="265" t="str">
        <f>'3ª'!$E13</f>
        <v>MA</v>
      </c>
      <c r="G118" s="266">
        <f>'3ª'!$F13</f>
        <v>40045</v>
      </c>
      <c r="H118" s="491" t="str">
        <f>'3ª'!$G13</f>
        <v>111223789-6</v>
      </c>
      <c r="I118" s="493">
        <f>'3ª'!$H13</f>
        <v>0</v>
      </c>
      <c r="J118" s="491"/>
      <c r="K118" s="491" t="str">
        <f>'3ª'!$I13</f>
        <v>TR 26/02/2025</v>
      </c>
      <c r="L118" s="491" t="str">
        <f ca="1">'3ª'!$J13</f>
        <v/>
      </c>
      <c r="M118" s="491"/>
      <c r="N118" s="268">
        <f ca="1">'3ª'!$K13</f>
        <v>15</v>
      </c>
      <c r="O118" s="491">
        <f>'3ª'!$L13</f>
        <v>0</v>
      </c>
      <c r="P118" s="19" t="s">
        <v>123</v>
      </c>
      <c r="Q118" s="275" t="s">
        <v>318</v>
      </c>
    </row>
    <row r="119" spans="1:17" ht="15.75" x14ac:dyDescent="0.25">
      <c r="A119" s="256" t="str">
        <f>RIGHT('[1]3ª'!$A$5:$D$5,12)</f>
        <v>3ª SÉRIE E.F</v>
      </c>
      <c r="B119" s="120">
        <v>8</v>
      </c>
      <c r="C119" s="264">
        <f>'3ª'!$B14</f>
        <v>0</v>
      </c>
      <c r="D119" s="491">
        <f>'3ª'!$C14</f>
        <v>0</v>
      </c>
      <c r="E119" s="265">
        <f>'3ª'!$D14</f>
        <v>0</v>
      </c>
      <c r="F119" s="265" t="str">
        <f>'3ª'!$E14</f>
        <v/>
      </c>
      <c r="G119" s="266">
        <f>'3ª'!$F14</f>
        <v>0</v>
      </c>
      <c r="H119" s="491">
        <f>'3ª'!$G14</f>
        <v>0</v>
      </c>
      <c r="I119" s="493">
        <f>'3ª'!$H14</f>
        <v>0</v>
      </c>
      <c r="J119" s="491"/>
      <c r="K119" s="491">
        <f>'3ª'!$I14</f>
        <v>0</v>
      </c>
      <c r="L119" s="491" t="str">
        <f ca="1">'3ª'!$J14</f>
        <v/>
      </c>
      <c r="M119" s="491"/>
      <c r="N119" s="268" t="str">
        <f ca="1">'3ª'!$K14</f>
        <v/>
      </c>
      <c r="O119" s="491">
        <f>'3ª'!$L14</f>
        <v>0</v>
      </c>
      <c r="P119" s="19" t="s">
        <v>123</v>
      </c>
      <c r="Q119" s="275" t="s">
        <v>318</v>
      </c>
    </row>
    <row r="120" spans="1:17" ht="15.75" x14ac:dyDescent="0.25">
      <c r="A120" s="256" t="str">
        <f>RIGHT('[1]3ª'!$A$5:$D$5,12)</f>
        <v>3ª SÉRIE E.F</v>
      </c>
      <c r="B120" s="120">
        <v>9</v>
      </c>
      <c r="C120" s="264">
        <f>'3ª'!$B15</f>
        <v>0</v>
      </c>
      <c r="D120" s="491">
        <f>'3ª'!$C15</f>
        <v>0</v>
      </c>
      <c r="E120" s="265">
        <f>'3ª'!$D15</f>
        <v>0</v>
      </c>
      <c r="F120" s="265" t="str">
        <f>'3ª'!$E15</f>
        <v/>
      </c>
      <c r="G120" s="266">
        <f>'3ª'!$F15</f>
        <v>0</v>
      </c>
      <c r="H120" s="491">
        <f>'3ª'!$G15</f>
        <v>0</v>
      </c>
      <c r="I120" s="493">
        <f>'3ª'!$H15</f>
        <v>0</v>
      </c>
      <c r="J120" s="491"/>
      <c r="K120" s="491">
        <f>'3ª'!$I15</f>
        <v>0</v>
      </c>
      <c r="L120" s="491" t="str">
        <f ca="1">'3ª'!$J15</f>
        <v/>
      </c>
      <c r="M120" s="491"/>
      <c r="N120" s="268" t="str">
        <f ca="1">'3ª'!$K15</f>
        <v/>
      </c>
      <c r="O120" s="491">
        <f>'3ª'!$L15</f>
        <v>0</v>
      </c>
      <c r="P120" s="19" t="s">
        <v>123</v>
      </c>
      <c r="Q120" s="275" t="s">
        <v>318</v>
      </c>
    </row>
    <row r="121" spans="1:17" ht="15.75" x14ac:dyDescent="0.25">
      <c r="A121" s="256" t="str">
        <f>RIGHT('[1]3ª'!$A$5:$D$5,12)</f>
        <v>3ª SÉRIE E.F</v>
      </c>
      <c r="B121" s="120">
        <v>10</v>
      </c>
      <c r="C121" s="264">
        <f>'3ª'!$B16</f>
        <v>0</v>
      </c>
      <c r="D121" s="491">
        <f>'3ª'!$C16</f>
        <v>0</v>
      </c>
      <c r="E121" s="265">
        <f>'3ª'!$D16</f>
        <v>0</v>
      </c>
      <c r="F121" s="265" t="str">
        <f>'3ª'!$E16</f>
        <v/>
      </c>
      <c r="G121" s="266">
        <f>'3ª'!$F16</f>
        <v>0</v>
      </c>
      <c r="H121" s="491">
        <f>'3ª'!$G16</f>
        <v>0</v>
      </c>
      <c r="I121" s="493">
        <f>'3ª'!$H16</f>
        <v>0</v>
      </c>
      <c r="J121" s="491"/>
      <c r="K121" s="491">
        <f>'3ª'!$I16</f>
        <v>0</v>
      </c>
      <c r="L121" s="491" t="str">
        <f ca="1">'3ª'!$J16</f>
        <v/>
      </c>
      <c r="M121" s="491"/>
      <c r="N121" s="268" t="str">
        <f ca="1">'3ª'!$K16</f>
        <v/>
      </c>
      <c r="O121" s="491">
        <f>'3ª'!$L16</f>
        <v>0</v>
      </c>
      <c r="P121" s="19" t="s">
        <v>123</v>
      </c>
      <c r="Q121" s="275" t="s">
        <v>318</v>
      </c>
    </row>
    <row r="122" spans="1:17" ht="15.75" x14ac:dyDescent="0.25">
      <c r="A122" s="256" t="str">
        <f>RIGHT('[1]3ª'!$A$5:$D$5,12)</f>
        <v>3ª SÉRIE E.F</v>
      </c>
      <c r="B122" s="120">
        <v>11</v>
      </c>
      <c r="C122" s="264">
        <f>'3ª'!$B17</f>
        <v>0</v>
      </c>
      <c r="D122" s="491">
        <f>'3ª'!$C17</f>
        <v>0</v>
      </c>
      <c r="E122" s="265">
        <f>'3ª'!$D17</f>
        <v>0</v>
      </c>
      <c r="F122" s="265" t="str">
        <f>'3ª'!$E17</f>
        <v/>
      </c>
      <c r="G122" s="266">
        <f>'3ª'!$F17</f>
        <v>0</v>
      </c>
      <c r="H122" s="491">
        <f>'3ª'!$G17</f>
        <v>0</v>
      </c>
      <c r="I122" s="493">
        <f>'3ª'!$H17</f>
        <v>0</v>
      </c>
      <c r="J122" s="491"/>
      <c r="K122" s="491">
        <f>'3ª'!$I17</f>
        <v>0</v>
      </c>
      <c r="L122" s="491" t="str">
        <f ca="1">'3ª'!$J17</f>
        <v/>
      </c>
      <c r="M122" s="491"/>
      <c r="N122" s="268" t="str">
        <f ca="1">'3ª'!$K17</f>
        <v/>
      </c>
      <c r="O122" s="491">
        <f>'3ª'!$L17</f>
        <v>0</v>
      </c>
      <c r="P122" s="19" t="s">
        <v>123</v>
      </c>
      <c r="Q122" s="275" t="s">
        <v>318</v>
      </c>
    </row>
    <row r="123" spans="1:17" ht="15.75" x14ac:dyDescent="0.25">
      <c r="A123" s="256" t="str">
        <f>RIGHT('[1]3ª'!$A$5:$D$5,12)</f>
        <v>3ª SÉRIE E.F</v>
      </c>
      <c r="B123" s="120">
        <v>12</v>
      </c>
      <c r="C123" s="264">
        <f>'3ª'!$B18</f>
        <v>0</v>
      </c>
      <c r="D123" s="491">
        <f>'3ª'!$C18</f>
        <v>0</v>
      </c>
      <c r="E123" s="265">
        <f>'3ª'!$D18</f>
        <v>0</v>
      </c>
      <c r="F123" s="265" t="str">
        <f>'3ª'!$E18</f>
        <v/>
      </c>
      <c r="G123" s="266">
        <f>'3ª'!$F18</f>
        <v>0</v>
      </c>
      <c r="H123" s="491">
        <f>'3ª'!$G18</f>
        <v>0</v>
      </c>
      <c r="I123" s="493">
        <f>'3ª'!$H18</f>
        <v>0</v>
      </c>
      <c r="J123" s="491"/>
      <c r="K123" s="491">
        <f>'3ª'!$I18</f>
        <v>0</v>
      </c>
      <c r="L123" s="491" t="str">
        <f ca="1">'3ª'!$J18</f>
        <v/>
      </c>
      <c r="M123" s="491"/>
      <c r="N123" s="268" t="str">
        <f ca="1">'3ª'!$K18</f>
        <v/>
      </c>
      <c r="O123" s="491">
        <f>'3ª'!$L18</f>
        <v>0</v>
      </c>
      <c r="P123" s="19" t="s">
        <v>123</v>
      </c>
      <c r="Q123" s="275" t="s">
        <v>318</v>
      </c>
    </row>
    <row r="124" spans="1:17" ht="15.75" x14ac:dyDescent="0.25">
      <c r="A124" s="256" t="str">
        <f>RIGHT('[1]3ª'!$A$5:$D$5,12)</f>
        <v>3ª SÉRIE E.F</v>
      </c>
      <c r="B124" s="120">
        <v>13</v>
      </c>
      <c r="C124" s="264">
        <f>'3ª'!$B19</f>
        <v>0</v>
      </c>
      <c r="D124" s="491">
        <f>'3ª'!$C19</f>
        <v>0</v>
      </c>
      <c r="E124" s="265">
        <f>'3ª'!$D19</f>
        <v>0</v>
      </c>
      <c r="F124" s="265" t="str">
        <f>'3ª'!$E19</f>
        <v/>
      </c>
      <c r="G124" s="266">
        <f>'3ª'!$F19</f>
        <v>0</v>
      </c>
      <c r="H124" s="491">
        <f>'3ª'!$G19</f>
        <v>0</v>
      </c>
      <c r="I124" s="493">
        <f>'3ª'!$H19</f>
        <v>0</v>
      </c>
      <c r="J124" s="491"/>
      <c r="K124" s="491">
        <f>'3ª'!$I19</f>
        <v>0</v>
      </c>
      <c r="L124" s="491" t="str">
        <f ca="1">'3ª'!$J19</f>
        <v/>
      </c>
      <c r="M124" s="491"/>
      <c r="N124" s="268" t="str">
        <f ca="1">'3ª'!$K19</f>
        <v/>
      </c>
      <c r="O124" s="491">
        <f>'3ª'!$L19</f>
        <v>0</v>
      </c>
      <c r="P124" s="19" t="s">
        <v>123</v>
      </c>
      <c r="Q124" s="275" t="s">
        <v>318</v>
      </c>
    </row>
    <row r="125" spans="1:17" ht="15.75" x14ac:dyDescent="0.25">
      <c r="A125" s="256" t="str">
        <f>RIGHT('[1]3ª'!$A$5:$D$5,12)</f>
        <v>3ª SÉRIE E.F</v>
      </c>
      <c r="B125" s="120">
        <v>14</v>
      </c>
      <c r="C125" s="264">
        <f>'3ª'!$B20</f>
        <v>0</v>
      </c>
      <c r="D125" s="491">
        <f>'3ª'!$C20</f>
        <v>0</v>
      </c>
      <c r="E125" s="265">
        <f>'3ª'!$D20</f>
        <v>0</v>
      </c>
      <c r="F125" s="265" t="str">
        <f>'3ª'!$E20</f>
        <v/>
      </c>
      <c r="G125" s="266">
        <f>'3ª'!$F20</f>
        <v>0</v>
      </c>
      <c r="H125" s="491">
        <f>'3ª'!$G20</f>
        <v>0</v>
      </c>
      <c r="I125" s="493">
        <f>'3ª'!$H20</f>
        <v>0</v>
      </c>
      <c r="J125" s="491"/>
      <c r="K125" s="491">
        <f>'3ª'!$I20</f>
        <v>0</v>
      </c>
      <c r="L125" s="491" t="str">
        <f ca="1">'3ª'!$J20</f>
        <v/>
      </c>
      <c r="M125" s="491"/>
      <c r="N125" s="268" t="str">
        <f ca="1">'3ª'!$K20</f>
        <v/>
      </c>
      <c r="O125" s="491">
        <f>'3ª'!$L20</f>
        <v>0</v>
      </c>
      <c r="P125" s="19" t="s">
        <v>123</v>
      </c>
      <c r="Q125" s="275" t="s">
        <v>318</v>
      </c>
    </row>
    <row r="126" spans="1:17" ht="15.75" x14ac:dyDescent="0.25">
      <c r="A126" s="256" t="str">
        <f>RIGHT('[1]3ª'!$A$5:$D$5,12)</f>
        <v>3ª SÉRIE E.F</v>
      </c>
      <c r="B126" s="120">
        <v>15</v>
      </c>
      <c r="C126" s="264">
        <f>'3ª'!$B21</f>
        <v>0</v>
      </c>
      <c r="D126" s="491">
        <f>'3ª'!$C21</f>
        <v>0</v>
      </c>
      <c r="E126" s="265">
        <f>'3ª'!$D21</f>
        <v>0</v>
      </c>
      <c r="F126" s="265" t="str">
        <f>'3ª'!$E21</f>
        <v/>
      </c>
      <c r="G126" s="266">
        <f>'3ª'!$F21</f>
        <v>0</v>
      </c>
      <c r="H126" s="491">
        <f>'3ª'!$G21</f>
        <v>0</v>
      </c>
      <c r="I126" s="493">
        <f>'3ª'!$H21</f>
        <v>0</v>
      </c>
      <c r="J126" s="491"/>
      <c r="K126" s="491">
        <f>'3ª'!$I21</f>
        <v>0</v>
      </c>
      <c r="L126" s="491" t="str">
        <f ca="1">'3ª'!$J21</f>
        <v/>
      </c>
      <c r="M126" s="491"/>
      <c r="N126" s="268" t="str">
        <f ca="1">'3ª'!$K21</f>
        <v/>
      </c>
      <c r="O126" s="491">
        <f>'3ª'!$L21</f>
        <v>0</v>
      </c>
      <c r="P126" s="19" t="s">
        <v>123</v>
      </c>
      <c r="Q126" s="275" t="s">
        <v>318</v>
      </c>
    </row>
    <row r="127" spans="1:17" ht="15.75" x14ac:dyDescent="0.25">
      <c r="A127" s="256" t="str">
        <f>RIGHT('[1]3ª'!$A$5:$D$5,12)</f>
        <v>3ª SÉRIE E.F</v>
      </c>
      <c r="B127" s="120">
        <v>16</v>
      </c>
      <c r="C127" s="264">
        <f>'3ª'!$B22</f>
        <v>0</v>
      </c>
      <c r="D127" s="491">
        <f>'3ª'!$C22</f>
        <v>0</v>
      </c>
      <c r="E127" s="265">
        <f>'3ª'!$D22</f>
        <v>0</v>
      </c>
      <c r="F127" s="265" t="str">
        <f>'3ª'!$E22</f>
        <v/>
      </c>
      <c r="G127" s="266">
        <f>'3ª'!$F22</f>
        <v>0</v>
      </c>
      <c r="H127" s="491">
        <f>'3ª'!$G22</f>
        <v>0</v>
      </c>
      <c r="I127" s="493">
        <f>'3ª'!$H22</f>
        <v>0</v>
      </c>
      <c r="J127" s="491"/>
      <c r="K127" s="491">
        <f>'3ª'!$I22</f>
        <v>0</v>
      </c>
      <c r="L127" s="491" t="str">
        <f ca="1">'3ª'!$J22</f>
        <v/>
      </c>
      <c r="M127" s="491"/>
      <c r="N127" s="268" t="str">
        <f ca="1">'3ª'!$K22</f>
        <v/>
      </c>
      <c r="O127" s="491">
        <f>'3ª'!$L22</f>
        <v>0</v>
      </c>
      <c r="P127" s="19" t="s">
        <v>123</v>
      </c>
      <c r="Q127" s="275" t="s">
        <v>318</v>
      </c>
    </row>
    <row r="128" spans="1:17" ht="15.75" x14ac:dyDescent="0.25">
      <c r="A128" s="256" t="str">
        <f>RIGHT('[1]3ª'!$A$5:$D$5,12)</f>
        <v>3ª SÉRIE E.F</v>
      </c>
      <c r="B128" s="120">
        <v>17</v>
      </c>
      <c r="C128" s="264">
        <f>'3ª'!$B23</f>
        <v>0</v>
      </c>
      <c r="D128" s="491">
        <f>'3ª'!$C23</f>
        <v>0</v>
      </c>
      <c r="E128" s="265">
        <f>'3ª'!$D23</f>
        <v>0</v>
      </c>
      <c r="F128" s="265" t="str">
        <f>'3ª'!$E23</f>
        <v/>
      </c>
      <c r="G128" s="266">
        <f>'3ª'!$F23</f>
        <v>0</v>
      </c>
      <c r="H128" s="491">
        <f>'3ª'!$G23</f>
        <v>0</v>
      </c>
      <c r="I128" s="493">
        <f>'3ª'!$H23</f>
        <v>0</v>
      </c>
      <c r="J128" s="491"/>
      <c r="K128" s="491">
        <f>'3ª'!$I23</f>
        <v>0</v>
      </c>
      <c r="L128" s="491" t="str">
        <f ca="1">'3ª'!$J23</f>
        <v/>
      </c>
      <c r="M128" s="491"/>
      <c r="N128" s="268" t="str">
        <f ca="1">'3ª'!$K23</f>
        <v/>
      </c>
      <c r="O128" s="491">
        <f>'3ª'!$L23</f>
        <v>0</v>
      </c>
      <c r="P128" s="19" t="s">
        <v>123</v>
      </c>
      <c r="Q128" s="275" t="s">
        <v>318</v>
      </c>
    </row>
    <row r="129" spans="1:17" ht="15.75" x14ac:dyDescent="0.25">
      <c r="A129" s="256" t="str">
        <f>RIGHT('[1]3ª'!$A$5:$D$5,12)</f>
        <v>3ª SÉRIE E.F</v>
      </c>
      <c r="B129" s="120">
        <v>18</v>
      </c>
      <c r="C129" s="264">
        <f>'3ª'!$B24</f>
        <v>0</v>
      </c>
      <c r="D129" s="491">
        <f>'3ª'!$C24</f>
        <v>0</v>
      </c>
      <c r="E129" s="265">
        <f>'3ª'!$D24</f>
        <v>0</v>
      </c>
      <c r="F129" s="265" t="str">
        <f>'3ª'!$E24</f>
        <v/>
      </c>
      <c r="G129" s="266">
        <f>'3ª'!$F24</f>
        <v>0</v>
      </c>
      <c r="H129" s="491">
        <f>'3ª'!$G24</f>
        <v>0</v>
      </c>
      <c r="I129" s="493">
        <f>'3ª'!$H24</f>
        <v>0</v>
      </c>
      <c r="J129" s="491"/>
      <c r="K129" s="491">
        <f>'3ª'!$I24</f>
        <v>0</v>
      </c>
      <c r="L129" s="491" t="str">
        <f ca="1">'3ª'!$J24</f>
        <v/>
      </c>
      <c r="M129" s="491"/>
      <c r="N129" s="268" t="str">
        <f ca="1">'3ª'!$K24</f>
        <v/>
      </c>
      <c r="O129" s="491">
        <f>'3ª'!$L24</f>
        <v>0</v>
      </c>
      <c r="P129" s="19" t="s">
        <v>123</v>
      </c>
      <c r="Q129" s="275" t="s">
        <v>318</v>
      </c>
    </row>
    <row r="130" spans="1:17" ht="15.75" x14ac:dyDescent="0.25">
      <c r="A130" s="256" t="str">
        <f>RIGHT('[1]3ª'!$A$5:$D$5,12)</f>
        <v>3ª SÉRIE E.F</v>
      </c>
      <c r="B130" s="120">
        <v>19</v>
      </c>
      <c r="C130" s="264">
        <f>'3ª'!$B25</f>
        <v>0</v>
      </c>
      <c r="D130" s="491">
        <f>'3ª'!$C25</f>
        <v>0</v>
      </c>
      <c r="E130" s="265">
        <f>'3ª'!$D25</f>
        <v>0</v>
      </c>
      <c r="F130" s="265" t="str">
        <f>'3ª'!$E25</f>
        <v/>
      </c>
      <c r="G130" s="266">
        <f>'3ª'!$F25</f>
        <v>0</v>
      </c>
      <c r="H130" s="491">
        <f>'3ª'!$G25</f>
        <v>0</v>
      </c>
      <c r="I130" s="493">
        <f>'3ª'!$H25</f>
        <v>0</v>
      </c>
      <c r="J130" s="491"/>
      <c r="K130" s="491">
        <f>'3ª'!$I25</f>
        <v>0</v>
      </c>
      <c r="L130" s="491" t="str">
        <f ca="1">'3ª'!$J25</f>
        <v/>
      </c>
      <c r="M130" s="491"/>
      <c r="N130" s="268" t="str">
        <f ca="1">'3ª'!$K25</f>
        <v/>
      </c>
      <c r="O130" s="491">
        <f>'3ª'!$L25</f>
        <v>0</v>
      </c>
      <c r="P130" s="19" t="s">
        <v>123</v>
      </c>
      <c r="Q130" s="275" t="s">
        <v>318</v>
      </c>
    </row>
    <row r="131" spans="1:17" ht="15.75" x14ac:dyDescent="0.25">
      <c r="A131" s="256" t="str">
        <f>RIGHT('[1]3ª'!$A$5:$D$5,12)</f>
        <v>3ª SÉRIE E.F</v>
      </c>
      <c r="B131" s="120">
        <v>20</v>
      </c>
      <c r="C131" s="264">
        <f>'3ª'!$B26</f>
        <v>0</v>
      </c>
      <c r="D131" s="491">
        <f>'3ª'!$C26</f>
        <v>0</v>
      </c>
      <c r="E131" s="265">
        <f>'3ª'!$D26</f>
        <v>0</v>
      </c>
      <c r="F131" s="265" t="str">
        <f>'3ª'!$E26</f>
        <v/>
      </c>
      <c r="G131" s="266">
        <f>'3ª'!$F26</f>
        <v>0</v>
      </c>
      <c r="H131" s="491">
        <f>'3ª'!$G26</f>
        <v>0</v>
      </c>
      <c r="I131" s="493">
        <f>'3ª'!$H26</f>
        <v>0</v>
      </c>
      <c r="J131" s="491"/>
      <c r="K131" s="491">
        <f>'3ª'!$I26</f>
        <v>0</v>
      </c>
      <c r="L131" s="491" t="str">
        <f ca="1">'3ª'!$J26</f>
        <v/>
      </c>
      <c r="M131" s="491"/>
      <c r="N131" s="268" t="str">
        <f ca="1">'3ª'!$K26</f>
        <v/>
      </c>
      <c r="O131" s="491">
        <f>'3ª'!$L26</f>
        <v>0</v>
      </c>
      <c r="P131" s="19" t="s">
        <v>123</v>
      </c>
      <c r="Q131" s="275" t="s">
        <v>318</v>
      </c>
    </row>
    <row r="132" spans="1:17" ht="15.75" x14ac:dyDescent="0.25">
      <c r="A132" s="256" t="str">
        <f>RIGHT('[1]3ª'!$A$5:$D$5,12)</f>
        <v>3ª SÉRIE E.F</v>
      </c>
      <c r="B132" s="120">
        <v>21</v>
      </c>
      <c r="C132" s="264">
        <f>'3ª'!$B27</f>
        <v>0</v>
      </c>
      <c r="D132" s="491">
        <f>'3ª'!$C27</f>
        <v>0</v>
      </c>
      <c r="E132" s="265">
        <f>'3ª'!$D27</f>
        <v>0</v>
      </c>
      <c r="F132" s="265" t="str">
        <f>'3ª'!$E27</f>
        <v/>
      </c>
      <c r="G132" s="266">
        <f>'3ª'!$F27</f>
        <v>0</v>
      </c>
      <c r="H132" s="491">
        <f>'3ª'!$G27</f>
        <v>0</v>
      </c>
      <c r="I132" s="493">
        <f>'3ª'!$H27</f>
        <v>0</v>
      </c>
      <c r="J132" s="491"/>
      <c r="K132" s="491">
        <f>'3ª'!$I27</f>
        <v>0</v>
      </c>
      <c r="L132" s="491" t="str">
        <f ca="1">'3ª'!$J27</f>
        <v/>
      </c>
      <c r="M132" s="491"/>
      <c r="N132" s="268" t="str">
        <f ca="1">'3ª'!$K27</f>
        <v/>
      </c>
      <c r="O132" s="491">
        <f>'3ª'!$L27</f>
        <v>0</v>
      </c>
      <c r="P132" s="19" t="s">
        <v>123</v>
      </c>
      <c r="Q132" s="275" t="s">
        <v>318</v>
      </c>
    </row>
    <row r="133" spans="1:17" ht="15.75" x14ac:dyDescent="0.25">
      <c r="A133" s="256" t="str">
        <f>RIGHT('[1]3ª'!$A$5:$D$5,12)</f>
        <v>3ª SÉRIE E.F</v>
      </c>
      <c r="B133" s="120">
        <v>22</v>
      </c>
      <c r="C133" s="264">
        <f>'3ª'!$B28</f>
        <v>0</v>
      </c>
      <c r="D133" s="491">
        <f>'3ª'!$C28</f>
        <v>0</v>
      </c>
      <c r="E133" s="265">
        <f>'3ª'!$D28</f>
        <v>0</v>
      </c>
      <c r="F133" s="265" t="str">
        <f>'3ª'!$E28</f>
        <v/>
      </c>
      <c r="G133" s="266">
        <f>'3ª'!$F28</f>
        <v>0</v>
      </c>
      <c r="H133" s="491">
        <f>'3ª'!$G28</f>
        <v>0</v>
      </c>
      <c r="I133" s="493">
        <f>'3ª'!$H28</f>
        <v>0</v>
      </c>
      <c r="J133" s="491"/>
      <c r="K133" s="491">
        <f>'3ª'!$I28</f>
        <v>0</v>
      </c>
      <c r="L133" s="491" t="str">
        <f ca="1">'3ª'!$J28</f>
        <v/>
      </c>
      <c r="M133" s="491"/>
      <c r="N133" s="268" t="str">
        <f ca="1">'3ª'!$K28</f>
        <v/>
      </c>
      <c r="O133" s="491">
        <f>'3ª'!$L28</f>
        <v>0</v>
      </c>
      <c r="P133" s="19" t="s">
        <v>123</v>
      </c>
      <c r="Q133" s="275" t="s">
        <v>318</v>
      </c>
    </row>
    <row r="134" spans="1:17" ht="15.75" x14ac:dyDescent="0.25">
      <c r="A134" s="256" t="str">
        <f>RIGHT('[1]3ª'!$A$5:$D$5,12)</f>
        <v>3ª SÉRIE E.F</v>
      </c>
      <c r="B134" s="120">
        <v>23</v>
      </c>
      <c r="C134" s="264">
        <f>'3ª'!$B29</f>
        <v>0</v>
      </c>
      <c r="D134" s="491">
        <f>'3ª'!$C29</f>
        <v>0</v>
      </c>
      <c r="E134" s="265">
        <f>'3ª'!$D29</f>
        <v>0</v>
      </c>
      <c r="F134" s="265" t="str">
        <f>'3ª'!$E29</f>
        <v/>
      </c>
      <c r="G134" s="266">
        <f>'3ª'!$F29</f>
        <v>0</v>
      </c>
      <c r="H134" s="491">
        <f>'3ª'!$G29</f>
        <v>0</v>
      </c>
      <c r="I134" s="493">
        <f>'3ª'!$H29</f>
        <v>0</v>
      </c>
      <c r="J134" s="491"/>
      <c r="K134" s="491">
        <f>'3ª'!$I29</f>
        <v>0</v>
      </c>
      <c r="L134" s="491" t="str">
        <f ca="1">'3ª'!$J29</f>
        <v/>
      </c>
      <c r="M134" s="491"/>
      <c r="N134" s="268" t="str">
        <f ca="1">'3ª'!$K29</f>
        <v/>
      </c>
      <c r="O134" s="491">
        <f>'3ª'!$L29</f>
        <v>0</v>
      </c>
      <c r="P134" s="19" t="s">
        <v>123</v>
      </c>
      <c r="Q134" s="275" t="s">
        <v>318</v>
      </c>
    </row>
    <row r="135" spans="1:17" ht="15.75" x14ac:dyDescent="0.25">
      <c r="A135" s="256" t="str">
        <f>RIGHT('[1]3ª'!$A$5:$D$5,12)</f>
        <v>3ª SÉRIE E.F</v>
      </c>
      <c r="B135" s="120">
        <v>24</v>
      </c>
      <c r="C135" s="264">
        <f>'3ª'!$B30</f>
        <v>0</v>
      </c>
      <c r="D135" s="491">
        <f>'3ª'!$C30</f>
        <v>0</v>
      </c>
      <c r="E135" s="265">
        <f>'3ª'!$D30</f>
        <v>0</v>
      </c>
      <c r="F135" s="265" t="str">
        <f>'3ª'!$E30</f>
        <v/>
      </c>
      <c r="G135" s="266">
        <f>'3ª'!$F30</f>
        <v>0</v>
      </c>
      <c r="H135" s="491">
        <f>'3ª'!$G30</f>
        <v>0</v>
      </c>
      <c r="I135" s="493">
        <f>'3ª'!$H30</f>
        <v>0</v>
      </c>
      <c r="J135" s="491"/>
      <c r="K135" s="491">
        <f>'3ª'!$I30</f>
        <v>0</v>
      </c>
      <c r="L135" s="491" t="str">
        <f ca="1">'3ª'!$J30</f>
        <v/>
      </c>
      <c r="M135" s="491"/>
      <c r="N135" s="268" t="str">
        <f ca="1">'3ª'!$K30</f>
        <v/>
      </c>
      <c r="O135" s="491">
        <f>'3ª'!$L30</f>
        <v>0</v>
      </c>
      <c r="P135" s="19" t="s">
        <v>123</v>
      </c>
      <c r="Q135" s="275" t="s">
        <v>318</v>
      </c>
    </row>
    <row r="136" spans="1:17" ht="15.75" x14ac:dyDescent="0.25">
      <c r="A136" s="256" t="str">
        <f>RIGHT('[1]3ª'!$A$5:$D$5,12)</f>
        <v>3ª SÉRIE E.F</v>
      </c>
      <c r="B136" s="120">
        <v>25</v>
      </c>
      <c r="C136" s="264">
        <f>'3ª'!$B31</f>
        <v>0</v>
      </c>
      <c r="D136" s="491">
        <f>'3ª'!$C31</f>
        <v>0</v>
      </c>
      <c r="E136" s="265">
        <f>'3ª'!$D31</f>
        <v>0</v>
      </c>
      <c r="F136" s="265" t="str">
        <f>'3ª'!$E31</f>
        <v/>
      </c>
      <c r="G136" s="266">
        <f>'3ª'!$F31</f>
        <v>0</v>
      </c>
      <c r="H136" s="491">
        <f>'3ª'!$G31</f>
        <v>0</v>
      </c>
      <c r="I136" s="493">
        <f>'3ª'!$H31</f>
        <v>0</v>
      </c>
      <c r="J136" s="491"/>
      <c r="K136" s="491">
        <f>'3ª'!$I31</f>
        <v>0</v>
      </c>
      <c r="L136" s="491" t="str">
        <f ca="1">'3ª'!$J31</f>
        <v/>
      </c>
      <c r="M136" s="491"/>
      <c r="N136" s="268" t="str">
        <f ca="1">'3ª'!$K31</f>
        <v/>
      </c>
      <c r="O136" s="491">
        <f>'3ª'!$L31</f>
        <v>0</v>
      </c>
      <c r="P136" s="19" t="s">
        <v>123</v>
      </c>
      <c r="Q136" s="275" t="s">
        <v>318</v>
      </c>
    </row>
    <row r="137" spans="1:17" ht="15.75" x14ac:dyDescent="0.25">
      <c r="A137" s="256" t="str">
        <f>RIGHT('[1]3ª'!$A$5:$D$5,12)</f>
        <v>3ª SÉRIE E.F</v>
      </c>
      <c r="B137" s="120">
        <v>26</v>
      </c>
      <c r="C137" s="264">
        <f>'3ª'!$B32</f>
        <v>0</v>
      </c>
      <c r="D137" s="491">
        <f>'3ª'!$C32</f>
        <v>0</v>
      </c>
      <c r="E137" s="265">
        <f>'3ª'!$D32</f>
        <v>0</v>
      </c>
      <c r="F137" s="265" t="str">
        <f>'3ª'!$E32</f>
        <v/>
      </c>
      <c r="G137" s="266">
        <f>'3ª'!$F32</f>
        <v>0</v>
      </c>
      <c r="H137" s="491">
        <f>'3ª'!$G32</f>
        <v>0</v>
      </c>
      <c r="I137" s="493">
        <f>'3ª'!$H32</f>
        <v>0</v>
      </c>
      <c r="J137" s="491"/>
      <c r="K137" s="491">
        <f>'3ª'!$I32</f>
        <v>0</v>
      </c>
      <c r="L137" s="491" t="str">
        <f ca="1">'3ª'!$J32</f>
        <v/>
      </c>
      <c r="M137" s="491"/>
      <c r="N137" s="268" t="str">
        <f ca="1">'3ª'!$K32</f>
        <v/>
      </c>
      <c r="O137" s="491">
        <f>'3ª'!$L32</f>
        <v>0</v>
      </c>
      <c r="P137" s="19" t="s">
        <v>123</v>
      </c>
      <c r="Q137" s="275" t="s">
        <v>318</v>
      </c>
    </row>
    <row r="138" spans="1:17" ht="15.75" x14ac:dyDescent="0.25">
      <c r="A138" s="256" t="str">
        <f>RIGHT('[1]3ª'!$A$5:$D$5,12)</f>
        <v>3ª SÉRIE E.F</v>
      </c>
      <c r="B138" s="120">
        <v>27</v>
      </c>
      <c r="C138" s="264">
        <f>'3ª'!$B33</f>
        <v>0</v>
      </c>
      <c r="D138" s="491">
        <f>'3ª'!$C33</f>
        <v>0</v>
      </c>
      <c r="E138" s="265">
        <f>'3ª'!$D33</f>
        <v>0</v>
      </c>
      <c r="F138" s="265" t="str">
        <f>'3ª'!$E33</f>
        <v/>
      </c>
      <c r="G138" s="266">
        <f>'3ª'!$F33</f>
        <v>0</v>
      </c>
      <c r="H138" s="491">
        <f>'3ª'!$G33</f>
        <v>0</v>
      </c>
      <c r="I138" s="493">
        <f>'3ª'!$H33</f>
        <v>0</v>
      </c>
      <c r="J138" s="491"/>
      <c r="K138" s="491">
        <f>'3ª'!$I33</f>
        <v>0</v>
      </c>
      <c r="L138" s="491" t="str">
        <f ca="1">'3ª'!$J33</f>
        <v/>
      </c>
      <c r="M138" s="491"/>
      <c r="N138" s="268" t="str">
        <f ca="1">'3ª'!$K33</f>
        <v/>
      </c>
      <c r="O138" s="491">
        <f>'3ª'!$L33</f>
        <v>0</v>
      </c>
      <c r="P138" s="19" t="s">
        <v>123</v>
      </c>
      <c r="Q138" s="275" t="s">
        <v>318</v>
      </c>
    </row>
    <row r="139" spans="1:17" ht="15.75" x14ac:dyDescent="0.25">
      <c r="A139" s="256" t="str">
        <f>RIGHT('[1]3ª'!$A$5:$D$5,12)</f>
        <v>3ª SÉRIE E.F</v>
      </c>
      <c r="B139" s="120">
        <v>28</v>
      </c>
      <c r="C139" s="264">
        <f>'3ª'!$B34</f>
        <v>0</v>
      </c>
      <c r="D139" s="491">
        <f>'3ª'!$C34</f>
        <v>0</v>
      </c>
      <c r="E139" s="265">
        <f>'3ª'!$D34</f>
        <v>0</v>
      </c>
      <c r="F139" s="265" t="str">
        <f>'3ª'!$E34</f>
        <v/>
      </c>
      <c r="G139" s="266">
        <f>'3ª'!$F34</f>
        <v>0</v>
      </c>
      <c r="H139" s="491">
        <f>'3ª'!$G34</f>
        <v>0</v>
      </c>
      <c r="I139" s="493">
        <f>'3ª'!$H34</f>
        <v>0</v>
      </c>
      <c r="J139" s="491"/>
      <c r="K139" s="491">
        <f>'3ª'!$I34</f>
        <v>0</v>
      </c>
      <c r="L139" s="491" t="str">
        <f ca="1">'3ª'!$J34</f>
        <v/>
      </c>
      <c r="M139" s="491"/>
      <c r="N139" s="268" t="str">
        <f ca="1">'3ª'!$K34</f>
        <v/>
      </c>
      <c r="O139" s="491">
        <f>'3ª'!$L34</f>
        <v>0</v>
      </c>
      <c r="P139" s="19" t="s">
        <v>123</v>
      </c>
      <c r="Q139" s="275" t="s">
        <v>318</v>
      </c>
    </row>
    <row r="140" spans="1:17" ht="15.75" x14ac:dyDescent="0.25">
      <c r="A140" s="256" t="str">
        <f>RIGHT('[1]3ª'!$A$5:$D$5,12)</f>
        <v>3ª SÉRIE E.F</v>
      </c>
      <c r="B140" s="120">
        <v>29</v>
      </c>
      <c r="C140" s="264">
        <f>'3ª'!$B35</f>
        <v>0</v>
      </c>
      <c r="D140" s="491">
        <f>'3ª'!$C35</f>
        <v>0</v>
      </c>
      <c r="E140" s="265">
        <f>'3ª'!$D35</f>
        <v>0</v>
      </c>
      <c r="F140" s="265" t="str">
        <f>'3ª'!$E35</f>
        <v/>
      </c>
      <c r="G140" s="266">
        <f>'3ª'!$F35</f>
        <v>0</v>
      </c>
      <c r="H140" s="491">
        <f>'3ª'!$G35</f>
        <v>0</v>
      </c>
      <c r="I140" s="493">
        <f>'3ª'!$H35</f>
        <v>0</v>
      </c>
      <c r="J140" s="491"/>
      <c r="K140" s="491">
        <f>'3ª'!$I35</f>
        <v>0</v>
      </c>
      <c r="L140" s="491" t="str">
        <f ca="1">'3ª'!$J35</f>
        <v/>
      </c>
      <c r="M140" s="491"/>
      <c r="N140" s="268" t="str">
        <f ca="1">'3ª'!$K35</f>
        <v/>
      </c>
      <c r="O140" s="491">
        <f>'3ª'!$L35</f>
        <v>0</v>
      </c>
      <c r="P140" s="19" t="s">
        <v>123</v>
      </c>
      <c r="Q140" s="275" t="s">
        <v>318</v>
      </c>
    </row>
    <row r="141" spans="1:17" ht="15.75" x14ac:dyDescent="0.25">
      <c r="A141" s="256" t="str">
        <f>RIGHT('[1]3ª'!$A$5:$D$5,12)</f>
        <v>3ª SÉRIE E.F</v>
      </c>
      <c r="B141" s="120">
        <v>30</v>
      </c>
      <c r="C141" s="264">
        <f>'3ª'!$B36</f>
        <v>0</v>
      </c>
      <c r="D141" s="491">
        <f>'3ª'!$C36</f>
        <v>0</v>
      </c>
      <c r="E141" s="265">
        <f>'3ª'!$D36</f>
        <v>0</v>
      </c>
      <c r="F141" s="265" t="str">
        <f>'3ª'!$E36</f>
        <v/>
      </c>
      <c r="G141" s="266">
        <f>'3ª'!$F36</f>
        <v>0</v>
      </c>
      <c r="H141" s="491">
        <f>'3ª'!$G36</f>
        <v>0</v>
      </c>
      <c r="I141" s="493">
        <f>'3ª'!$H36</f>
        <v>0</v>
      </c>
      <c r="J141" s="491"/>
      <c r="K141" s="491">
        <f>'3ª'!$I36</f>
        <v>0</v>
      </c>
      <c r="L141" s="491" t="str">
        <f ca="1">'3ª'!$J36</f>
        <v/>
      </c>
      <c r="M141" s="491"/>
      <c r="N141" s="268" t="str">
        <f ca="1">'3ª'!$K36</f>
        <v/>
      </c>
      <c r="O141" s="491">
        <f>'3ª'!$L36</f>
        <v>0</v>
      </c>
      <c r="P141" s="19" t="s">
        <v>123</v>
      </c>
      <c r="Q141" s="275" t="s">
        <v>318</v>
      </c>
    </row>
    <row r="142" spans="1:17" ht="15.75" x14ac:dyDescent="0.25">
      <c r="A142" s="256" t="str">
        <f>RIGHT('[1]3ª'!$A$5:$D$5,12)</f>
        <v>3ª SÉRIE E.F</v>
      </c>
      <c r="B142" s="120">
        <v>31</v>
      </c>
      <c r="C142" s="264">
        <f>'3ª'!$B37</f>
        <v>0</v>
      </c>
      <c r="D142" s="491">
        <f>'3ª'!$C37</f>
        <v>0</v>
      </c>
      <c r="E142" s="265">
        <f>'3ª'!$D37</f>
        <v>0</v>
      </c>
      <c r="F142" s="265" t="str">
        <f>'3ª'!$E37</f>
        <v/>
      </c>
      <c r="G142" s="266">
        <f>'3ª'!$F37</f>
        <v>0</v>
      </c>
      <c r="H142" s="491">
        <f>'3ª'!$G37</f>
        <v>0</v>
      </c>
      <c r="I142" s="493">
        <f>'3ª'!$H37</f>
        <v>0</v>
      </c>
      <c r="J142" s="491"/>
      <c r="K142" s="491">
        <f>'3ª'!$I37</f>
        <v>0</v>
      </c>
      <c r="L142" s="491" t="str">
        <f ca="1">'3ª'!$J37</f>
        <v/>
      </c>
      <c r="M142" s="491"/>
      <c r="N142" s="268" t="str">
        <f ca="1">'3ª'!$K37</f>
        <v/>
      </c>
      <c r="O142" s="491">
        <f>'3ª'!$L37</f>
        <v>0</v>
      </c>
      <c r="P142" s="19" t="s">
        <v>123</v>
      </c>
      <c r="Q142" s="275" t="s">
        <v>318</v>
      </c>
    </row>
    <row r="143" spans="1:17" ht="15.75" x14ac:dyDescent="0.25">
      <c r="A143" s="256" t="str">
        <f>RIGHT('[1]3ª'!$A$5:$D$5,12)</f>
        <v>3ª SÉRIE E.F</v>
      </c>
      <c r="B143" s="120">
        <v>32</v>
      </c>
      <c r="C143" s="264">
        <f>'3ª'!$B38</f>
        <v>0</v>
      </c>
      <c r="D143" s="491">
        <f>'3ª'!$C38</f>
        <v>0</v>
      </c>
      <c r="E143" s="265">
        <f>'3ª'!$D38</f>
        <v>0</v>
      </c>
      <c r="F143" s="265" t="str">
        <f>'3ª'!$E38</f>
        <v/>
      </c>
      <c r="G143" s="266">
        <f>'3ª'!$F38</f>
        <v>0</v>
      </c>
      <c r="H143" s="491">
        <f>'3ª'!$G38</f>
        <v>0</v>
      </c>
      <c r="I143" s="493">
        <f>'3ª'!$H38</f>
        <v>0</v>
      </c>
      <c r="J143" s="491"/>
      <c r="K143" s="491">
        <f>'3ª'!$I38</f>
        <v>0</v>
      </c>
      <c r="L143" s="491" t="str">
        <f ca="1">'3ª'!$J38</f>
        <v/>
      </c>
      <c r="M143" s="491"/>
      <c r="N143" s="268" t="str">
        <f ca="1">'3ª'!$K38</f>
        <v/>
      </c>
      <c r="O143" s="491">
        <f>'3ª'!$L38</f>
        <v>0</v>
      </c>
      <c r="P143" s="19" t="s">
        <v>123</v>
      </c>
      <c r="Q143" s="275" t="s">
        <v>318</v>
      </c>
    </row>
    <row r="144" spans="1:17" ht="15.75" x14ac:dyDescent="0.25">
      <c r="A144" s="256" t="str">
        <f>RIGHT('[1]3ª'!$A$5:$D$5,12)</f>
        <v>3ª SÉRIE E.F</v>
      </c>
      <c r="B144" s="120">
        <v>33</v>
      </c>
      <c r="C144" s="264">
        <f>'3ª'!$B39</f>
        <v>0</v>
      </c>
      <c r="D144" s="491">
        <f>'3ª'!$C39</f>
        <v>0</v>
      </c>
      <c r="E144" s="265">
        <f>'3ª'!$D39</f>
        <v>0</v>
      </c>
      <c r="F144" s="265" t="str">
        <f>'3ª'!$E39</f>
        <v/>
      </c>
      <c r="G144" s="266">
        <f>'3ª'!$F39</f>
        <v>0</v>
      </c>
      <c r="H144" s="491">
        <f>'3ª'!$G39</f>
        <v>0</v>
      </c>
      <c r="I144" s="493">
        <f>'3ª'!$H39</f>
        <v>0</v>
      </c>
      <c r="J144" s="491"/>
      <c r="K144" s="491">
        <f>'3ª'!$I39</f>
        <v>0</v>
      </c>
      <c r="L144" s="491" t="str">
        <f ca="1">'3ª'!$J39</f>
        <v/>
      </c>
      <c r="M144" s="491"/>
      <c r="N144" s="268" t="str">
        <f ca="1">'3ª'!$K39</f>
        <v/>
      </c>
      <c r="O144" s="491">
        <f>'3ª'!$L39</f>
        <v>0</v>
      </c>
      <c r="P144" s="19" t="s">
        <v>123</v>
      </c>
      <c r="Q144" s="275" t="s">
        <v>318</v>
      </c>
    </row>
    <row r="145" spans="1:17" ht="15.75" x14ac:dyDescent="0.25">
      <c r="A145" s="256" t="str">
        <f>RIGHT('[1]3ª'!$A$5:$D$5,12)</f>
        <v>3ª SÉRIE E.F</v>
      </c>
      <c r="B145" s="120">
        <v>34</v>
      </c>
      <c r="C145" s="264">
        <f>'3ª'!$B40</f>
        <v>0</v>
      </c>
      <c r="D145" s="491">
        <f>'3ª'!$C40</f>
        <v>0</v>
      </c>
      <c r="E145" s="265">
        <f>'3ª'!$D40</f>
        <v>0</v>
      </c>
      <c r="F145" s="265" t="str">
        <f>'3ª'!$E40</f>
        <v/>
      </c>
      <c r="G145" s="266">
        <f>'3ª'!$F40</f>
        <v>0</v>
      </c>
      <c r="H145" s="491">
        <f>'3ª'!$G40</f>
        <v>0</v>
      </c>
      <c r="I145" s="493">
        <f>'3ª'!$H40</f>
        <v>0</v>
      </c>
      <c r="J145" s="491"/>
      <c r="K145" s="491">
        <f>'3ª'!$I40</f>
        <v>0</v>
      </c>
      <c r="L145" s="491" t="str">
        <f ca="1">'3ª'!$J40</f>
        <v/>
      </c>
      <c r="M145" s="491"/>
      <c r="N145" s="268" t="str">
        <f ca="1">'3ª'!$K40</f>
        <v/>
      </c>
      <c r="O145" s="491">
        <f>'3ª'!$L40</f>
        <v>0</v>
      </c>
      <c r="P145" s="19" t="s">
        <v>123</v>
      </c>
      <c r="Q145" s="275" t="s">
        <v>318</v>
      </c>
    </row>
    <row r="146" spans="1:17" ht="15.75" x14ac:dyDescent="0.25">
      <c r="A146" s="256" t="str">
        <f>RIGHT('[1]3ª'!$A$5:$D$5,12)</f>
        <v>3ª SÉRIE E.F</v>
      </c>
      <c r="B146" s="120">
        <v>35</v>
      </c>
      <c r="C146" s="264">
        <f>'3ª'!$B41</f>
        <v>0</v>
      </c>
      <c r="D146" s="491">
        <f>'3ª'!$C41</f>
        <v>0</v>
      </c>
      <c r="E146" s="265">
        <f>'3ª'!$D41</f>
        <v>0</v>
      </c>
      <c r="F146" s="265" t="str">
        <f>'3ª'!$E41</f>
        <v/>
      </c>
      <c r="G146" s="266">
        <f>'3ª'!$F41</f>
        <v>0</v>
      </c>
      <c r="H146" s="491">
        <f>'3ª'!$G41</f>
        <v>0</v>
      </c>
      <c r="I146" s="493">
        <f>'3ª'!$H41</f>
        <v>0</v>
      </c>
      <c r="J146" s="491"/>
      <c r="K146" s="491">
        <f>'3ª'!$I41</f>
        <v>0</v>
      </c>
      <c r="L146" s="491" t="str">
        <f ca="1">'3ª'!$J41</f>
        <v/>
      </c>
      <c r="M146" s="491"/>
      <c r="N146" s="268" t="str">
        <f ca="1">'3ª'!$K41</f>
        <v/>
      </c>
      <c r="O146" s="491">
        <f>'3ª'!$L41</f>
        <v>0</v>
      </c>
      <c r="P146" s="19" t="s">
        <v>123</v>
      </c>
      <c r="Q146" s="275" t="s">
        <v>318</v>
      </c>
    </row>
    <row r="147" spans="1:17" ht="15.75" x14ac:dyDescent="0.25">
      <c r="A147" s="256" t="str">
        <f>RIGHT('[1]3ª'!$A$5:$D$5,12)</f>
        <v>3ª SÉRIE E.F</v>
      </c>
      <c r="B147" s="120">
        <v>36</v>
      </c>
      <c r="C147" s="264">
        <f>'3ª'!$B42</f>
        <v>0</v>
      </c>
      <c r="D147" s="491">
        <f>'3ª'!$C42</f>
        <v>0</v>
      </c>
      <c r="E147" s="265">
        <f>'3ª'!$D42</f>
        <v>0</v>
      </c>
      <c r="F147" s="265" t="str">
        <f>'3ª'!$E42</f>
        <v/>
      </c>
      <c r="G147" s="266">
        <f>'3ª'!$F42</f>
        <v>0</v>
      </c>
      <c r="H147" s="491">
        <f>'3ª'!$G42</f>
        <v>0</v>
      </c>
      <c r="I147" s="493">
        <f>'3ª'!$H42</f>
        <v>0</v>
      </c>
      <c r="J147" s="491"/>
      <c r="K147" s="491">
        <f>'3ª'!$I42</f>
        <v>0</v>
      </c>
      <c r="L147" s="491" t="str">
        <f ca="1">'3ª'!$J42</f>
        <v/>
      </c>
      <c r="M147" s="491"/>
      <c r="N147" s="268" t="str">
        <f ca="1">'3ª'!$K42</f>
        <v/>
      </c>
      <c r="O147" s="491">
        <f>'3ª'!$L42</f>
        <v>0</v>
      </c>
      <c r="P147" s="19" t="s">
        <v>123</v>
      </c>
      <c r="Q147" s="275" t="s">
        <v>318</v>
      </c>
    </row>
    <row r="148" spans="1:17" ht="15.75" x14ac:dyDescent="0.25">
      <c r="A148" s="256" t="str">
        <f>RIGHT('[1]3ª'!$A$5:$D$5,12)</f>
        <v>3ª SÉRIE E.F</v>
      </c>
      <c r="B148" s="120">
        <v>37</v>
      </c>
      <c r="C148" s="264">
        <f>'3ª'!$B43</f>
        <v>0</v>
      </c>
      <c r="D148" s="491">
        <f>'3ª'!$C43</f>
        <v>0</v>
      </c>
      <c r="E148" s="265">
        <f>'3ª'!$D43</f>
        <v>0</v>
      </c>
      <c r="F148" s="265" t="str">
        <f>'3ª'!$E43</f>
        <v/>
      </c>
      <c r="G148" s="266">
        <f>'3ª'!$F43</f>
        <v>0</v>
      </c>
      <c r="H148" s="491">
        <f>'3ª'!$G43</f>
        <v>0</v>
      </c>
      <c r="I148" s="493">
        <f>'3ª'!$H43</f>
        <v>0</v>
      </c>
      <c r="J148" s="491"/>
      <c r="K148" s="491">
        <f>'3ª'!$I43</f>
        <v>0</v>
      </c>
      <c r="L148" s="491" t="str">
        <f ca="1">'3ª'!$J43</f>
        <v/>
      </c>
      <c r="M148" s="491"/>
      <c r="N148" s="268" t="str">
        <f ca="1">'3ª'!$K43</f>
        <v/>
      </c>
      <c r="O148" s="491">
        <f>'3ª'!$L43</f>
        <v>0</v>
      </c>
      <c r="P148" s="19" t="s">
        <v>123</v>
      </c>
      <c r="Q148" s="275" t="s">
        <v>318</v>
      </c>
    </row>
    <row r="149" spans="1:17" ht="15.75" x14ac:dyDescent="0.25">
      <c r="A149" s="256" t="str">
        <f>RIGHT('[1]3ª'!$A$5:$D$5,12)</f>
        <v>3ª SÉRIE E.F</v>
      </c>
      <c r="B149" s="120">
        <v>38</v>
      </c>
      <c r="C149" s="264">
        <f>'3ª'!$B44</f>
        <v>0</v>
      </c>
      <c r="D149" s="491">
        <f>'3ª'!$C44</f>
        <v>0</v>
      </c>
      <c r="E149" s="265">
        <f>'3ª'!$D44</f>
        <v>0</v>
      </c>
      <c r="F149" s="265" t="str">
        <f>'3ª'!$E44</f>
        <v/>
      </c>
      <c r="G149" s="266">
        <f>'3ª'!$F44</f>
        <v>0</v>
      </c>
      <c r="H149" s="491">
        <f>'3ª'!$G44</f>
        <v>0</v>
      </c>
      <c r="I149" s="493">
        <f>'3ª'!$H44</f>
        <v>0</v>
      </c>
      <c r="J149" s="491"/>
      <c r="K149" s="491">
        <f>'3ª'!$I44</f>
        <v>0</v>
      </c>
      <c r="L149" s="491" t="str">
        <f ca="1">'3ª'!$J44</f>
        <v/>
      </c>
      <c r="M149" s="491"/>
      <c r="N149" s="268" t="str">
        <f ca="1">'3ª'!$K44</f>
        <v/>
      </c>
      <c r="O149" s="491">
        <f>'3ª'!$L44</f>
        <v>0</v>
      </c>
      <c r="P149" s="19" t="s">
        <v>123</v>
      </c>
      <c r="Q149" s="275" t="s">
        <v>318</v>
      </c>
    </row>
    <row r="150" spans="1:17" ht="15.75" x14ac:dyDescent="0.25">
      <c r="A150" s="256" t="str">
        <f>RIGHT('[1]3ª'!$A$5:$D$5,12)</f>
        <v>3ª SÉRIE E.F</v>
      </c>
      <c r="B150" s="120">
        <v>39</v>
      </c>
      <c r="C150" s="264">
        <f>'3ª'!$B45</f>
        <v>0</v>
      </c>
      <c r="D150" s="491">
        <f>'3ª'!$C45</f>
        <v>0</v>
      </c>
      <c r="E150" s="265">
        <f>'3ª'!$D45</f>
        <v>0</v>
      </c>
      <c r="F150" s="265" t="str">
        <f>'3ª'!$E45</f>
        <v/>
      </c>
      <c r="G150" s="266">
        <f>'3ª'!$F45</f>
        <v>0</v>
      </c>
      <c r="H150" s="491">
        <f>'3ª'!$G45</f>
        <v>0</v>
      </c>
      <c r="I150" s="493">
        <f>'3ª'!$H45</f>
        <v>0</v>
      </c>
      <c r="J150" s="491"/>
      <c r="K150" s="491">
        <f>'3ª'!$I45</f>
        <v>0</v>
      </c>
      <c r="L150" s="491" t="str">
        <f ca="1">'3ª'!$J45</f>
        <v/>
      </c>
      <c r="M150" s="491"/>
      <c r="N150" s="268" t="str">
        <f ca="1">'3ª'!$K45</f>
        <v/>
      </c>
      <c r="O150" s="491">
        <f>'3ª'!$L45</f>
        <v>0</v>
      </c>
      <c r="P150" s="19" t="s">
        <v>123</v>
      </c>
      <c r="Q150" s="275" t="s">
        <v>318</v>
      </c>
    </row>
    <row r="151" spans="1:17" ht="15.75" x14ac:dyDescent="0.25">
      <c r="A151" s="256" t="str">
        <f>RIGHT('[1]3ª'!$A$5:$D$5,12)</f>
        <v>3ª SÉRIE E.F</v>
      </c>
      <c r="B151" s="120">
        <v>40</v>
      </c>
      <c r="C151" s="264">
        <f>'3ª'!$B46</f>
        <v>0</v>
      </c>
      <c r="D151" s="491">
        <f>'3ª'!$C46</f>
        <v>0</v>
      </c>
      <c r="E151" s="265">
        <f>'3ª'!$D46</f>
        <v>0</v>
      </c>
      <c r="F151" s="265" t="str">
        <f>'3ª'!$E46</f>
        <v/>
      </c>
      <c r="G151" s="266">
        <f>'3ª'!$F46</f>
        <v>0</v>
      </c>
      <c r="H151" s="491">
        <f>'3ª'!$G46</f>
        <v>0</v>
      </c>
      <c r="I151" s="493">
        <f>'3ª'!$H46</f>
        <v>0</v>
      </c>
      <c r="J151" s="491"/>
      <c r="K151" s="491">
        <f>'3ª'!$I46</f>
        <v>0</v>
      </c>
      <c r="L151" s="491" t="str">
        <f ca="1">'3ª'!$J46</f>
        <v/>
      </c>
      <c r="M151" s="491"/>
      <c r="N151" s="268" t="str">
        <f ca="1">'3ª'!$K46</f>
        <v/>
      </c>
      <c r="O151" s="491">
        <f>'3ª'!$L46</f>
        <v>0</v>
      </c>
      <c r="P151" s="19" t="s">
        <v>123</v>
      </c>
      <c r="Q151" s="275" t="s">
        <v>318</v>
      </c>
    </row>
    <row r="152" spans="1:17" ht="15.75" x14ac:dyDescent="0.25">
      <c r="A152" s="256" t="str">
        <f>RIGHT('[1]3ª'!$A$5:$D$5,12)</f>
        <v>3ª SÉRIE E.F</v>
      </c>
      <c r="B152" s="120">
        <v>41</v>
      </c>
      <c r="C152" s="264">
        <f>'3ª'!$B47</f>
        <v>0</v>
      </c>
      <c r="D152" s="491">
        <f>'3ª'!$C47</f>
        <v>0</v>
      </c>
      <c r="E152" s="265">
        <f>'3ª'!$D47</f>
        <v>0</v>
      </c>
      <c r="F152" s="265" t="str">
        <f>'3ª'!$E47</f>
        <v/>
      </c>
      <c r="G152" s="266">
        <f>'3ª'!$F47</f>
        <v>0</v>
      </c>
      <c r="H152" s="491">
        <f>'3ª'!$G47</f>
        <v>0</v>
      </c>
      <c r="I152" s="493">
        <f>'3ª'!$H47</f>
        <v>0</v>
      </c>
      <c r="J152" s="491"/>
      <c r="K152" s="491">
        <f>'3ª'!$I47</f>
        <v>0</v>
      </c>
      <c r="L152" s="491" t="str">
        <f ca="1">'3ª'!$J47</f>
        <v/>
      </c>
      <c r="M152" s="491"/>
      <c r="N152" s="268" t="str">
        <f ca="1">'3ª'!$K47</f>
        <v/>
      </c>
      <c r="O152" s="491">
        <f>'3ª'!$L47</f>
        <v>0</v>
      </c>
      <c r="P152" s="19" t="s">
        <v>123</v>
      </c>
      <c r="Q152" s="275" t="s">
        <v>318</v>
      </c>
    </row>
    <row r="153" spans="1:17" ht="15.75" x14ac:dyDescent="0.25">
      <c r="A153" s="256" t="str">
        <f>RIGHT('[1]3ª'!$A$5:$D$5,12)</f>
        <v>3ª SÉRIE E.F</v>
      </c>
      <c r="B153" s="120">
        <v>42</v>
      </c>
      <c r="C153" s="264">
        <f>'3ª'!$B48</f>
        <v>0</v>
      </c>
      <c r="D153" s="491">
        <f>'3ª'!$C48</f>
        <v>0</v>
      </c>
      <c r="E153" s="265">
        <f>'3ª'!$D48</f>
        <v>0</v>
      </c>
      <c r="F153" s="265" t="str">
        <f>'3ª'!$E48</f>
        <v/>
      </c>
      <c r="G153" s="266">
        <f>'3ª'!$F48</f>
        <v>0</v>
      </c>
      <c r="H153" s="491">
        <f>'3ª'!$G48</f>
        <v>0</v>
      </c>
      <c r="I153" s="493">
        <f>'3ª'!$H48</f>
        <v>0</v>
      </c>
      <c r="J153" s="491"/>
      <c r="K153" s="491">
        <f>'3ª'!$I48</f>
        <v>0</v>
      </c>
      <c r="L153" s="491" t="str">
        <f ca="1">'3ª'!$J48</f>
        <v/>
      </c>
      <c r="M153" s="491"/>
      <c r="N153" s="268" t="str">
        <f ca="1">'3ª'!$K48</f>
        <v/>
      </c>
      <c r="O153" s="491">
        <f>'3ª'!$L48</f>
        <v>0</v>
      </c>
      <c r="P153" s="19" t="s">
        <v>123</v>
      </c>
      <c r="Q153" s="275" t="s">
        <v>318</v>
      </c>
    </row>
    <row r="154" spans="1:17" ht="15.75" x14ac:dyDescent="0.25">
      <c r="A154" s="256" t="str">
        <f>RIGHT('[1]3ª'!$A$5:$D$5,12)</f>
        <v>3ª SÉRIE E.F</v>
      </c>
      <c r="B154" s="120">
        <v>43</v>
      </c>
      <c r="C154" s="264">
        <f>'3ª'!$B49</f>
        <v>0</v>
      </c>
      <c r="D154" s="491">
        <f>'3ª'!$C49</f>
        <v>0</v>
      </c>
      <c r="E154" s="265">
        <f>'3ª'!$D49</f>
        <v>0</v>
      </c>
      <c r="F154" s="265" t="str">
        <f>'3ª'!$E49</f>
        <v/>
      </c>
      <c r="G154" s="266">
        <f>'3ª'!$F49</f>
        <v>0</v>
      </c>
      <c r="H154" s="491">
        <f>'3ª'!$G49</f>
        <v>0</v>
      </c>
      <c r="I154" s="493">
        <f>'3ª'!$H49</f>
        <v>0</v>
      </c>
      <c r="J154" s="491"/>
      <c r="K154" s="491">
        <f>'3ª'!$I49</f>
        <v>0</v>
      </c>
      <c r="L154" s="491" t="str">
        <f ca="1">'3ª'!$J49</f>
        <v/>
      </c>
      <c r="M154" s="491"/>
      <c r="N154" s="268" t="str">
        <f ca="1">'3ª'!$K49</f>
        <v/>
      </c>
      <c r="O154" s="491">
        <f>'3ª'!$L49</f>
        <v>0</v>
      </c>
      <c r="P154" s="19" t="s">
        <v>123</v>
      </c>
      <c r="Q154" s="275" t="s">
        <v>318</v>
      </c>
    </row>
    <row r="155" spans="1:17" ht="15.75" x14ac:dyDescent="0.25">
      <c r="A155" s="256" t="str">
        <f>RIGHT('[1]3ª'!$A$5:$D$5,12)</f>
        <v>3ª SÉRIE E.F</v>
      </c>
      <c r="B155" s="120">
        <v>44</v>
      </c>
      <c r="C155" s="264">
        <f>'3ª'!$B50</f>
        <v>0</v>
      </c>
      <c r="D155" s="491">
        <f>'3ª'!$C50</f>
        <v>0</v>
      </c>
      <c r="E155" s="265">
        <f>'3ª'!$D50</f>
        <v>0</v>
      </c>
      <c r="F155" s="265" t="str">
        <f>'3ª'!$E50</f>
        <v/>
      </c>
      <c r="G155" s="266">
        <f>'3ª'!$F50</f>
        <v>0</v>
      </c>
      <c r="H155" s="491">
        <f>'3ª'!$G50</f>
        <v>0</v>
      </c>
      <c r="I155" s="493">
        <f>'3ª'!$H50</f>
        <v>0</v>
      </c>
      <c r="J155" s="491"/>
      <c r="K155" s="491">
        <f>'3ª'!$I50</f>
        <v>0</v>
      </c>
      <c r="L155" s="491" t="str">
        <f ca="1">'3ª'!$J50</f>
        <v/>
      </c>
      <c r="M155" s="491"/>
      <c r="N155" s="268" t="str">
        <f ca="1">'3ª'!$K50</f>
        <v/>
      </c>
      <c r="O155" s="491">
        <f>'3ª'!$L50</f>
        <v>0</v>
      </c>
      <c r="P155" s="19" t="s">
        <v>123</v>
      </c>
      <c r="Q155" s="275" t="s">
        <v>318</v>
      </c>
    </row>
    <row r="156" spans="1:17" ht="15.75" x14ac:dyDescent="0.25">
      <c r="A156" s="256" t="str">
        <f>RIGHT('[1]3ª'!$A$5:$D$5,12)</f>
        <v>3ª SÉRIE E.F</v>
      </c>
      <c r="B156" s="120">
        <v>45</v>
      </c>
      <c r="C156" s="264">
        <f>'3ª'!$B51</f>
        <v>0</v>
      </c>
      <c r="D156" s="491">
        <f>'3ª'!$C51</f>
        <v>0</v>
      </c>
      <c r="E156" s="265">
        <f>'3ª'!$D51</f>
        <v>0</v>
      </c>
      <c r="F156" s="265" t="str">
        <f>'3ª'!$E51</f>
        <v/>
      </c>
      <c r="G156" s="266">
        <f>'3ª'!$F51</f>
        <v>0</v>
      </c>
      <c r="H156" s="491">
        <f>'3ª'!$G51</f>
        <v>0</v>
      </c>
      <c r="I156" s="493">
        <f>'3ª'!$H51</f>
        <v>0</v>
      </c>
      <c r="J156" s="491"/>
      <c r="K156" s="491">
        <f>'3ª'!$I51</f>
        <v>0</v>
      </c>
      <c r="L156" s="491" t="str">
        <f ca="1">'3ª'!$J51</f>
        <v/>
      </c>
      <c r="M156" s="491"/>
      <c r="N156" s="268" t="str">
        <f ca="1">'3ª'!$K51</f>
        <v/>
      </c>
      <c r="O156" s="491">
        <f>'3ª'!$L51</f>
        <v>0</v>
      </c>
      <c r="P156" s="19" t="s">
        <v>123</v>
      </c>
      <c r="Q156" s="275" t="s">
        <v>318</v>
      </c>
    </row>
    <row r="157" spans="1:17" ht="15.75" x14ac:dyDescent="0.25">
      <c r="A157" s="256" t="str">
        <f>RIGHT('[1]3ª'!$A$5:$D$5,12)</f>
        <v>3ª SÉRIE E.F</v>
      </c>
      <c r="B157" s="120">
        <v>46</v>
      </c>
      <c r="C157" s="264">
        <f>'3ª'!$B52</f>
        <v>0</v>
      </c>
      <c r="D157" s="491">
        <f>'3ª'!$C52</f>
        <v>0</v>
      </c>
      <c r="E157" s="265">
        <f>'3ª'!$D52</f>
        <v>0</v>
      </c>
      <c r="F157" s="265" t="str">
        <f>'3ª'!$E52</f>
        <v/>
      </c>
      <c r="G157" s="266">
        <f>'3ª'!$F52</f>
        <v>0</v>
      </c>
      <c r="H157" s="491">
        <f>'3ª'!$G52</f>
        <v>0</v>
      </c>
      <c r="I157" s="493">
        <f>'3ª'!$H52</f>
        <v>0</v>
      </c>
      <c r="J157" s="491"/>
      <c r="K157" s="491">
        <f>'3ª'!$I52</f>
        <v>0</v>
      </c>
      <c r="L157" s="491" t="str">
        <f ca="1">'3ª'!$J52</f>
        <v/>
      </c>
      <c r="M157" s="491"/>
      <c r="N157" s="268" t="str">
        <f ca="1">'3ª'!$K52</f>
        <v/>
      </c>
      <c r="O157" s="491">
        <f>'3ª'!$L52</f>
        <v>0</v>
      </c>
      <c r="P157" s="19" t="s">
        <v>123</v>
      </c>
      <c r="Q157" s="275" t="s">
        <v>318</v>
      </c>
    </row>
    <row r="158" spans="1:17" ht="15.75" x14ac:dyDescent="0.25">
      <c r="A158" s="256" t="str">
        <f>RIGHT('[1]3ª'!$A$5:$D$5,12)</f>
        <v>3ª SÉRIE E.F</v>
      </c>
      <c r="B158" s="120">
        <v>47</v>
      </c>
      <c r="C158" s="264">
        <f>'3ª'!$B53</f>
        <v>0</v>
      </c>
      <c r="D158" s="491">
        <f>'3ª'!$C53</f>
        <v>0</v>
      </c>
      <c r="E158" s="265">
        <f>'3ª'!$D53</f>
        <v>0</v>
      </c>
      <c r="F158" s="265" t="str">
        <f>'3ª'!$E53</f>
        <v/>
      </c>
      <c r="G158" s="266">
        <f>'3ª'!$F53</f>
        <v>0</v>
      </c>
      <c r="H158" s="491">
        <f>'3ª'!$G53</f>
        <v>0</v>
      </c>
      <c r="I158" s="493">
        <f>'3ª'!$H53</f>
        <v>0</v>
      </c>
      <c r="J158" s="491"/>
      <c r="K158" s="491">
        <f>'3ª'!$I53</f>
        <v>0</v>
      </c>
      <c r="L158" s="491" t="str">
        <f ca="1">'3ª'!$J53</f>
        <v/>
      </c>
      <c r="M158" s="491"/>
      <c r="N158" s="268" t="str">
        <f ca="1">'3ª'!$K53</f>
        <v/>
      </c>
      <c r="O158" s="491">
        <f>'3ª'!$L53</f>
        <v>0</v>
      </c>
      <c r="P158" s="19" t="s">
        <v>123</v>
      </c>
      <c r="Q158" s="275" t="s">
        <v>318</v>
      </c>
    </row>
    <row r="159" spans="1:17" ht="15.75" x14ac:dyDescent="0.25">
      <c r="A159" s="256" t="str">
        <f>RIGHT('[1]3ª'!$A$5:$D$5,12)</f>
        <v>3ª SÉRIE E.F</v>
      </c>
      <c r="B159" s="120">
        <v>48</v>
      </c>
      <c r="C159" s="264">
        <f>'3ª'!$B54</f>
        <v>0</v>
      </c>
      <c r="D159" s="491">
        <f>'3ª'!$C54</f>
        <v>0</v>
      </c>
      <c r="E159" s="265">
        <f>'3ª'!$D54</f>
        <v>0</v>
      </c>
      <c r="F159" s="265" t="str">
        <f>'3ª'!$E54</f>
        <v/>
      </c>
      <c r="G159" s="266">
        <f>'3ª'!$F54</f>
        <v>0</v>
      </c>
      <c r="H159" s="491">
        <f>'3ª'!$G54</f>
        <v>0</v>
      </c>
      <c r="I159" s="493">
        <f>'3ª'!$H54</f>
        <v>0</v>
      </c>
      <c r="J159" s="491"/>
      <c r="K159" s="491">
        <f>'3ª'!$I54</f>
        <v>0</v>
      </c>
      <c r="L159" s="491" t="str">
        <f ca="1">'3ª'!$J54</f>
        <v/>
      </c>
      <c r="M159" s="491"/>
      <c r="N159" s="268" t="str">
        <f ca="1">'3ª'!$K54</f>
        <v/>
      </c>
      <c r="O159" s="491">
        <f>'3ª'!$L54</f>
        <v>0</v>
      </c>
      <c r="P159" s="19" t="s">
        <v>123</v>
      </c>
      <c r="Q159" s="275" t="s">
        <v>318</v>
      </c>
    </row>
    <row r="160" spans="1:17" ht="15.75" x14ac:dyDescent="0.25">
      <c r="A160" s="256" t="str">
        <f>RIGHT('[1]3ª'!$A$5:$D$5,12)</f>
        <v>3ª SÉRIE E.F</v>
      </c>
      <c r="B160" s="120">
        <v>49</v>
      </c>
      <c r="C160" s="264">
        <f>'3ª'!$B55</f>
        <v>0</v>
      </c>
      <c r="D160" s="491">
        <f>'3ª'!$C55</f>
        <v>0</v>
      </c>
      <c r="E160" s="265">
        <f>'3ª'!$D55</f>
        <v>0</v>
      </c>
      <c r="F160" s="265" t="str">
        <f>'3ª'!$E55</f>
        <v/>
      </c>
      <c r="G160" s="266">
        <f>'3ª'!$F55</f>
        <v>0</v>
      </c>
      <c r="H160" s="491">
        <f>'3ª'!$G55</f>
        <v>0</v>
      </c>
      <c r="I160" s="493">
        <f>'3ª'!$H55</f>
        <v>0</v>
      </c>
      <c r="J160" s="491"/>
      <c r="K160" s="491">
        <f>'3ª'!$I55</f>
        <v>0</v>
      </c>
      <c r="L160" s="491" t="str">
        <f ca="1">'3ª'!$J55</f>
        <v/>
      </c>
      <c r="M160" s="491"/>
      <c r="N160" s="268" t="str">
        <f ca="1">'3ª'!$K55</f>
        <v/>
      </c>
      <c r="O160" s="491">
        <f>'3ª'!$L55</f>
        <v>0</v>
      </c>
      <c r="P160" s="19" t="s">
        <v>123</v>
      </c>
      <c r="Q160" s="275" t="s">
        <v>318</v>
      </c>
    </row>
    <row r="161" spans="1:17" ht="15.75" x14ac:dyDescent="0.25">
      <c r="A161" s="256" t="str">
        <f>RIGHT('[1]3ª'!$A$5:$D$5,12)</f>
        <v>3ª SÉRIE E.F</v>
      </c>
      <c r="B161" s="120">
        <v>50</v>
      </c>
      <c r="C161" s="264">
        <f>'3ª'!$B56</f>
        <v>0</v>
      </c>
      <c r="D161" s="491">
        <f>'3ª'!$C56</f>
        <v>0</v>
      </c>
      <c r="E161" s="265">
        <f>'3ª'!$D56</f>
        <v>0</v>
      </c>
      <c r="F161" s="265" t="str">
        <f>'3ª'!$E56</f>
        <v/>
      </c>
      <c r="G161" s="266">
        <f>'3ª'!$F56</f>
        <v>0</v>
      </c>
      <c r="H161" s="491">
        <f>'3ª'!$G56</f>
        <v>0</v>
      </c>
      <c r="I161" s="493">
        <f>'3ª'!$H56</f>
        <v>0</v>
      </c>
      <c r="J161" s="491"/>
      <c r="K161" s="491">
        <f>'3ª'!$I56</f>
        <v>0</v>
      </c>
      <c r="L161" s="491" t="str">
        <f ca="1">'3ª'!$J56</f>
        <v/>
      </c>
      <c r="M161" s="491"/>
      <c r="N161" s="268" t="str">
        <f ca="1">'3ª'!$K56</f>
        <v/>
      </c>
      <c r="O161" s="491">
        <f>'3ª'!$L56</f>
        <v>0</v>
      </c>
      <c r="P161" s="19" t="s">
        <v>123</v>
      </c>
      <c r="Q161" s="275" t="s">
        <v>318</v>
      </c>
    </row>
    <row r="162" spans="1:17" ht="15.75" x14ac:dyDescent="0.25">
      <c r="A162" s="256" t="str">
        <f>RIGHT('[1]3ª'!$A$5:$D$5,12)</f>
        <v>3ª SÉRIE E.F</v>
      </c>
      <c r="B162" s="120">
        <v>51</v>
      </c>
      <c r="C162" s="264">
        <f>'3ª'!$B57</f>
        <v>0</v>
      </c>
      <c r="D162" s="491">
        <f>'3ª'!$C57</f>
        <v>0</v>
      </c>
      <c r="E162" s="265">
        <f>'3ª'!$D57</f>
        <v>0</v>
      </c>
      <c r="F162" s="265" t="str">
        <f>'3ª'!$E57</f>
        <v/>
      </c>
      <c r="G162" s="266">
        <f>'3ª'!$F57</f>
        <v>0</v>
      </c>
      <c r="H162" s="491">
        <f>'3ª'!$G57</f>
        <v>0</v>
      </c>
      <c r="I162" s="493">
        <f>'3ª'!$H57</f>
        <v>0</v>
      </c>
      <c r="J162" s="491"/>
      <c r="K162" s="491">
        <f>'3ª'!$I57</f>
        <v>0</v>
      </c>
      <c r="L162" s="491" t="str">
        <f ca="1">'3ª'!$J57</f>
        <v/>
      </c>
      <c r="M162" s="491"/>
      <c r="N162" s="268" t="str">
        <f ca="1">'3ª'!$K57</f>
        <v/>
      </c>
      <c r="O162" s="491">
        <f>'3ª'!$L57</f>
        <v>0</v>
      </c>
      <c r="P162" s="19" t="s">
        <v>123</v>
      </c>
      <c r="Q162" s="275" t="s">
        <v>318</v>
      </c>
    </row>
    <row r="163" spans="1:17" ht="15.75" x14ac:dyDescent="0.25">
      <c r="A163" s="256" t="str">
        <f>RIGHT('[1]3ª'!$A$5:$D$5,12)</f>
        <v>3ª SÉRIE E.F</v>
      </c>
      <c r="B163" s="120">
        <v>52</v>
      </c>
      <c r="C163" s="264">
        <f>'3ª'!$B58</f>
        <v>0</v>
      </c>
      <c r="D163" s="491">
        <f>'3ª'!$C58</f>
        <v>0</v>
      </c>
      <c r="E163" s="265">
        <f>'3ª'!$D58</f>
        <v>0</v>
      </c>
      <c r="F163" s="265" t="str">
        <f>'3ª'!$E58</f>
        <v/>
      </c>
      <c r="G163" s="266">
        <f>'3ª'!$F58</f>
        <v>0</v>
      </c>
      <c r="H163" s="491">
        <f>'3ª'!$G58</f>
        <v>0</v>
      </c>
      <c r="I163" s="493">
        <f>'3ª'!$H58</f>
        <v>0</v>
      </c>
      <c r="J163" s="491"/>
      <c r="K163" s="491">
        <f>'3ª'!$I58</f>
        <v>0</v>
      </c>
      <c r="L163" s="491" t="str">
        <f ca="1">'3ª'!$J58</f>
        <v/>
      </c>
      <c r="M163" s="491"/>
      <c r="N163" s="268" t="str">
        <f ca="1">'3ª'!$K58</f>
        <v/>
      </c>
      <c r="O163" s="491">
        <f>'3ª'!$L58</f>
        <v>0</v>
      </c>
      <c r="P163" s="19" t="s">
        <v>123</v>
      </c>
      <c r="Q163" s="275" t="s">
        <v>318</v>
      </c>
    </row>
    <row r="164" spans="1:17" ht="15.75" x14ac:dyDescent="0.25">
      <c r="A164" s="256" t="str">
        <f>RIGHT('[1]3ª'!$A$5:$D$5,12)</f>
        <v>3ª SÉRIE E.F</v>
      </c>
      <c r="B164" s="120">
        <v>53</v>
      </c>
      <c r="C164" s="264">
        <f>'3ª'!$B59</f>
        <v>0</v>
      </c>
      <c r="D164" s="491">
        <f>'3ª'!$C59</f>
        <v>0</v>
      </c>
      <c r="E164" s="265">
        <f>'3ª'!$D59</f>
        <v>0</v>
      </c>
      <c r="F164" s="265" t="str">
        <f>'3ª'!$E59</f>
        <v/>
      </c>
      <c r="G164" s="266">
        <f>'3ª'!$F59</f>
        <v>0</v>
      </c>
      <c r="H164" s="491">
        <f>'3ª'!$G59</f>
        <v>0</v>
      </c>
      <c r="I164" s="493">
        <f>'3ª'!$H59</f>
        <v>0</v>
      </c>
      <c r="J164" s="491"/>
      <c r="K164" s="491">
        <f>'3ª'!$I59</f>
        <v>0</v>
      </c>
      <c r="L164" s="491" t="str">
        <f ca="1">'3ª'!$J59</f>
        <v/>
      </c>
      <c r="M164" s="491"/>
      <c r="N164" s="268" t="str">
        <f ca="1">'3ª'!$K59</f>
        <v/>
      </c>
      <c r="O164" s="491">
        <f>'3ª'!$L59</f>
        <v>0</v>
      </c>
      <c r="P164" s="19" t="s">
        <v>123</v>
      </c>
      <c r="Q164" s="275" t="s">
        <v>318</v>
      </c>
    </row>
    <row r="165" spans="1:17" ht="15.75" x14ac:dyDescent="0.25">
      <c r="A165" s="256" t="str">
        <f>RIGHT('[1]3ª'!$A$5:$D$5,12)</f>
        <v>3ª SÉRIE E.F</v>
      </c>
      <c r="B165" s="120">
        <v>54</v>
      </c>
      <c r="C165" s="264">
        <f>'3ª'!$B60</f>
        <v>0</v>
      </c>
      <c r="D165" s="491">
        <f>'3ª'!$C60</f>
        <v>0</v>
      </c>
      <c r="E165" s="265">
        <f>'3ª'!$D60</f>
        <v>0</v>
      </c>
      <c r="F165" s="265" t="str">
        <f>'3ª'!$E60</f>
        <v/>
      </c>
      <c r="G165" s="266">
        <f>'3ª'!$F60</f>
        <v>0</v>
      </c>
      <c r="H165" s="491">
        <f>'3ª'!$G60</f>
        <v>0</v>
      </c>
      <c r="I165" s="493">
        <f>'3ª'!$H60</f>
        <v>0</v>
      </c>
      <c r="J165" s="491"/>
      <c r="K165" s="491">
        <f>'3ª'!$I60</f>
        <v>0</v>
      </c>
      <c r="L165" s="491" t="str">
        <f ca="1">'3ª'!$J60</f>
        <v/>
      </c>
      <c r="M165" s="491"/>
      <c r="N165" s="268" t="str">
        <f ca="1">'3ª'!$K60</f>
        <v/>
      </c>
      <c r="O165" s="491">
        <f>'3ª'!$L60</f>
        <v>0</v>
      </c>
      <c r="P165" s="19" t="s">
        <v>123</v>
      </c>
      <c r="Q165" s="275" t="s">
        <v>318</v>
      </c>
    </row>
    <row r="166" spans="1:17" ht="15.75" x14ac:dyDescent="0.25">
      <c r="A166" s="256" t="str">
        <f>RIGHT('[1]3ª'!$A$5:$D$5,12)</f>
        <v>3ª SÉRIE E.F</v>
      </c>
      <c r="B166" s="120">
        <v>55</v>
      </c>
      <c r="C166" s="264">
        <f>'3ª'!$B61</f>
        <v>0</v>
      </c>
      <c r="D166" s="491">
        <f>'3ª'!$C61</f>
        <v>0</v>
      </c>
      <c r="E166" s="265">
        <f>'3ª'!$D61</f>
        <v>0</v>
      </c>
      <c r="F166" s="265">
        <f>'3ª'!$E61</f>
        <v>0</v>
      </c>
      <c r="G166" s="266">
        <f>'3ª'!$F61</f>
        <v>0</v>
      </c>
      <c r="H166" s="491">
        <f>'3ª'!$G61</f>
        <v>0</v>
      </c>
      <c r="I166" s="493">
        <f>'3ª'!$H61</f>
        <v>0</v>
      </c>
      <c r="J166" s="491"/>
      <c r="K166" s="491">
        <f>'3ª'!$I61</f>
        <v>0</v>
      </c>
      <c r="L166" s="491" t="str">
        <f ca="1">'3ª'!$J61</f>
        <v/>
      </c>
      <c r="M166" s="491"/>
      <c r="N166" s="268" t="str">
        <f ca="1">'3ª'!$K61</f>
        <v/>
      </c>
      <c r="O166" s="491">
        <f>'3ª'!$L61</f>
        <v>0</v>
      </c>
      <c r="P166" s="19" t="s">
        <v>123</v>
      </c>
      <c r="Q166" s="275" t="s">
        <v>318</v>
      </c>
    </row>
    <row r="167" spans="1:17" s="263" customFormat="1" ht="15.75" x14ac:dyDescent="0.25">
      <c r="A167" s="256" t="str">
        <f>RIGHT('[1]4ª'!$A$5:$D$5,12)</f>
        <v>4ª SÉRIE E.F</v>
      </c>
      <c r="B167" s="257">
        <v>1</v>
      </c>
      <c r="C167" s="258">
        <f>'4ª'!B7</f>
        <v>18515</v>
      </c>
      <c r="D167" s="490" t="str">
        <f>'4ª'!C7</f>
        <v>ANA MARIA DOS SANTOS</v>
      </c>
      <c r="E167" s="259" t="str">
        <f>'4ª'!D7</f>
        <v>F</v>
      </c>
      <c r="F167" s="259" t="str">
        <f>'4ª'!E7</f>
        <v>MA</v>
      </c>
      <c r="G167" s="260">
        <f>'4ª'!F7</f>
        <v>25981</v>
      </c>
      <c r="H167" s="490" t="str">
        <f>'4ª'!G7</f>
        <v>108824556-0</v>
      </c>
      <c r="I167" s="490" t="str">
        <f>'4ª'!H7</f>
        <v>29008260-2</v>
      </c>
      <c r="J167" s="490"/>
      <c r="K167" s="490" t="str">
        <f>'4ª'!I7</f>
        <v>PROMOVIDO DA 3ªEF</v>
      </c>
      <c r="L167" s="490" t="str">
        <f ca="1">'4ª'!J7</f>
        <v>DISP.IDADE</v>
      </c>
      <c r="M167" s="490"/>
      <c r="N167" s="490">
        <f ca="1">'4ª'!K7</f>
        <v>54</v>
      </c>
      <c r="O167" s="490">
        <f>'4ª'!L7</f>
        <v>0</v>
      </c>
      <c r="P167" s="273" t="s">
        <v>123</v>
      </c>
      <c r="Q167" s="275" t="s">
        <v>318</v>
      </c>
    </row>
    <row r="168" spans="1:17" ht="15.75" x14ac:dyDescent="0.25">
      <c r="A168" s="256" t="str">
        <f>RIGHT('[1]4ª'!$A$5:$D$5,12)</f>
        <v>4ª SÉRIE E.F</v>
      </c>
      <c r="B168" s="169">
        <v>2</v>
      </c>
      <c r="C168" s="264">
        <f>'4ª'!B8</f>
        <v>15909</v>
      </c>
      <c r="D168" s="491" t="str">
        <f>'4ª'!C8</f>
        <v>ELISANGELA VIANA DOS SANTOS</v>
      </c>
      <c r="E168" s="265" t="str">
        <f>'4ª'!D8</f>
        <v>F</v>
      </c>
      <c r="F168" s="265" t="str">
        <f>'4ª'!E8</f>
        <v>MA</v>
      </c>
      <c r="G168" s="266">
        <f>'4ª'!F8</f>
        <v>30299</v>
      </c>
      <c r="H168" s="491" t="str">
        <f>'4ª'!G8</f>
        <v>105910197-X</v>
      </c>
      <c r="I168" s="491">
        <f>'4ª'!H8</f>
        <v>0</v>
      </c>
      <c r="J168" s="491"/>
      <c r="K168" s="491" t="str">
        <f>'4ª'!I8</f>
        <v>RETIDA DA 4ª EF</v>
      </c>
      <c r="L168" s="491" t="str">
        <f ca="1">'4ª'!J8</f>
        <v>DISP.IDADE</v>
      </c>
      <c r="M168" s="491"/>
      <c r="N168" s="491">
        <f ca="1">'4ª'!K8</f>
        <v>42</v>
      </c>
      <c r="O168" s="491">
        <f>'4ª'!L8</f>
        <v>0</v>
      </c>
      <c r="P168" s="19" t="s">
        <v>123</v>
      </c>
      <c r="Q168" s="275" t="s">
        <v>318</v>
      </c>
    </row>
    <row r="169" spans="1:17" ht="15.75" x14ac:dyDescent="0.25">
      <c r="A169" s="256" t="str">
        <f>RIGHT('[1]4ª'!$A$5:$D$5,12)</f>
        <v>4ª SÉRIE E.F</v>
      </c>
      <c r="B169" s="169">
        <v>3</v>
      </c>
      <c r="C169" s="264">
        <f>'4ª'!B9</f>
        <v>18147</v>
      </c>
      <c r="D169" s="491" t="str">
        <f>'4ª'!C9</f>
        <v>GILBERTO SOUZA DOS SANTOS</v>
      </c>
      <c r="E169" s="265" t="str">
        <f>'4ª'!D9</f>
        <v>M</v>
      </c>
      <c r="F169" s="265" t="str">
        <f>'4ª'!E9</f>
        <v>MA</v>
      </c>
      <c r="G169" s="266">
        <f>'4ª'!F9</f>
        <v>28241</v>
      </c>
      <c r="H169" s="491">
        <f>'4ª'!G9</f>
        <v>0</v>
      </c>
      <c r="I169" s="491" t="str">
        <f>'4ª'!H9</f>
        <v>86770586-8</v>
      </c>
      <c r="J169" s="491"/>
      <c r="K169" s="491" t="str">
        <f>'4ª'!I9</f>
        <v>PROMOVIDO DA 3ªEF</v>
      </c>
      <c r="L169" s="491" t="str">
        <f ca="1">'4ª'!J9</f>
        <v>DISP.IDADE</v>
      </c>
      <c r="M169" s="491"/>
      <c r="N169" s="491">
        <f ca="1">'4ª'!K9</f>
        <v>47</v>
      </c>
      <c r="O169" s="491">
        <f>'4ª'!L9</f>
        <v>0</v>
      </c>
      <c r="P169" s="19" t="s">
        <v>123</v>
      </c>
      <c r="Q169" s="275" t="s">
        <v>318</v>
      </c>
    </row>
    <row r="170" spans="1:17" ht="15.75" x14ac:dyDescent="0.25">
      <c r="A170" s="256" t="str">
        <f>RIGHT('[1]4ª'!$A$5:$D$5,12)</f>
        <v>4ª SÉRIE E.F</v>
      </c>
      <c r="B170" s="169">
        <v>4</v>
      </c>
      <c r="C170" s="264">
        <f>'4ª'!B10</f>
        <v>15109</v>
      </c>
      <c r="D170" s="491" t="str">
        <f>'4ª'!C10</f>
        <v>JOEL SILVA SANTOS</v>
      </c>
      <c r="E170" s="265" t="str">
        <f>'4ª'!D10</f>
        <v>M</v>
      </c>
      <c r="F170" s="265" t="str">
        <f>'4ª'!E10</f>
        <v>MA</v>
      </c>
      <c r="G170" s="266">
        <f>'4ª'!F10</f>
        <v>20529</v>
      </c>
      <c r="H170" s="491" t="str">
        <f>'4ª'!G10</f>
        <v>116443134-1</v>
      </c>
      <c r="I170" s="491" t="str">
        <f>'4ª'!H10</f>
        <v>52316564-X</v>
      </c>
      <c r="J170" s="491"/>
      <c r="K170" s="491" t="str">
        <f>'4ª'!I10</f>
        <v>PROMOVIDO DA 3ªEF</v>
      </c>
      <c r="L170" s="491" t="str">
        <f ca="1">'4ª'!J10</f>
        <v>DISP.IDADE</v>
      </c>
      <c r="M170" s="491"/>
      <c r="N170" s="491">
        <f ca="1">'4ª'!K10</f>
        <v>68</v>
      </c>
      <c r="O170" s="491">
        <f>'4ª'!L10</f>
        <v>0</v>
      </c>
      <c r="P170" s="19" t="s">
        <v>123</v>
      </c>
      <c r="Q170" s="275" t="s">
        <v>318</v>
      </c>
    </row>
    <row r="171" spans="1:17" ht="15.75" x14ac:dyDescent="0.25">
      <c r="A171" s="256" t="str">
        <f>RIGHT('[1]4ª'!$A$5:$D$5,12)</f>
        <v>4ª SÉRIE E.F</v>
      </c>
      <c r="B171" s="169">
        <v>5</v>
      </c>
      <c r="C171" s="264">
        <f>'4ª'!B11</f>
        <v>17898</v>
      </c>
      <c r="D171" s="491" t="str">
        <f>'4ª'!C11</f>
        <v>JOSE ADAUTO DOS SANTOS</v>
      </c>
      <c r="E171" s="265" t="str">
        <f>'4ª'!D11</f>
        <v>M</v>
      </c>
      <c r="F171" s="265" t="str">
        <f>'4ª'!E11</f>
        <v>MC</v>
      </c>
      <c r="G171" s="266">
        <f>'4ª'!F11</f>
        <v>30207</v>
      </c>
      <c r="H171" s="491" t="str">
        <f>'4ª'!G11</f>
        <v>152834-9</v>
      </c>
      <c r="I171" s="491">
        <f>'4ª'!H11</f>
        <v>0</v>
      </c>
      <c r="J171" s="491"/>
      <c r="K171" s="491" t="str">
        <f>'4ª'!I11</f>
        <v>MC 28/01/2025</v>
      </c>
      <c r="L171" s="491" t="str">
        <f ca="1">'4ª'!J11</f>
        <v>DISP.IDADE</v>
      </c>
      <c r="M171" s="491"/>
      <c r="N171" s="491">
        <f ca="1">'4ª'!K11</f>
        <v>42</v>
      </c>
      <c r="O171" s="491">
        <f>'4ª'!L11</f>
        <v>0</v>
      </c>
      <c r="P171" s="19" t="s">
        <v>123</v>
      </c>
      <c r="Q171" s="275" t="s">
        <v>318</v>
      </c>
    </row>
    <row r="172" spans="1:17" ht="15.75" x14ac:dyDescent="0.25">
      <c r="A172" s="256" t="str">
        <f>RIGHT('[1]4ª'!$A$5:$D$5,12)</f>
        <v>4ª SÉRIE E.F</v>
      </c>
      <c r="B172" s="169">
        <v>6</v>
      </c>
      <c r="C172" s="264">
        <f>'4ª'!B12</f>
        <v>16682</v>
      </c>
      <c r="D172" s="491" t="str">
        <f>'4ª'!C12</f>
        <v>MARGARIDA BERNARDINA DOS SANTOS</v>
      </c>
      <c r="E172" s="265" t="str">
        <f>'4ª'!D12</f>
        <v>F</v>
      </c>
      <c r="F172" s="265" t="str">
        <f>'4ª'!E12</f>
        <v>MA</v>
      </c>
      <c r="G172" s="266">
        <f>'4ª'!F12</f>
        <v>19436</v>
      </c>
      <c r="H172" s="491" t="str">
        <f>'4ª'!G12</f>
        <v>122047495-2</v>
      </c>
      <c r="I172" s="491">
        <f>'4ª'!H12</f>
        <v>0</v>
      </c>
      <c r="J172" s="491"/>
      <c r="K172" s="491" t="str">
        <f>'4ª'!I12</f>
        <v>RETIDA DA 4ª EF</v>
      </c>
      <c r="L172" s="491" t="str">
        <f ca="1">'4ª'!J12</f>
        <v>DISP.IDADE</v>
      </c>
      <c r="M172" s="491"/>
      <c r="N172" s="491">
        <f ca="1">'4ª'!K12</f>
        <v>71</v>
      </c>
      <c r="O172" s="491">
        <f>'4ª'!L12</f>
        <v>0</v>
      </c>
      <c r="P172" s="19" t="s">
        <v>123</v>
      </c>
      <c r="Q172" s="275" t="s">
        <v>318</v>
      </c>
    </row>
    <row r="173" spans="1:17" ht="15.75" x14ac:dyDescent="0.25">
      <c r="A173" s="256" t="str">
        <f>RIGHT('[1]4ª'!$A$5:$D$5,12)</f>
        <v>4ª SÉRIE E.F</v>
      </c>
      <c r="B173" s="169">
        <v>7</v>
      </c>
      <c r="C173" s="264">
        <f>'4ª'!B13</f>
        <v>17641</v>
      </c>
      <c r="D173" s="491" t="str">
        <f>'4ª'!C13</f>
        <v>NAISA DO NASCIMENTO SILVA</v>
      </c>
      <c r="E173" s="265" t="str">
        <f>'4ª'!D13</f>
        <v>F</v>
      </c>
      <c r="F173" s="265" t="str">
        <f>'4ª'!E13</f>
        <v>MA</v>
      </c>
      <c r="G173" s="266">
        <f>'4ª'!F13</f>
        <v>26744</v>
      </c>
      <c r="H173" s="491">
        <f>'4ª'!G13</f>
        <v>0</v>
      </c>
      <c r="I173" s="491">
        <f>'4ª'!H13</f>
        <v>0</v>
      </c>
      <c r="J173" s="491"/>
      <c r="K173" s="491" t="str">
        <f>'4ª'!I13</f>
        <v>RETIDA DA 4ª EF</v>
      </c>
      <c r="L173" s="491" t="str">
        <f ca="1">'4ª'!J13</f>
        <v>DISP.IDADE</v>
      </c>
      <c r="M173" s="491"/>
      <c r="N173" s="491">
        <f ca="1">'4ª'!K13</f>
        <v>51</v>
      </c>
      <c r="O173" s="491">
        <f>'4ª'!L13</f>
        <v>0</v>
      </c>
      <c r="P173" s="19" t="s">
        <v>123</v>
      </c>
      <c r="Q173" s="275" t="s">
        <v>318</v>
      </c>
    </row>
    <row r="174" spans="1:17" ht="15.75" x14ac:dyDescent="0.25">
      <c r="A174" s="256" t="str">
        <f>RIGHT('[1]4ª'!$A$5:$D$5,12)</f>
        <v>4ª SÉRIE E.F</v>
      </c>
      <c r="B174" s="169">
        <v>8</v>
      </c>
      <c r="C174" s="264">
        <f>'4ª'!B14</f>
        <v>18314</v>
      </c>
      <c r="D174" s="491" t="str">
        <f>'4ª'!C14</f>
        <v>ZUDILVA DOS SANTOS ALVES</v>
      </c>
      <c r="E174" s="265" t="str">
        <f>'4ª'!D14</f>
        <v>F</v>
      </c>
      <c r="F174" s="265" t="str">
        <f>'4ª'!E14</f>
        <v>MA</v>
      </c>
      <c r="G174" s="266">
        <f>'4ª'!F14</f>
        <v>20988</v>
      </c>
      <c r="H174" s="491" t="str">
        <f>'4ª'!G14</f>
        <v>14124550-5</v>
      </c>
      <c r="I174" s="491">
        <f>'4ª'!H14</f>
        <v>0</v>
      </c>
      <c r="J174" s="491"/>
      <c r="K174" s="491" t="str">
        <f>'4ª'!I14</f>
        <v>RETIDA DA 4ª EF</v>
      </c>
      <c r="L174" s="491" t="str">
        <f ca="1">'4ª'!J14</f>
        <v>DISP.IDADE</v>
      </c>
      <c r="M174" s="491"/>
      <c r="N174" s="491">
        <f ca="1">'4ª'!K14</f>
        <v>67</v>
      </c>
      <c r="O174" s="491">
        <f>'4ª'!L14</f>
        <v>0</v>
      </c>
      <c r="P174" s="19" t="s">
        <v>123</v>
      </c>
      <c r="Q174" s="275" t="s">
        <v>318</v>
      </c>
    </row>
    <row r="175" spans="1:17" ht="15.75" x14ac:dyDescent="0.25">
      <c r="A175" s="256" t="str">
        <f>RIGHT('[1]4ª'!$A$5:$D$5,12)</f>
        <v>4ª SÉRIE E.F</v>
      </c>
      <c r="B175" s="169">
        <v>9</v>
      </c>
      <c r="C175" s="264">
        <f>'4ª'!B15</f>
        <v>0</v>
      </c>
      <c r="D175" s="491">
        <f>'4ª'!C15</f>
        <v>0</v>
      </c>
      <c r="E175" s="265">
        <f>'4ª'!D15</f>
        <v>0</v>
      </c>
      <c r="F175" s="265">
        <f>'4ª'!E15</f>
        <v>0</v>
      </c>
      <c r="G175" s="266">
        <f>'4ª'!F15</f>
        <v>0</v>
      </c>
      <c r="H175" s="491">
        <f>'4ª'!G15</f>
        <v>0</v>
      </c>
      <c r="I175" s="491">
        <f>'4ª'!H15</f>
        <v>0</v>
      </c>
      <c r="J175" s="491"/>
      <c r="K175" s="491">
        <f>'4ª'!I15</f>
        <v>0</v>
      </c>
      <c r="L175" s="491" t="str">
        <f ca="1">'4ª'!J15</f>
        <v/>
      </c>
      <c r="M175" s="491"/>
      <c r="N175" s="491" t="str">
        <f ca="1">'4ª'!K15</f>
        <v/>
      </c>
      <c r="O175" s="491">
        <f>'4ª'!L15</f>
        <v>0</v>
      </c>
      <c r="P175" s="19" t="s">
        <v>123</v>
      </c>
      <c r="Q175" s="275" t="s">
        <v>318</v>
      </c>
    </row>
    <row r="176" spans="1:17" ht="15.75" x14ac:dyDescent="0.25">
      <c r="A176" s="256" t="str">
        <f>RIGHT('[1]4ª'!$A$5:$D$5,12)</f>
        <v>4ª SÉRIE E.F</v>
      </c>
      <c r="B176" s="169">
        <v>10</v>
      </c>
      <c r="C176" s="264">
        <f>'4ª'!B16</f>
        <v>0</v>
      </c>
      <c r="D176" s="491">
        <f>'4ª'!C16</f>
        <v>0</v>
      </c>
      <c r="E176" s="265">
        <f>'4ª'!D16</f>
        <v>0</v>
      </c>
      <c r="F176" s="265">
        <f>'4ª'!E16</f>
        <v>0</v>
      </c>
      <c r="G176" s="266">
        <f>'4ª'!F16</f>
        <v>0</v>
      </c>
      <c r="H176" s="491">
        <f>'4ª'!G16</f>
        <v>0</v>
      </c>
      <c r="I176" s="491">
        <f>'4ª'!H16</f>
        <v>0</v>
      </c>
      <c r="J176" s="491"/>
      <c r="K176" s="491">
        <f>'4ª'!I16</f>
        <v>0</v>
      </c>
      <c r="L176" s="491" t="str">
        <f ca="1">'4ª'!J16</f>
        <v/>
      </c>
      <c r="M176" s="491"/>
      <c r="N176" s="491" t="str">
        <f ca="1">'4ª'!K16</f>
        <v/>
      </c>
      <c r="O176" s="491">
        <f>'4ª'!L16</f>
        <v>0</v>
      </c>
      <c r="P176" s="19" t="s">
        <v>123</v>
      </c>
      <c r="Q176" s="275" t="s">
        <v>318</v>
      </c>
    </row>
    <row r="177" spans="1:17" ht="15.75" x14ac:dyDescent="0.25">
      <c r="A177" s="256" t="str">
        <f>RIGHT('[1]4ª'!$A$5:$D$5,12)</f>
        <v>4ª SÉRIE E.F</v>
      </c>
      <c r="B177" s="169">
        <v>11</v>
      </c>
      <c r="C177" s="264">
        <f>'4ª'!B17</f>
        <v>0</v>
      </c>
      <c r="D177" s="491">
        <f>'4ª'!C17</f>
        <v>0</v>
      </c>
      <c r="E177" s="265">
        <f>'4ª'!D17</f>
        <v>0</v>
      </c>
      <c r="F177" s="265" t="str">
        <f>'4ª'!E17</f>
        <v/>
      </c>
      <c r="G177" s="266">
        <f>'4ª'!F17</f>
        <v>0</v>
      </c>
      <c r="H177" s="491">
        <f>'4ª'!G17</f>
        <v>0</v>
      </c>
      <c r="I177" s="491">
        <f>'4ª'!H17</f>
        <v>0</v>
      </c>
      <c r="J177" s="491"/>
      <c r="K177" s="491">
        <f>'4ª'!I17</f>
        <v>0</v>
      </c>
      <c r="L177" s="491" t="str">
        <f ca="1">'4ª'!J17</f>
        <v/>
      </c>
      <c r="M177" s="491"/>
      <c r="N177" s="491" t="str">
        <f ca="1">'4ª'!K17</f>
        <v/>
      </c>
      <c r="O177" s="491">
        <f>'4ª'!L17</f>
        <v>0</v>
      </c>
      <c r="P177" s="19" t="s">
        <v>123</v>
      </c>
      <c r="Q177" s="275" t="s">
        <v>318</v>
      </c>
    </row>
    <row r="178" spans="1:17" ht="15.75" x14ac:dyDescent="0.25">
      <c r="A178" s="256" t="str">
        <f>RIGHT('[1]4ª'!$A$5:$D$5,12)</f>
        <v>4ª SÉRIE E.F</v>
      </c>
      <c r="B178" s="169">
        <v>12</v>
      </c>
      <c r="C178" s="264">
        <f>'4ª'!B18</f>
        <v>0</v>
      </c>
      <c r="D178" s="491">
        <f>'4ª'!C18</f>
        <v>0</v>
      </c>
      <c r="E178" s="265">
        <f>'4ª'!D18</f>
        <v>0</v>
      </c>
      <c r="F178" s="265" t="str">
        <f>'4ª'!E18</f>
        <v/>
      </c>
      <c r="G178" s="266">
        <f>'4ª'!F18</f>
        <v>0</v>
      </c>
      <c r="H178" s="491">
        <f>'4ª'!G18</f>
        <v>0</v>
      </c>
      <c r="I178" s="491">
        <f>'4ª'!H18</f>
        <v>0</v>
      </c>
      <c r="J178" s="491"/>
      <c r="K178" s="491">
        <f>'4ª'!I18</f>
        <v>0</v>
      </c>
      <c r="L178" s="491" t="str">
        <f ca="1">'4ª'!J18</f>
        <v/>
      </c>
      <c r="M178" s="491"/>
      <c r="N178" s="491" t="str">
        <f ca="1">'4ª'!K18</f>
        <v/>
      </c>
      <c r="O178" s="491">
        <f>'4ª'!L18</f>
        <v>0</v>
      </c>
      <c r="P178" s="19" t="s">
        <v>123</v>
      </c>
      <c r="Q178" s="275" t="s">
        <v>318</v>
      </c>
    </row>
    <row r="179" spans="1:17" ht="15.75" x14ac:dyDescent="0.25">
      <c r="A179" s="256" t="str">
        <f>RIGHT('[1]4ª'!$A$5:$D$5,12)</f>
        <v>4ª SÉRIE E.F</v>
      </c>
      <c r="B179" s="169">
        <v>13</v>
      </c>
      <c r="C179" s="264">
        <f>'4ª'!B19</f>
        <v>0</v>
      </c>
      <c r="D179" s="491">
        <f>'4ª'!C19</f>
        <v>0</v>
      </c>
      <c r="E179" s="265">
        <f>'4ª'!D19</f>
        <v>0</v>
      </c>
      <c r="F179" s="265" t="str">
        <f>'4ª'!E19</f>
        <v/>
      </c>
      <c r="G179" s="266">
        <f>'4ª'!F19</f>
        <v>0</v>
      </c>
      <c r="H179" s="491">
        <f>'4ª'!G19</f>
        <v>0</v>
      </c>
      <c r="I179" s="491">
        <f>'4ª'!H19</f>
        <v>0</v>
      </c>
      <c r="J179" s="491"/>
      <c r="K179" s="491">
        <f>'4ª'!I19</f>
        <v>0</v>
      </c>
      <c r="L179" s="491" t="str">
        <f ca="1">'4ª'!J19</f>
        <v/>
      </c>
      <c r="M179" s="491"/>
      <c r="N179" s="491" t="str">
        <f ca="1">'4ª'!K19</f>
        <v/>
      </c>
      <c r="O179" s="491">
        <f>'4ª'!L19</f>
        <v>0</v>
      </c>
      <c r="P179" s="19" t="s">
        <v>123</v>
      </c>
      <c r="Q179" s="275" t="s">
        <v>318</v>
      </c>
    </row>
    <row r="180" spans="1:17" ht="15.75" x14ac:dyDescent="0.25">
      <c r="A180" s="256" t="str">
        <f>RIGHT('[1]4ª'!$A$5:$D$5,12)</f>
        <v>4ª SÉRIE E.F</v>
      </c>
      <c r="B180" s="169">
        <v>14</v>
      </c>
      <c r="C180" s="264">
        <f>'4ª'!B20</f>
        <v>0</v>
      </c>
      <c r="D180" s="491">
        <f>'4ª'!C20</f>
        <v>0</v>
      </c>
      <c r="E180" s="265">
        <f>'4ª'!D20</f>
        <v>0</v>
      </c>
      <c r="F180" s="265" t="str">
        <f>'4ª'!E20</f>
        <v/>
      </c>
      <c r="G180" s="266">
        <f>'4ª'!F20</f>
        <v>0</v>
      </c>
      <c r="H180" s="491">
        <f>'4ª'!G20</f>
        <v>0</v>
      </c>
      <c r="I180" s="491">
        <f>'4ª'!H20</f>
        <v>0</v>
      </c>
      <c r="J180" s="491"/>
      <c r="K180" s="491">
        <f>'4ª'!I20</f>
        <v>0</v>
      </c>
      <c r="L180" s="491" t="str">
        <f ca="1">'4ª'!J20</f>
        <v/>
      </c>
      <c r="M180" s="491"/>
      <c r="N180" s="491" t="str">
        <f ca="1">'4ª'!K20</f>
        <v/>
      </c>
      <c r="O180" s="491">
        <f>'4ª'!L20</f>
        <v>0</v>
      </c>
      <c r="P180" s="19" t="s">
        <v>123</v>
      </c>
      <c r="Q180" s="275" t="s">
        <v>318</v>
      </c>
    </row>
    <row r="181" spans="1:17" ht="15.75" x14ac:dyDescent="0.25">
      <c r="A181" s="256" t="str">
        <f>RIGHT('[1]4ª'!$A$5:$D$5,12)</f>
        <v>4ª SÉRIE E.F</v>
      </c>
      <c r="B181" s="169">
        <v>15</v>
      </c>
      <c r="C181" s="264">
        <f>'4ª'!B21</f>
        <v>0</v>
      </c>
      <c r="D181" s="491">
        <f>'4ª'!C21</f>
        <v>0</v>
      </c>
      <c r="E181" s="265">
        <f>'4ª'!D21</f>
        <v>0</v>
      </c>
      <c r="F181" s="265" t="str">
        <f>'4ª'!E21</f>
        <v/>
      </c>
      <c r="G181" s="266">
        <f>'4ª'!F21</f>
        <v>0</v>
      </c>
      <c r="H181" s="491">
        <f>'4ª'!G21</f>
        <v>0</v>
      </c>
      <c r="I181" s="491">
        <f>'4ª'!H21</f>
        <v>0</v>
      </c>
      <c r="J181" s="491"/>
      <c r="K181" s="491">
        <f>'4ª'!I21</f>
        <v>0</v>
      </c>
      <c r="L181" s="491" t="str">
        <f ca="1">'4ª'!J21</f>
        <v/>
      </c>
      <c r="M181" s="491"/>
      <c r="N181" s="491" t="str">
        <f ca="1">'4ª'!K21</f>
        <v/>
      </c>
      <c r="O181" s="491">
        <f>'4ª'!L21</f>
        <v>0</v>
      </c>
      <c r="P181" s="19" t="s">
        <v>123</v>
      </c>
      <c r="Q181" s="275" t="s">
        <v>318</v>
      </c>
    </row>
    <row r="182" spans="1:17" ht="15.75" x14ac:dyDescent="0.25">
      <c r="A182" s="256" t="str">
        <f>RIGHT('[1]4ª'!$A$5:$D$5,12)</f>
        <v>4ª SÉRIE E.F</v>
      </c>
      <c r="B182" s="169">
        <v>16</v>
      </c>
      <c r="C182" s="264">
        <f>'4ª'!B22</f>
        <v>0</v>
      </c>
      <c r="D182" s="491">
        <f>'4ª'!C22</f>
        <v>0</v>
      </c>
      <c r="E182" s="265">
        <f>'4ª'!D22</f>
        <v>0</v>
      </c>
      <c r="F182" s="265" t="str">
        <f>'4ª'!E22</f>
        <v/>
      </c>
      <c r="G182" s="266">
        <f>'4ª'!F22</f>
        <v>0</v>
      </c>
      <c r="H182" s="491">
        <f>'4ª'!G22</f>
        <v>0</v>
      </c>
      <c r="I182" s="491">
        <f>'4ª'!H22</f>
        <v>0</v>
      </c>
      <c r="J182" s="491"/>
      <c r="K182" s="491">
        <f>'4ª'!I22</f>
        <v>0</v>
      </c>
      <c r="L182" s="491" t="str">
        <f ca="1">'4ª'!J22</f>
        <v/>
      </c>
      <c r="M182" s="491"/>
      <c r="N182" s="491" t="str">
        <f ca="1">'4ª'!K22</f>
        <v/>
      </c>
      <c r="O182" s="491">
        <f>'4ª'!L22</f>
        <v>0</v>
      </c>
      <c r="P182" s="19" t="s">
        <v>123</v>
      </c>
      <c r="Q182" s="275" t="s">
        <v>318</v>
      </c>
    </row>
    <row r="183" spans="1:17" ht="15.75" x14ac:dyDescent="0.25">
      <c r="A183" s="256" t="str">
        <f>RIGHT('[1]4ª'!$A$5:$D$5,12)</f>
        <v>4ª SÉRIE E.F</v>
      </c>
      <c r="B183" s="169">
        <v>17</v>
      </c>
      <c r="C183" s="264">
        <f>'4ª'!B23</f>
        <v>0</v>
      </c>
      <c r="D183" s="491">
        <f>'4ª'!C23</f>
        <v>0</v>
      </c>
      <c r="E183" s="265">
        <f>'4ª'!D23</f>
        <v>0</v>
      </c>
      <c r="F183" s="265" t="str">
        <f>'4ª'!E23</f>
        <v/>
      </c>
      <c r="G183" s="266">
        <f>'4ª'!F23</f>
        <v>0</v>
      </c>
      <c r="H183" s="491">
        <f>'4ª'!G23</f>
        <v>0</v>
      </c>
      <c r="I183" s="491">
        <f>'4ª'!H23</f>
        <v>0</v>
      </c>
      <c r="J183" s="491"/>
      <c r="K183" s="491">
        <f>'4ª'!I23</f>
        <v>0</v>
      </c>
      <c r="L183" s="491" t="str">
        <f ca="1">'4ª'!J23</f>
        <v/>
      </c>
      <c r="M183" s="491"/>
      <c r="N183" s="491" t="str">
        <f ca="1">'4ª'!K23</f>
        <v/>
      </c>
      <c r="O183" s="491">
        <f>'4ª'!L23</f>
        <v>0</v>
      </c>
      <c r="P183" s="19" t="s">
        <v>123</v>
      </c>
      <c r="Q183" s="275" t="s">
        <v>318</v>
      </c>
    </row>
    <row r="184" spans="1:17" ht="15.75" x14ac:dyDescent="0.25">
      <c r="A184" s="256" t="str">
        <f>RIGHT('[1]4ª'!$A$5:$D$5,12)</f>
        <v>4ª SÉRIE E.F</v>
      </c>
      <c r="B184" s="169">
        <v>18</v>
      </c>
      <c r="C184" s="264">
        <f>'4ª'!B24</f>
        <v>0</v>
      </c>
      <c r="D184" s="491">
        <f>'4ª'!C24</f>
        <v>0</v>
      </c>
      <c r="E184" s="265">
        <f>'4ª'!D24</f>
        <v>0</v>
      </c>
      <c r="F184" s="265" t="str">
        <f>'4ª'!E24</f>
        <v/>
      </c>
      <c r="G184" s="266">
        <f>'4ª'!F24</f>
        <v>0</v>
      </c>
      <c r="H184" s="491">
        <f>'4ª'!G24</f>
        <v>0</v>
      </c>
      <c r="I184" s="491">
        <f>'4ª'!H24</f>
        <v>0</v>
      </c>
      <c r="J184" s="491"/>
      <c r="K184" s="491">
        <f>'4ª'!I24</f>
        <v>0</v>
      </c>
      <c r="L184" s="491" t="str">
        <f ca="1">'4ª'!J24</f>
        <v/>
      </c>
      <c r="M184" s="491"/>
      <c r="N184" s="491" t="str">
        <f ca="1">'4ª'!K24</f>
        <v/>
      </c>
      <c r="O184" s="491">
        <f>'4ª'!L24</f>
        <v>0</v>
      </c>
      <c r="P184" s="19" t="s">
        <v>123</v>
      </c>
      <c r="Q184" s="275" t="s">
        <v>318</v>
      </c>
    </row>
    <row r="185" spans="1:17" ht="15.75" x14ac:dyDescent="0.25">
      <c r="A185" s="256" t="str">
        <f>RIGHT('[1]4ª'!$A$5:$D$5,12)</f>
        <v>4ª SÉRIE E.F</v>
      </c>
      <c r="B185" s="169">
        <v>19</v>
      </c>
      <c r="C185" s="264">
        <f>'4ª'!B25</f>
        <v>0</v>
      </c>
      <c r="D185" s="491">
        <f>'4ª'!C25</f>
        <v>0</v>
      </c>
      <c r="E185" s="265">
        <f>'4ª'!D25</f>
        <v>0</v>
      </c>
      <c r="F185" s="265" t="str">
        <f>'4ª'!E25</f>
        <v/>
      </c>
      <c r="G185" s="266">
        <f>'4ª'!F25</f>
        <v>0</v>
      </c>
      <c r="H185" s="491">
        <f>'4ª'!G25</f>
        <v>0</v>
      </c>
      <c r="I185" s="491">
        <f>'4ª'!H25</f>
        <v>0</v>
      </c>
      <c r="J185" s="491"/>
      <c r="K185" s="491">
        <f>'4ª'!I25</f>
        <v>0</v>
      </c>
      <c r="L185" s="491" t="str">
        <f ca="1">'4ª'!J25</f>
        <v/>
      </c>
      <c r="M185" s="491"/>
      <c r="N185" s="491" t="str">
        <f ca="1">'4ª'!K25</f>
        <v/>
      </c>
      <c r="O185" s="491">
        <f>'4ª'!L25</f>
        <v>0</v>
      </c>
      <c r="P185" s="19" t="s">
        <v>123</v>
      </c>
      <c r="Q185" s="275" t="s">
        <v>318</v>
      </c>
    </row>
    <row r="186" spans="1:17" ht="15.75" x14ac:dyDescent="0.25">
      <c r="A186" s="256" t="str">
        <f>RIGHT('[1]4ª'!$A$5:$D$5,12)</f>
        <v>4ª SÉRIE E.F</v>
      </c>
      <c r="B186" s="169">
        <v>20</v>
      </c>
      <c r="C186" s="264">
        <f>'4ª'!B26</f>
        <v>0</v>
      </c>
      <c r="D186" s="491">
        <f>'4ª'!C26</f>
        <v>0</v>
      </c>
      <c r="E186" s="265">
        <f>'4ª'!D26</f>
        <v>0</v>
      </c>
      <c r="F186" s="265" t="str">
        <f>'4ª'!E26</f>
        <v/>
      </c>
      <c r="G186" s="266">
        <f>'4ª'!F26</f>
        <v>0</v>
      </c>
      <c r="H186" s="491">
        <f>'4ª'!G26</f>
        <v>0</v>
      </c>
      <c r="I186" s="491">
        <f>'4ª'!H26</f>
        <v>0</v>
      </c>
      <c r="J186" s="491"/>
      <c r="K186" s="491">
        <f>'4ª'!I26</f>
        <v>0</v>
      </c>
      <c r="L186" s="491" t="str">
        <f ca="1">'4ª'!J26</f>
        <v/>
      </c>
      <c r="M186" s="491"/>
      <c r="N186" s="491" t="str">
        <f ca="1">'4ª'!K26</f>
        <v/>
      </c>
      <c r="O186" s="491">
        <f>'4ª'!L26</f>
        <v>0</v>
      </c>
      <c r="P186" s="19" t="s">
        <v>123</v>
      </c>
      <c r="Q186" s="275" t="s">
        <v>318</v>
      </c>
    </row>
    <row r="187" spans="1:17" ht="15.75" x14ac:dyDescent="0.25">
      <c r="A187" s="256" t="str">
        <f>RIGHT('[1]4ª'!$A$5:$D$5,12)</f>
        <v>4ª SÉRIE E.F</v>
      </c>
      <c r="B187" s="169">
        <v>21</v>
      </c>
      <c r="C187" s="264">
        <f>'4ª'!B27</f>
        <v>0</v>
      </c>
      <c r="D187" s="491">
        <f>'4ª'!C27</f>
        <v>0</v>
      </c>
      <c r="E187" s="265">
        <f>'4ª'!D27</f>
        <v>0</v>
      </c>
      <c r="F187" s="265" t="str">
        <f>'4ª'!E27</f>
        <v/>
      </c>
      <c r="G187" s="266">
        <f>'4ª'!F27</f>
        <v>0</v>
      </c>
      <c r="H187" s="491">
        <f>'4ª'!G27</f>
        <v>0</v>
      </c>
      <c r="I187" s="491">
        <f>'4ª'!H27</f>
        <v>0</v>
      </c>
      <c r="J187" s="491"/>
      <c r="K187" s="491">
        <f>'4ª'!I27</f>
        <v>0</v>
      </c>
      <c r="L187" s="491" t="str">
        <f ca="1">'4ª'!J27</f>
        <v/>
      </c>
      <c r="M187" s="491"/>
      <c r="N187" s="491" t="str">
        <f ca="1">'4ª'!K27</f>
        <v/>
      </c>
      <c r="O187" s="491">
        <f>'4ª'!L27</f>
        <v>0</v>
      </c>
      <c r="P187" s="19" t="s">
        <v>123</v>
      </c>
      <c r="Q187" s="275" t="s">
        <v>318</v>
      </c>
    </row>
    <row r="188" spans="1:17" ht="15.75" x14ac:dyDescent="0.25">
      <c r="A188" s="256" t="str">
        <f>RIGHT('[1]4ª'!$A$5:$D$5,12)</f>
        <v>4ª SÉRIE E.F</v>
      </c>
      <c r="B188" s="169">
        <v>22</v>
      </c>
      <c r="C188" s="264">
        <f>'4ª'!B28</f>
        <v>0</v>
      </c>
      <c r="D188" s="491">
        <f>'4ª'!C28</f>
        <v>0</v>
      </c>
      <c r="E188" s="265">
        <f>'4ª'!D28</f>
        <v>0</v>
      </c>
      <c r="F188" s="265" t="str">
        <f>'4ª'!E28</f>
        <v/>
      </c>
      <c r="G188" s="266">
        <f>'4ª'!F28</f>
        <v>0</v>
      </c>
      <c r="H188" s="491">
        <f>'4ª'!G28</f>
        <v>0</v>
      </c>
      <c r="I188" s="491">
        <f>'4ª'!H28</f>
        <v>0</v>
      </c>
      <c r="J188" s="491"/>
      <c r="K188" s="491">
        <f>'4ª'!I28</f>
        <v>0</v>
      </c>
      <c r="L188" s="491" t="str">
        <f ca="1">'4ª'!J28</f>
        <v/>
      </c>
      <c r="M188" s="491"/>
      <c r="N188" s="491" t="str">
        <f ca="1">'4ª'!K28</f>
        <v/>
      </c>
      <c r="O188" s="491">
        <f>'4ª'!L28</f>
        <v>0</v>
      </c>
      <c r="P188" s="19" t="s">
        <v>123</v>
      </c>
      <c r="Q188" s="275" t="s">
        <v>318</v>
      </c>
    </row>
    <row r="189" spans="1:17" ht="15.75" x14ac:dyDescent="0.25">
      <c r="A189" s="256" t="str">
        <f>RIGHT('[1]4ª'!$A$5:$D$5,12)</f>
        <v>4ª SÉRIE E.F</v>
      </c>
      <c r="B189" s="169">
        <v>23</v>
      </c>
      <c r="C189" s="264">
        <f>'4ª'!B29</f>
        <v>0</v>
      </c>
      <c r="D189" s="491">
        <f>'4ª'!C29</f>
        <v>0</v>
      </c>
      <c r="E189" s="265">
        <f>'4ª'!D29</f>
        <v>0</v>
      </c>
      <c r="F189" s="265" t="str">
        <f>'4ª'!E29</f>
        <v/>
      </c>
      <c r="G189" s="266">
        <f>'4ª'!F29</f>
        <v>0</v>
      </c>
      <c r="H189" s="491">
        <f>'4ª'!G29</f>
        <v>0</v>
      </c>
      <c r="I189" s="491">
        <f>'4ª'!H29</f>
        <v>0</v>
      </c>
      <c r="J189" s="491"/>
      <c r="K189" s="491">
        <f>'4ª'!I29</f>
        <v>0</v>
      </c>
      <c r="L189" s="491" t="str">
        <f ca="1">'4ª'!J29</f>
        <v/>
      </c>
      <c r="M189" s="491"/>
      <c r="N189" s="491" t="str">
        <f ca="1">'4ª'!K29</f>
        <v/>
      </c>
      <c r="O189" s="491">
        <f>'4ª'!L29</f>
        <v>0</v>
      </c>
      <c r="P189" s="19" t="s">
        <v>123</v>
      </c>
      <c r="Q189" s="275" t="s">
        <v>318</v>
      </c>
    </row>
    <row r="190" spans="1:17" ht="15.75" x14ac:dyDescent="0.25">
      <c r="A190" s="256" t="str">
        <f>RIGHT('[1]4ª'!$A$5:$D$5,12)</f>
        <v>4ª SÉRIE E.F</v>
      </c>
      <c r="B190" s="169">
        <v>24</v>
      </c>
      <c r="C190" s="264">
        <f>'4ª'!B30</f>
        <v>0</v>
      </c>
      <c r="D190" s="491">
        <f>'4ª'!C30</f>
        <v>0</v>
      </c>
      <c r="E190" s="265">
        <f>'4ª'!D30</f>
        <v>0</v>
      </c>
      <c r="F190" s="265" t="str">
        <f>'4ª'!E30</f>
        <v/>
      </c>
      <c r="G190" s="266">
        <f>'4ª'!F30</f>
        <v>0</v>
      </c>
      <c r="H190" s="491">
        <f>'4ª'!G30</f>
        <v>0</v>
      </c>
      <c r="I190" s="491">
        <f>'4ª'!H30</f>
        <v>0</v>
      </c>
      <c r="J190" s="491"/>
      <c r="K190" s="491">
        <f>'4ª'!I30</f>
        <v>0</v>
      </c>
      <c r="L190" s="491" t="str">
        <f ca="1">'4ª'!J30</f>
        <v/>
      </c>
      <c r="M190" s="491"/>
      <c r="N190" s="491" t="str">
        <f ca="1">'4ª'!K30</f>
        <v/>
      </c>
      <c r="O190" s="491">
        <f>'4ª'!L30</f>
        <v>0</v>
      </c>
      <c r="P190" s="19" t="s">
        <v>123</v>
      </c>
      <c r="Q190" s="275" t="s">
        <v>318</v>
      </c>
    </row>
    <row r="191" spans="1:17" ht="15.75" x14ac:dyDescent="0.25">
      <c r="A191" s="256" t="str">
        <f>RIGHT('[1]4ª'!$A$5:$D$5,12)</f>
        <v>4ª SÉRIE E.F</v>
      </c>
      <c r="B191" s="169">
        <v>25</v>
      </c>
      <c r="C191" s="264">
        <f>'4ª'!B31</f>
        <v>0</v>
      </c>
      <c r="D191" s="491">
        <f>'4ª'!C31</f>
        <v>0</v>
      </c>
      <c r="E191" s="265">
        <f>'4ª'!D31</f>
        <v>0</v>
      </c>
      <c r="F191" s="265" t="str">
        <f>'4ª'!E31</f>
        <v/>
      </c>
      <c r="G191" s="266">
        <f>'4ª'!F31</f>
        <v>0</v>
      </c>
      <c r="H191" s="491">
        <f>'4ª'!G31</f>
        <v>0</v>
      </c>
      <c r="I191" s="491">
        <f>'4ª'!H31</f>
        <v>0</v>
      </c>
      <c r="J191" s="491"/>
      <c r="K191" s="491">
        <f>'4ª'!I31</f>
        <v>0</v>
      </c>
      <c r="L191" s="491" t="str">
        <f ca="1">'4ª'!J31</f>
        <v/>
      </c>
      <c r="M191" s="491"/>
      <c r="N191" s="491" t="str">
        <f ca="1">'4ª'!K31</f>
        <v/>
      </c>
      <c r="O191" s="491">
        <f>'4ª'!L31</f>
        <v>0</v>
      </c>
      <c r="P191" s="19" t="s">
        <v>123</v>
      </c>
      <c r="Q191" s="275" t="s">
        <v>318</v>
      </c>
    </row>
    <row r="192" spans="1:17" ht="15.75" x14ac:dyDescent="0.25">
      <c r="A192" s="256" t="str">
        <f>RIGHT('[1]4ª'!$A$5:$D$5,12)</f>
        <v>4ª SÉRIE E.F</v>
      </c>
      <c r="B192" s="169">
        <v>26</v>
      </c>
      <c r="C192" s="264">
        <f>'4ª'!B32</f>
        <v>0</v>
      </c>
      <c r="D192" s="491">
        <f>'4ª'!C32</f>
        <v>0</v>
      </c>
      <c r="E192" s="265">
        <f>'4ª'!D32</f>
        <v>0</v>
      </c>
      <c r="F192" s="265" t="str">
        <f>'4ª'!E32</f>
        <v/>
      </c>
      <c r="G192" s="266">
        <f>'4ª'!F32</f>
        <v>0</v>
      </c>
      <c r="H192" s="491">
        <f>'4ª'!G32</f>
        <v>0</v>
      </c>
      <c r="I192" s="491">
        <f>'4ª'!H32</f>
        <v>0</v>
      </c>
      <c r="J192" s="491"/>
      <c r="K192" s="491">
        <f>'4ª'!I32</f>
        <v>0</v>
      </c>
      <c r="L192" s="491" t="str">
        <f ca="1">'4ª'!J32</f>
        <v/>
      </c>
      <c r="M192" s="491"/>
      <c r="N192" s="491" t="str">
        <f ca="1">'4ª'!K32</f>
        <v/>
      </c>
      <c r="O192" s="491">
        <f>'4ª'!L32</f>
        <v>0</v>
      </c>
      <c r="P192" s="19" t="s">
        <v>123</v>
      </c>
      <c r="Q192" s="275" t="s">
        <v>318</v>
      </c>
    </row>
    <row r="193" spans="1:17" ht="15.75" x14ac:dyDescent="0.25">
      <c r="A193" s="256" t="str">
        <f>RIGHT('[1]4ª'!$A$5:$D$5,12)</f>
        <v>4ª SÉRIE E.F</v>
      </c>
      <c r="B193" s="169">
        <v>27</v>
      </c>
      <c r="C193" s="264">
        <f>'4ª'!B33</f>
        <v>0</v>
      </c>
      <c r="D193" s="491">
        <f>'4ª'!C33</f>
        <v>0</v>
      </c>
      <c r="E193" s="265">
        <f>'4ª'!D33</f>
        <v>0</v>
      </c>
      <c r="F193" s="265" t="str">
        <f>'4ª'!E33</f>
        <v/>
      </c>
      <c r="G193" s="266">
        <f>'4ª'!F33</f>
        <v>0</v>
      </c>
      <c r="H193" s="491">
        <f>'4ª'!G33</f>
        <v>0</v>
      </c>
      <c r="I193" s="491">
        <f>'4ª'!H33</f>
        <v>0</v>
      </c>
      <c r="J193" s="491"/>
      <c r="K193" s="491">
        <f>'4ª'!I33</f>
        <v>0</v>
      </c>
      <c r="L193" s="491" t="str">
        <f ca="1">'4ª'!J33</f>
        <v/>
      </c>
      <c r="M193" s="491"/>
      <c r="N193" s="491" t="str">
        <f ca="1">'4ª'!K33</f>
        <v/>
      </c>
      <c r="O193" s="491">
        <f>'4ª'!L33</f>
        <v>0</v>
      </c>
      <c r="P193" s="19" t="s">
        <v>123</v>
      </c>
      <c r="Q193" s="275" t="s">
        <v>318</v>
      </c>
    </row>
    <row r="194" spans="1:17" ht="15.75" x14ac:dyDescent="0.25">
      <c r="A194" s="256" t="str">
        <f>RIGHT('[1]4ª'!$A$5:$D$5,12)</f>
        <v>4ª SÉRIE E.F</v>
      </c>
      <c r="B194" s="169">
        <v>28</v>
      </c>
      <c r="C194" s="264">
        <f>'4ª'!B34</f>
        <v>0</v>
      </c>
      <c r="D194" s="491">
        <f>'4ª'!C34</f>
        <v>0</v>
      </c>
      <c r="E194" s="265">
        <f>'4ª'!D34</f>
        <v>0</v>
      </c>
      <c r="F194" s="265" t="str">
        <f>'4ª'!E34</f>
        <v/>
      </c>
      <c r="G194" s="266">
        <f>'4ª'!F34</f>
        <v>0</v>
      </c>
      <c r="H194" s="491">
        <f>'4ª'!G34</f>
        <v>0</v>
      </c>
      <c r="I194" s="491">
        <f>'4ª'!H34</f>
        <v>0</v>
      </c>
      <c r="J194" s="491"/>
      <c r="K194" s="491">
        <f>'4ª'!I34</f>
        <v>0</v>
      </c>
      <c r="L194" s="491" t="str">
        <f ca="1">'4ª'!J34</f>
        <v/>
      </c>
      <c r="M194" s="491"/>
      <c r="N194" s="491" t="str">
        <f ca="1">'4ª'!K34</f>
        <v/>
      </c>
      <c r="O194" s="491">
        <f>'4ª'!L34</f>
        <v>0</v>
      </c>
      <c r="P194" s="19" t="s">
        <v>123</v>
      </c>
      <c r="Q194" s="275" t="s">
        <v>318</v>
      </c>
    </row>
    <row r="195" spans="1:17" ht="15.75" x14ac:dyDescent="0.25">
      <c r="A195" s="256" t="str">
        <f>RIGHT('[1]4ª'!$A$5:$D$5,12)</f>
        <v>4ª SÉRIE E.F</v>
      </c>
      <c r="B195" s="169">
        <v>29</v>
      </c>
      <c r="C195" s="264">
        <f>'4ª'!B35</f>
        <v>0</v>
      </c>
      <c r="D195" s="491">
        <f>'4ª'!C35</f>
        <v>0</v>
      </c>
      <c r="E195" s="265">
        <f>'4ª'!D35</f>
        <v>0</v>
      </c>
      <c r="F195" s="265" t="str">
        <f>'4ª'!E35</f>
        <v/>
      </c>
      <c r="G195" s="266">
        <f>'4ª'!F35</f>
        <v>0</v>
      </c>
      <c r="H195" s="491">
        <f>'4ª'!G35</f>
        <v>0</v>
      </c>
      <c r="I195" s="491">
        <f>'4ª'!H35</f>
        <v>0</v>
      </c>
      <c r="J195" s="491"/>
      <c r="K195" s="491">
        <f>'4ª'!I35</f>
        <v>0</v>
      </c>
      <c r="L195" s="491" t="str">
        <f ca="1">'4ª'!J35</f>
        <v/>
      </c>
      <c r="M195" s="491"/>
      <c r="N195" s="491" t="str">
        <f ca="1">'4ª'!K35</f>
        <v/>
      </c>
      <c r="O195" s="491">
        <f>'4ª'!L35</f>
        <v>0</v>
      </c>
      <c r="P195" s="19" t="s">
        <v>123</v>
      </c>
      <c r="Q195" s="275" t="s">
        <v>318</v>
      </c>
    </row>
    <row r="196" spans="1:17" ht="15.75" x14ac:dyDescent="0.25">
      <c r="A196" s="256" t="str">
        <f>RIGHT('[1]4ª'!$A$5:$D$5,12)</f>
        <v>4ª SÉRIE E.F</v>
      </c>
      <c r="B196" s="169">
        <v>30</v>
      </c>
      <c r="C196" s="264">
        <f>'4ª'!B36</f>
        <v>0</v>
      </c>
      <c r="D196" s="491">
        <f>'4ª'!C36</f>
        <v>0</v>
      </c>
      <c r="E196" s="265">
        <f>'4ª'!D36</f>
        <v>0</v>
      </c>
      <c r="F196" s="265" t="str">
        <f>'4ª'!E36</f>
        <v/>
      </c>
      <c r="G196" s="266">
        <f>'4ª'!F36</f>
        <v>0</v>
      </c>
      <c r="H196" s="491">
        <f>'4ª'!G36</f>
        <v>0</v>
      </c>
      <c r="I196" s="491">
        <f>'4ª'!H36</f>
        <v>0</v>
      </c>
      <c r="J196" s="491"/>
      <c r="K196" s="491">
        <f>'4ª'!I36</f>
        <v>0</v>
      </c>
      <c r="L196" s="491" t="str">
        <f ca="1">'4ª'!J36</f>
        <v/>
      </c>
      <c r="M196" s="491"/>
      <c r="N196" s="491" t="str">
        <f ca="1">'4ª'!K36</f>
        <v/>
      </c>
      <c r="O196" s="491">
        <f>'4ª'!L36</f>
        <v>0</v>
      </c>
      <c r="P196" s="19" t="s">
        <v>123</v>
      </c>
      <c r="Q196" s="275" t="s">
        <v>318</v>
      </c>
    </row>
    <row r="197" spans="1:17" ht="15.75" x14ac:dyDescent="0.25">
      <c r="A197" s="256" t="str">
        <f>RIGHT('[1]4ª'!$A$5:$D$5,12)</f>
        <v>4ª SÉRIE E.F</v>
      </c>
      <c r="B197" s="169">
        <v>31</v>
      </c>
      <c r="C197" s="264">
        <f>'4ª'!B37</f>
        <v>0</v>
      </c>
      <c r="D197" s="491">
        <f>'4ª'!C37</f>
        <v>0</v>
      </c>
      <c r="E197" s="265">
        <f>'4ª'!D37</f>
        <v>0</v>
      </c>
      <c r="F197" s="265" t="str">
        <f>'4ª'!E37</f>
        <v/>
      </c>
      <c r="G197" s="266">
        <f>'4ª'!F37</f>
        <v>0</v>
      </c>
      <c r="H197" s="491">
        <f>'4ª'!G37</f>
        <v>0</v>
      </c>
      <c r="I197" s="491">
        <f>'4ª'!H37</f>
        <v>0</v>
      </c>
      <c r="J197" s="491"/>
      <c r="K197" s="491">
        <f>'4ª'!I37</f>
        <v>0</v>
      </c>
      <c r="L197" s="491" t="str">
        <f ca="1">'4ª'!J37</f>
        <v/>
      </c>
      <c r="M197" s="491"/>
      <c r="N197" s="491" t="str">
        <f ca="1">'4ª'!K37</f>
        <v/>
      </c>
      <c r="O197" s="491">
        <f>'4ª'!L37</f>
        <v>0</v>
      </c>
      <c r="P197" s="19" t="s">
        <v>123</v>
      </c>
      <c r="Q197" s="275" t="s">
        <v>318</v>
      </c>
    </row>
    <row r="198" spans="1:17" ht="15.75" x14ac:dyDescent="0.25">
      <c r="A198" s="256" t="str">
        <f>RIGHT('[1]4ª'!$A$5:$D$5,12)</f>
        <v>4ª SÉRIE E.F</v>
      </c>
      <c r="B198" s="169">
        <v>32</v>
      </c>
      <c r="C198" s="264">
        <f>'4ª'!B38</f>
        <v>0</v>
      </c>
      <c r="D198" s="491">
        <f>'4ª'!C38</f>
        <v>0</v>
      </c>
      <c r="E198" s="265">
        <f>'4ª'!D38</f>
        <v>0</v>
      </c>
      <c r="F198" s="265" t="str">
        <f>'4ª'!E38</f>
        <v/>
      </c>
      <c r="G198" s="266">
        <f>'4ª'!F38</f>
        <v>0</v>
      </c>
      <c r="H198" s="491">
        <f>'4ª'!G38</f>
        <v>0</v>
      </c>
      <c r="I198" s="491">
        <f>'4ª'!H38</f>
        <v>0</v>
      </c>
      <c r="J198" s="491"/>
      <c r="K198" s="491">
        <f>'4ª'!I38</f>
        <v>0</v>
      </c>
      <c r="L198" s="491" t="str">
        <f ca="1">'4ª'!J38</f>
        <v/>
      </c>
      <c r="M198" s="491"/>
      <c r="N198" s="491" t="str">
        <f ca="1">'4ª'!K38</f>
        <v/>
      </c>
      <c r="O198" s="491">
        <f>'4ª'!L38</f>
        <v>0</v>
      </c>
      <c r="P198" s="19" t="s">
        <v>123</v>
      </c>
      <c r="Q198" s="275" t="s">
        <v>318</v>
      </c>
    </row>
    <row r="199" spans="1:17" ht="15.75" x14ac:dyDescent="0.25">
      <c r="A199" s="256" t="str">
        <f>RIGHT('[1]4ª'!$A$5:$D$5,12)</f>
        <v>4ª SÉRIE E.F</v>
      </c>
      <c r="B199" s="169">
        <v>33</v>
      </c>
      <c r="C199" s="264">
        <f>'4ª'!B39</f>
        <v>0</v>
      </c>
      <c r="D199" s="491">
        <f>'4ª'!C39</f>
        <v>0</v>
      </c>
      <c r="E199" s="265">
        <f>'4ª'!D39</f>
        <v>0</v>
      </c>
      <c r="F199" s="265" t="str">
        <f>'4ª'!E39</f>
        <v/>
      </c>
      <c r="G199" s="266">
        <f>'4ª'!F39</f>
        <v>0</v>
      </c>
      <c r="H199" s="491">
        <f>'4ª'!G39</f>
        <v>0</v>
      </c>
      <c r="I199" s="491">
        <f>'4ª'!H39</f>
        <v>0</v>
      </c>
      <c r="J199" s="491"/>
      <c r="K199" s="491">
        <f>'4ª'!I39</f>
        <v>0</v>
      </c>
      <c r="L199" s="491" t="str">
        <f ca="1">'4ª'!J39</f>
        <v/>
      </c>
      <c r="M199" s="491"/>
      <c r="N199" s="491" t="str">
        <f ca="1">'4ª'!K39</f>
        <v/>
      </c>
      <c r="O199" s="491">
        <f>'4ª'!L39</f>
        <v>0</v>
      </c>
      <c r="P199" s="19" t="s">
        <v>123</v>
      </c>
      <c r="Q199" s="275" t="s">
        <v>318</v>
      </c>
    </row>
    <row r="200" spans="1:17" ht="15.75" x14ac:dyDescent="0.25">
      <c r="A200" s="256" t="str">
        <f>RIGHT('[1]4ª'!$A$5:$D$5,12)</f>
        <v>4ª SÉRIE E.F</v>
      </c>
      <c r="B200" s="169">
        <v>34</v>
      </c>
      <c r="C200" s="264">
        <f>'4ª'!B40</f>
        <v>0</v>
      </c>
      <c r="D200" s="491">
        <f>'4ª'!C40</f>
        <v>0</v>
      </c>
      <c r="E200" s="265">
        <f>'4ª'!D40</f>
        <v>0</v>
      </c>
      <c r="F200" s="265" t="str">
        <f>'4ª'!E40</f>
        <v/>
      </c>
      <c r="G200" s="266">
        <f>'4ª'!F40</f>
        <v>0</v>
      </c>
      <c r="H200" s="491">
        <f>'4ª'!G40</f>
        <v>0</v>
      </c>
      <c r="I200" s="491">
        <f>'4ª'!H40</f>
        <v>0</v>
      </c>
      <c r="J200" s="491"/>
      <c r="K200" s="491">
        <f>'4ª'!I40</f>
        <v>0</v>
      </c>
      <c r="L200" s="491" t="str">
        <f ca="1">'4ª'!J40</f>
        <v/>
      </c>
      <c r="M200" s="491"/>
      <c r="N200" s="491" t="str">
        <f ca="1">'4ª'!K40</f>
        <v/>
      </c>
      <c r="O200" s="491">
        <f>'4ª'!L40</f>
        <v>0</v>
      </c>
      <c r="P200" s="19" t="s">
        <v>123</v>
      </c>
      <c r="Q200" s="275" t="s">
        <v>318</v>
      </c>
    </row>
    <row r="201" spans="1:17" ht="15.75" x14ac:dyDescent="0.25">
      <c r="A201" s="256" t="str">
        <f>RIGHT('[1]4ª'!$A$5:$D$5,12)</f>
        <v>4ª SÉRIE E.F</v>
      </c>
      <c r="B201" s="169">
        <v>35</v>
      </c>
      <c r="C201" s="264">
        <f>'4ª'!B41</f>
        <v>0</v>
      </c>
      <c r="D201" s="491">
        <f>'4ª'!C41</f>
        <v>0</v>
      </c>
      <c r="E201" s="265">
        <f>'4ª'!D41</f>
        <v>0</v>
      </c>
      <c r="F201" s="265" t="str">
        <f>'4ª'!E41</f>
        <v/>
      </c>
      <c r="G201" s="266">
        <f>'4ª'!F41</f>
        <v>0</v>
      </c>
      <c r="H201" s="491">
        <f>'4ª'!G41</f>
        <v>0</v>
      </c>
      <c r="I201" s="491">
        <f>'4ª'!H41</f>
        <v>0</v>
      </c>
      <c r="J201" s="491"/>
      <c r="K201" s="491">
        <f>'4ª'!I41</f>
        <v>0</v>
      </c>
      <c r="L201" s="491" t="str">
        <f ca="1">'4ª'!J41</f>
        <v/>
      </c>
      <c r="M201" s="491"/>
      <c r="N201" s="491" t="str">
        <f ca="1">'4ª'!K41</f>
        <v/>
      </c>
      <c r="O201" s="491">
        <f>'4ª'!L41</f>
        <v>0</v>
      </c>
      <c r="P201" s="19" t="s">
        <v>123</v>
      </c>
      <c r="Q201" s="275" t="s">
        <v>318</v>
      </c>
    </row>
    <row r="202" spans="1:17" ht="15.75" x14ac:dyDescent="0.25">
      <c r="A202" s="256" t="str">
        <f>RIGHT('[1]4ª'!$A$5:$D$5,12)</f>
        <v>4ª SÉRIE E.F</v>
      </c>
      <c r="B202" s="169">
        <v>36</v>
      </c>
      <c r="C202" s="264">
        <f>'4ª'!B42</f>
        <v>0</v>
      </c>
      <c r="D202" s="491">
        <f>'4ª'!C42</f>
        <v>0</v>
      </c>
      <c r="E202" s="265">
        <f>'4ª'!D42</f>
        <v>0</v>
      </c>
      <c r="F202" s="265" t="str">
        <f>'4ª'!E42</f>
        <v/>
      </c>
      <c r="G202" s="266">
        <f>'4ª'!F42</f>
        <v>0</v>
      </c>
      <c r="H202" s="491">
        <f>'4ª'!G42</f>
        <v>0</v>
      </c>
      <c r="I202" s="491">
        <f>'4ª'!H42</f>
        <v>0</v>
      </c>
      <c r="J202" s="491"/>
      <c r="K202" s="491">
        <f>'4ª'!I42</f>
        <v>0</v>
      </c>
      <c r="L202" s="491" t="str">
        <f ca="1">'4ª'!J42</f>
        <v/>
      </c>
      <c r="M202" s="491"/>
      <c r="N202" s="491" t="str">
        <f ca="1">'4ª'!K42</f>
        <v/>
      </c>
      <c r="O202" s="491">
        <f>'4ª'!L42</f>
        <v>0</v>
      </c>
      <c r="P202" s="19" t="s">
        <v>123</v>
      </c>
      <c r="Q202" s="275" t="s">
        <v>318</v>
      </c>
    </row>
    <row r="203" spans="1:17" ht="15.75" x14ac:dyDescent="0.25">
      <c r="A203" s="256" t="str">
        <f>RIGHT('[1]4ª'!$A$5:$D$5,12)</f>
        <v>4ª SÉRIE E.F</v>
      </c>
      <c r="B203" s="169">
        <v>37</v>
      </c>
      <c r="C203" s="264">
        <f>'4ª'!B43</f>
        <v>0</v>
      </c>
      <c r="D203" s="491">
        <f>'4ª'!C43</f>
        <v>0</v>
      </c>
      <c r="E203" s="265">
        <f>'4ª'!D43</f>
        <v>0</v>
      </c>
      <c r="F203" s="265" t="str">
        <f>'4ª'!E43</f>
        <v/>
      </c>
      <c r="G203" s="266">
        <f>'4ª'!F43</f>
        <v>0</v>
      </c>
      <c r="H203" s="491">
        <f>'4ª'!G43</f>
        <v>0</v>
      </c>
      <c r="I203" s="491">
        <f>'4ª'!H43</f>
        <v>0</v>
      </c>
      <c r="J203" s="491"/>
      <c r="K203" s="491">
        <f>'4ª'!I43</f>
        <v>0</v>
      </c>
      <c r="L203" s="491" t="str">
        <f ca="1">'4ª'!J43</f>
        <v/>
      </c>
      <c r="M203" s="491"/>
      <c r="N203" s="491" t="str">
        <f ca="1">'4ª'!K43</f>
        <v/>
      </c>
      <c r="O203" s="491">
        <f>'4ª'!L43</f>
        <v>0</v>
      </c>
      <c r="P203" s="19" t="s">
        <v>123</v>
      </c>
      <c r="Q203" s="275" t="s">
        <v>318</v>
      </c>
    </row>
    <row r="204" spans="1:17" ht="15.75" x14ac:dyDescent="0.25">
      <c r="A204" s="256" t="str">
        <f>RIGHT('[1]4ª'!$A$5:$D$5,12)</f>
        <v>4ª SÉRIE E.F</v>
      </c>
      <c r="B204" s="169">
        <v>38</v>
      </c>
      <c r="C204" s="264">
        <f>'4ª'!B44</f>
        <v>0</v>
      </c>
      <c r="D204" s="491">
        <f>'4ª'!C44</f>
        <v>0</v>
      </c>
      <c r="E204" s="265">
        <f>'4ª'!D44</f>
        <v>0</v>
      </c>
      <c r="F204" s="265" t="str">
        <f>'4ª'!E44</f>
        <v/>
      </c>
      <c r="G204" s="266">
        <f>'4ª'!F44</f>
        <v>0</v>
      </c>
      <c r="H204" s="491">
        <f>'4ª'!G44</f>
        <v>0</v>
      </c>
      <c r="I204" s="491">
        <f>'4ª'!H44</f>
        <v>0</v>
      </c>
      <c r="J204" s="491"/>
      <c r="K204" s="491">
        <f>'4ª'!I44</f>
        <v>0</v>
      </c>
      <c r="L204" s="491" t="str">
        <f ca="1">'4ª'!J44</f>
        <v/>
      </c>
      <c r="M204" s="491"/>
      <c r="N204" s="491" t="str">
        <f ca="1">'4ª'!K44</f>
        <v/>
      </c>
      <c r="O204" s="491">
        <f>'4ª'!L44</f>
        <v>0</v>
      </c>
      <c r="P204" s="19" t="s">
        <v>123</v>
      </c>
      <c r="Q204" s="275" t="s">
        <v>318</v>
      </c>
    </row>
    <row r="205" spans="1:17" ht="15.75" x14ac:dyDescent="0.25">
      <c r="A205" s="256" t="str">
        <f>RIGHT('[1]4ª'!$A$5:$D$5,12)</f>
        <v>4ª SÉRIE E.F</v>
      </c>
      <c r="B205" s="169">
        <v>39</v>
      </c>
      <c r="C205" s="264">
        <f>'4ª'!B45</f>
        <v>0</v>
      </c>
      <c r="D205" s="491">
        <f>'4ª'!C45</f>
        <v>0</v>
      </c>
      <c r="E205" s="265">
        <f>'4ª'!D45</f>
        <v>0</v>
      </c>
      <c r="F205" s="265" t="str">
        <f>'4ª'!E45</f>
        <v/>
      </c>
      <c r="G205" s="266">
        <f>'4ª'!F45</f>
        <v>0</v>
      </c>
      <c r="H205" s="491">
        <f>'4ª'!G45</f>
        <v>0</v>
      </c>
      <c r="I205" s="491">
        <f>'4ª'!H45</f>
        <v>0</v>
      </c>
      <c r="J205" s="491"/>
      <c r="K205" s="491">
        <f>'4ª'!I45</f>
        <v>0</v>
      </c>
      <c r="L205" s="491" t="str">
        <f ca="1">'4ª'!J45</f>
        <v/>
      </c>
      <c r="M205" s="491"/>
      <c r="N205" s="491" t="str">
        <f ca="1">'4ª'!K45</f>
        <v/>
      </c>
      <c r="O205" s="491">
        <f>'4ª'!L45</f>
        <v>0</v>
      </c>
      <c r="P205" s="19" t="s">
        <v>123</v>
      </c>
      <c r="Q205" s="275" t="s">
        <v>318</v>
      </c>
    </row>
    <row r="206" spans="1:17" ht="15.75" x14ac:dyDescent="0.25">
      <c r="A206" s="256" t="str">
        <f>RIGHT('[1]4ª'!$A$5:$D$5,12)</f>
        <v>4ª SÉRIE E.F</v>
      </c>
      <c r="B206" s="169">
        <v>40</v>
      </c>
      <c r="C206" s="264">
        <f>'4ª'!B46</f>
        <v>0</v>
      </c>
      <c r="D206" s="491">
        <f>'4ª'!C46</f>
        <v>0</v>
      </c>
      <c r="E206" s="265">
        <f>'4ª'!D46</f>
        <v>0</v>
      </c>
      <c r="F206" s="265" t="str">
        <f>'4ª'!E46</f>
        <v/>
      </c>
      <c r="G206" s="266">
        <f>'4ª'!F46</f>
        <v>0</v>
      </c>
      <c r="H206" s="491">
        <f>'4ª'!G46</f>
        <v>0</v>
      </c>
      <c r="I206" s="491">
        <f>'4ª'!H46</f>
        <v>0</v>
      </c>
      <c r="J206" s="491"/>
      <c r="K206" s="491">
        <f>'4ª'!I46</f>
        <v>0</v>
      </c>
      <c r="L206" s="491" t="str">
        <f ca="1">'4ª'!J46</f>
        <v/>
      </c>
      <c r="M206" s="491"/>
      <c r="N206" s="491" t="str">
        <f ca="1">'4ª'!K46</f>
        <v/>
      </c>
      <c r="O206" s="491">
        <f>'4ª'!L46</f>
        <v>0</v>
      </c>
      <c r="P206" s="19" t="s">
        <v>123</v>
      </c>
      <c r="Q206" s="275" t="s">
        <v>318</v>
      </c>
    </row>
    <row r="207" spans="1:17" ht="15.75" x14ac:dyDescent="0.25">
      <c r="A207" s="256" t="str">
        <f>RIGHT('[1]4ª'!$A$5:$D$5,12)</f>
        <v>4ª SÉRIE E.F</v>
      </c>
      <c r="B207" s="169">
        <v>41</v>
      </c>
      <c r="C207" s="264">
        <f>'4ª'!B47</f>
        <v>0</v>
      </c>
      <c r="D207" s="491">
        <f>'4ª'!C47</f>
        <v>0</v>
      </c>
      <c r="E207" s="265">
        <f>'4ª'!D47</f>
        <v>0</v>
      </c>
      <c r="F207" s="265" t="str">
        <f>'4ª'!E47</f>
        <v/>
      </c>
      <c r="G207" s="266">
        <f>'4ª'!F47</f>
        <v>0</v>
      </c>
      <c r="H207" s="491">
        <f>'4ª'!G47</f>
        <v>0</v>
      </c>
      <c r="I207" s="491">
        <f>'4ª'!H47</f>
        <v>0</v>
      </c>
      <c r="J207" s="491"/>
      <c r="K207" s="491">
        <f>'4ª'!I47</f>
        <v>0</v>
      </c>
      <c r="L207" s="491" t="str">
        <f ca="1">'4ª'!J47</f>
        <v/>
      </c>
      <c r="M207" s="491"/>
      <c r="N207" s="491" t="str">
        <f ca="1">'4ª'!K47</f>
        <v/>
      </c>
      <c r="O207" s="491">
        <f>'4ª'!L47</f>
        <v>0</v>
      </c>
      <c r="P207" s="19" t="s">
        <v>123</v>
      </c>
      <c r="Q207" s="275" t="s">
        <v>318</v>
      </c>
    </row>
    <row r="208" spans="1:17" ht="15.75" x14ac:dyDescent="0.25">
      <c r="A208" s="256" t="str">
        <f>RIGHT('[1]4ª'!$A$5:$D$5,12)</f>
        <v>4ª SÉRIE E.F</v>
      </c>
      <c r="B208" s="169">
        <v>42</v>
      </c>
      <c r="C208" s="264">
        <f>'4ª'!B48</f>
        <v>0</v>
      </c>
      <c r="D208" s="491">
        <f>'4ª'!C48</f>
        <v>0</v>
      </c>
      <c r="E208" s="265">
        <f>'4ª'!D48</f>
        <v>0</v>
      </c>
      <c r="F208" s="265" t="str">
        <f>'4ª'!E48</f>
        <v/>
      </c>
      <c r="G208" s="266">
        <f>'4ª'!F48</f>
        <v>0</v>
      </c>
      <c r="H208" s="491">
        <f>'4ª'!G48</f>
        <v>0</v>
      </c>
      <c r="I208" s="491">
        <f>'4ª'!H48</f>
        <v>0</v>
      </c>
      <c r="J208" s="491"/>
      <c r="K208" s="491">
        <f>'4ª'!I48</f>
        <v>0</v>
      </c>
      <c r="L208" s="491" t="str">
        <f ca="1">'4ª'!J48</f>
        <v/>
      </c>
      <c r="M208" s="491"/>
      <c r="N208" s="491" t="str">
        <f ca="1">'4ª'!K48</f>
        <v/>
      </c>
      <c r="O208" s="491">
        <f>'4ª'!L48</f>
        <v>0</v>
      </c>
      <c r="P208" s="19" t="s">
        <v>123</v>
      </c>
      <c r="Q208" s="275" t="s">
        <v>318</v>
      </c>
    </row>
    <row r="209" spans="1:17" ht="15.75" x14ac:dyDescent="0.25">
      <c r="A209" s="256" t="str">
        <f>RIGHT('[1]4ª'!$A$5:$D$5,12)</f>
        <v>4ª SÉRIE E.F</v>
      </c>
      <c r="B209" s="169">
        <v>43</v>
      </c>
      <c r="C209" s="264">
        <f>'4ª'!B49</f>
        <v>0</v>
      </c>
      <c r="D209" s="491">
        <f>'4ª'!C49</f>
        <v>0</v>
      </c>
      <c r="E209" s="265">
        <f>'4ª'!D49</f>
        <v>0</v>
      </c>
      <c r="F209" s="265" t="str">
        <f>'4ª'!E49</f>
        <v/>
      </c>
      <c r="G209" s="266">
        <f>'4ª'!F49</f>
        <v>0</v>
      </c>
      <c r="H209" s="491">
        <f>'4ª'!G49</f>
        <v>0</v>
      </c>
      <c r="I209" s="491">
        <f>'4ª'!H49</f>
        <v>0</v>
      </c>
      <c r="J209" s="491"/>
      <c r="K209" s="491">
        <f>'4ª'!I49</f>
        <v>0</v>
      </c>
      <c r="L209" s="491" t="str">
        <f ca="1">'4ª'!J49</f>
        <v/>
      </c>
      <c r="M209" s="491"/>
      <c r="N209" s="491" t="str">
        <f ca="1">'4ª'!K49</f>
        <v/>
      </c>
      <c r="O209" s="491">
        <f>'4ª'!L49</f>
        <v>0</v>
      </c>
      <c r="P209" s="19" t="s">
        <v>123</v>
      </c>
      <c r="Q209" s="275" t="s">
        <v>318</v>
      </c>
    </row>
    <row r="210" spans="1:17" ht="15.75" x14ac:dyDescent="0.25">
      <c r="A210" s="256" t="str">
        <f>RIGHT('[1]4ª'!$A$5:$D$5,12)</f>
        <v>4ª SÉRIE E.F</v>
      </c>
      <c r="B210" s="169">
        <v>44</v>
      </c>
      <c r="C210" s="264">
        <f>'4ª'!B50</f>
        <v>0</v>
      </c>
      <c r="D210" s="491">
        <f>'4ª'!C50</f>
        <v>0</v>
      </c>
      <c r="E210" s="265">
        <f>'4ª'!D50</f>
        <v>0</v>
      </c>
      <c r="F210" s="265" t="str">
        <f>'4ª'!E50</f>
        <v/>
      </c>
      <c r="G210" s="266">
        <f>'4ª'!F50</f>
        <v>0</v>
      </c>
      <c r="H210" s="491">
        <f>'4ª'!G50</f>
        <v>0</v>
      </c>
      <c r="I210" s="491">
        <f>'4ª'!H50</f>
        <v>0</v>
      </c>
      <c r="J210" s="491"/>
      <c r="K210" s="491">
        <f>'4ª'!I50</f>
        <v>0</v>
      </c>
      <c r="L210" s="491" t="str">
        <f ca="1">'4ª'!J50</f>
        <v/>
      </c>
      <c r="M210" s="491"/>
      <c r="N210" s="491" t="str">
        <f ca="1">'4ª'!K50</f>
        <v/>
      </c>
      <c r="O210" s="491">
        <f>'4ª'!L50</f>
        <v>0</v>
      </c>
      <c r="P210" s="19" t="s">
        <v>123</v>
      </c>
      <c r="Q210" s="275" t="s">
        <v>318</v>
      </c>
    </row>
    <row r="211" spans="1:17" ht="15.75" x14ac:dyDescent="0.25">
      <c r="A211" s="256" t="str">
        <f>RIGHT('[1]4ª'!$A$5:$D$5,12)</f>
        <v>4ª SÉRIE E.F</v>
      </c>
      <c r="B211" s="169">
        <v>45</v>
      </c>
      <c r="C211" s="264">
        <f>'4ª'!B51</f>
        <v>0</v>
      </c>
      <c r="D211" s="491">
        <f>'4ª'!C51</f>
        <v>0</v>
      </c>
      <c r="E211" s="265">
        <f>'4ª'!D51</f>
        <v>0</v>
      </c>
      <c r="F211" s="265" t="str">
        <f>'4ª'!E51</f>
        <v/>
      </c>
      <c r="G211" s="266">
        <f>'4ª'!F51</f>
        <v>0</v>
      </c>
      <c r="H211" s="491">
        <f>'4ª'!G51</f>
        <v>0</v>
      </c>
      <c r="I211" s="491">
        <f>'4ª'!H51</f>
        <v>0</v>
      </c>
      <c r="J211" s="491"/>
      <c r="K211" s="491">
        <f>'4ª'!I51</f>
        <v>0</v>
      </c>
      <c r="L211" s="491" t="str">
        <f ca="1">'4ª'!J51</f>
        <v/>
      </c>
      <c r="M211" s="491"/>
      <c r="N211" s="491" t="str">
        <f ca="1">'4ª'!K51</f>
        <v/>
      </c>
      <c r="O211" s="491">
        <f>'4ª'!L51</f>
        <v>0</v>
      </c>
      <c r="P211" s="19" t="s">
        <v>123</v>
      </c>
      <c r="Q211" s="275" t="s">
        <v>318</v>
      </c>
    </row>
    <row r="212" spans="1:17" ht="15.75" x14ac:dyDescent="0.25">
      <c r="A212" s="256" t="str">
        <f>RIGHT('[1]4ª'!$A$5:$D$5,12)</f>
        <v>4ª SÉRIE E.F</v>
      </c>
      <c r="B212" s="169">
        <v>46</v>
      </c>
      <c r="C212" s="264">
        <f>'4ª'!B52</f>
        <v>0</v>
      </c>
      <c r="D212" s="491">
        <f>'4ª'!C52</f>
        <v>0</v>
      </c>
      <c r="E212" s="265">
        <f>'4ª'!D52</f>
        <v>0</v>
      </c>
      <c r="F212" s="265" t="str">
        <f>'4ª'!E52</f>
        <v/>
      </c>
      <c r="G212" s="266">
        <f>'4ª'!F52</f>
        <v>0</v>
      </c>
      <c r="H212" s="491">
        <f>'4ª'!G52</f>
        <v>0</v>
      </c>
      <c r="I212" s="491">
        <f>'4ª'!H52</f>
        <v>0</v>
      </c>
      <c r="J212" s="491"/>
      <c r="K212" s="491">
        <f>'4ª'!I52</f>
        <v>0</v>
      </c>
      <c r="L212" s="491" t="str">
        <f ca="1">'4ª'!J52</f>
        <v/>
      </c>
      <c r="M212" s="491"/>
      <c r="N212" s="491" t="str">
        <f ca="1">'4ª'!K52</f>
        <v/>
      </c>
      <c r="O212" s="491">
        <f>'4ª'!L52</f>
        <v>0</v>
      </c>
      <c r="P212" s="19" t="s">
        <v>123</v>
      </c>
      <c r="Q212" s="275" t="s">
        <v>318</v>
      </c>
    </row>
    <row r="213" spans="1:17" ht="15.75" x14ac:dyDescent="0.25">
      <c r="A213" s="256" t="str">
        <f>RIGHT('[1]4ª'!$A$5:$D$5,12)</f>
        <v>4ª SÉRIE E.F</v>
      </c>
      <c r="B213" s="169">
        <v>47</v>
      </c>
      <c r="C213" s="264">
        <f>'4ª'!B53</f>
        <v>0</v>
      </c>
      <c r="D213" s="491">
        <f>'4ª'!C53</f>
        <v>0</v>
      </c>
      <c r="E213" s="265">
        <f>'4ª'!D53</f>
        <v>0</v>
      </c>
      <c r="F213" s="265" t="str">
        <f>'4ª'!E53</f>
        <v/>
      </c>
      <c r="G213" s="266">
        <f>'4ª'!F53</f>
        <v>0</v>
      </c>
      <c r="H213" s="491">
        <f>'4ª'!G53</f>
        <v>0</v>
      </c>
      <c r="I213" s="491">
        <f>'4ª'!H53</f>
        <v>0</v>
      </c>
      <c r="J213" s="491"/>
      <c r="K213" s="491">
        <f>'4ª'!I53</f>
        <v>0</v>
      </c>
      <c r="L213" s="491" t="str">
        <f ca="1">'4ª'!J53</f>
        <v/>
      </c>
      <c r="M213" s="491"/>
      <c r="N213" s="491" t="str">
        <f ca="1">'4ª'!K53</f>
        <v/>
      </c>
      <c r="O213" s="491">
        <f>'4ª'!L53</f>
        <v>0</v>
      </c>
      <c r="P213" s="19" t="s">
        <v>123</v>
      </c>
      <c r="Q213" s="275" t="s">
        <v>318</v>
      </c>
    </row>
    <row r="214" spans="1:17" ht="15.75" x14ac:dyDescent="0.25">
      <c r="A214" s="256" t="str">
        <f>RIGHT('[1]4ª'!$A$5:$D$5,12)</f>
        <v>4ª SÉRIE E.F</v>
      </c>
      <c r="B214" s="169">
        <v>48</v>
      </c>
      <c r="C214" s="264">
        <f>'4ª'!B54</f>
        <v>0</v>
      </c>
      <c r="D214" s="491">
        <f>'4ª'!C54</f>
        <v>0</v>
      </c>
      <c r="E214" s="265">
        <f>'4ª'!D54</f>
        <v>0</v>
      </c>
      <c r="F214" s="265" t="str">
        <f>'4ª'!E54</f>
        <v/>
      </c>
      <c r="G214" s="266">
        <f>'4ª'!F54</f>
        <v>0</v>
      </c>
      <c r="H214" s="491">
        <f>'4ª'!G54</f>
        <v>0</v>
      </c>
      <c r="I214" s="491">
        <f>'4ª'!H54</f>
        <v>0</v>
      </c>
      <c r="J214" s="491"/>
      <c r="K214" s="491">
        <f>'4ª'!I54</f>
        <v>0</v>
      </c>
      <c r="L214" s="491" t="str">
        <f ca="1">'4ª'!J54</f>
        <v/>
      </c>
      <c r="M214" s="491"/>
      <c r="N214" s="491" t="str">
        <f ca="1">'4ª'!K54</f>
        <v/>
      </c>
      <c r="O214" s="491">
        <f>'4ª'!L54</f>
        <v>0</v>
      </c>
      <c r="P214" s="19" t="s">
        <v>123</v>
      </c>
      <c r="Q214" s="275" t="s">
        <v>318</v>
      </c>
    </row>
    <row r="215" spans="1:17" ht="15.75" x14ac:dyDescent="0.25">
      <c r="A215" s="256" t="str">
        <f>RIGHT('[1]4ª'!$A$5:$D$5,12)</f>
        <v>4ª SÉRIE E.F</v>
      </c>
      <c r="B215" s="169">
        <v>49</v>
      </c>
      <c r="C215" s="264">
        <f>'4ª'!B55</f>
        <v>0</v>
      </c>
      <c r="D215" s="491">
        <f>'4ª'!C55</f>
        <v>0</v>
      </c>
      <c r="E215" s="265">
        <f>'4ª'!D55</f>
        <v>0</v>
      </c>
      <c r="F215" s="265" t="str">
        <f>'4ª'!E55</f>
        <v/>
      </c>
      <c r="G215" s="266">
        <f>'4ª'!F55</f>
        <v>0</v>
      </c>
      <c r="H215" s="491">
        <f>'4ª'!G55</f>
        <v>0</v>
      </c>
      <c r="I215" s="491">
        <f>'4ª'!H55</f>
        <v>0</v>
      </c>
      <c r="J215" s="491"/>
      <c r="K215" s="491">
        <f>'4ª'!I55</f>
        <v>0</v>
      </c>
      <c r="L215" s="491" t="str">
        <f ca="1">'4ª'!J55</f>
        <v/>
      </c>
      <c r="M215" s="491"/>
      <c r="N215" s="491" t="str">
        <f ca="1">'4ª'!K55</f>
        <v/>
      </c>
      <c r="O215" s="491">
        <f>'4ª'!L55</f>
        <v>0</v>
      </c>
      <c r="P215" s="19" t="s">
        <v>123</v>
      </c>
      <c r="Q215" s="275" t="s">
        <v>318</v>
      </c>
    </row>
    <row r="216" spans="1:17" ht="15.75" x14ac:dyDescent="0.25">
      <c r="A216" s="256" t="str">
        <f>RIGHT('[1]4ª'!$A$5:$D$5,12)</f>
        <v>4ª SÉRIE E.F</v>
      </c>
      <c r="B216" s="169">
        <v>50</v>
      </c>
      <c r="C216" s="264">
        <f>'4ª'!B56</f>
        <v>0</v>
      </c>
      <c r="D216" s="491">
        <f>'4ª'!C56</f>
        <v>0</v>
      </c>
      <c r="E216" s="265">
        <f>'4ª'!D56</f>
        <v>0</v>
      </c>
      <c r="F216" s="265" t="str">
        <f>'4ª'!E56</f>
        <v/>
      </c>
      <c r="G216" s="266">
        <f>'4ª'!F56</f>
        <v>0</v>
      </c>
      <c r="H216" s="491">
        <f>'4ª'!G56</f>
        <v>0</v>
      </c>
      <c r="I216" s="491">
        <f>'4ª'!H56</f>
        <v>0</v>
      </c>
      <c r="J216" s="491"/>
      <c r="K216" s="491">
        <f>'4ª'!I56</f>
        <v>0</v>
      </c>
      <c r="L216" s="491" t="str">
        <f ca="1">'4ª'!J56</f>
        <v/>
      </c>
      <c r="M216" s="491"/>
      <c r="N216" s="491" t="str">
        <f ca="1">'4ª'!K56</f>
        <v/>
      </c>
      <c r="O216" s="491">
        <f>'4ª'!L56</f>
        <v>0</v>
      </c>
      <c r="P216" s="19" t="s">
        <v>123</v>
      </c>
      <c r="Q216" s="275" t="s">
        <v>318</v>
      </c>
    </row>
    <row r="217" spans="1:17" ht="15.75" x14ac:dyDescent="0.25">
      <c r="A217" s="256" t="str">
        <f>RIGHT('[1]4ª'!$A$5:$D$5,12)</f>
        <v>4ª SÉRIE E.F</v>
      </c>
      <c r="B217" s="169">
        <v>51</v>
      </c>
      <c r="C217" s="264">
        <f>'4ª'!B57</f>
        <v>0</v>
      </c>
      <c r="D217" s="491">
        <f>'4ª'!C57</f>
        <v>0</v>
      </c>
      <c r="E217" s="265">
        <f>'4ª'!D57</f>
        <v>0</v>
      </c>
      <c r="F217" s="265" t="str">
        <f>'4ª'!E57</f>
        <v/>
      </c>
      <c r="G217" s="266">
        <f>'4ª'!F57</f>
        <v>0</v>
      </c>
      <c r="H217" s="491">
        <f>'4ª'!G57</f>
        <v>0</v>
      </c>
      <c r="I217" s="491">
        <f>'4ª'!H57</f>
        <v>0</v>
      </c>
      <c r="J217" s="491"/>
      <c r="K217" s="491">
        <f>'4ª'!I57</f>
        <v>0</v>
      </c>
      <c r="L217" s="491" t="str">
        <f ca="1">'4ª'!J57</f>
        <v/>
      </c>
      <c r="M217" s="491"/>
      <c r="N217" s="491" t="str">
        <f ca="1">'4ª'!K57</f>
        <v/>
      </c>
      <c r="O217" s="491">
        <f>'4ª'!L57</f>
        <v>0</v>
      </c>
      <c r="P217" s="19" t="s">
        <v>123</v>
      </c>
      <c r="Q217" s="275" t="s">
        <v>318</v>
      </c>
    </row>
    <row r="218" spans="1:17" ht="15.75" x14ac:dyDescent="0.25">
      <c r="A218" s="256" t="str">
        <f>RIGHT('[1]4ª'!$A$5:$D$5,12)</f>
        <v>4ª SÉRIE E.F</v>
      </c>
      <c r="B218" s="169">
        <v>52</v>
      </c>
      <c r="C218" s="264">
        <f>'4ª'!B58</f>
        <v>0</v>
      </c>
      <c r="D218" s="491">
        <f>'4ª'!C58</f>
        <v>0</v>
      </c>
      <c r="E218" s="265">
        <f>'4ª'!D58</f>
        <v>0</v>
      </c>
      <c r="F218" s="265" t="str">
        <f>'4ª'!E58</f>
        <v/>
      </c>
      <c r="G218" s="266">
        <f>'4ª'!F58</f>
        <v>0</v>
      </c>
      <c r="H218" s="491">
        <f>'4ª'!G58</f>
        <v>0</v>
      </c>
      <c r="I218" s="491">
        <f>'4ª'!H58</f>
        <v>0</v>
      </c>
      <c r="J218" s="491"/>
      <c r="K218" s="491">
        <f>'4ª'!I58</f>
        <v>0</v>
      </c>
      <c r="L218" s="491" t="str">
        <f>'4ª'!J58</f>
        <v/>
      </c>
      <c r="M218" s="491"/>
      <c r="N218" s="491">
        <f>'4ª'!K58</f>
        <v>-71.5</v>
      </c>
      <c r="O218" s="491">
        <f>'4ª'!L58</f>
        <v>0</v>
      </c>
      <c r="P218" s="19" t="s">
        <v>123</v>
      </c>
      <c r="Q218" s="275" t="s">
        <v>318</v>
      </c>
    </row>
    <row r="219" spans="1:17" ht="15.75" x14ac:dyDescent="0.25">
      <c r="A219" s="256" t="str">
        <f>RIGHT('[1]4ª'!$A$5:$D$5,12)</f>
        <v>4ª SÉRIE E.F</v>
      </c>
      <c r="B219" s="169">
        <v>53</v>
      </c>
      <c r="C219" s="264">
        <f>'4ª'!B59</f>
        <v>0</v>
      </c>
      <c r="D219" s="491">
        <f>'4ª'!C59</f>
        <v>0</v>
      </c>
      <c r="E219" s="265">
        <f>'4ª'!D59</f>
        <v>0</v>
      </c>
      <c r="F219" s="265" t="str">
        <f>'4ª'!E59</f>
        <v/>
      </c>
      <c r="G219" s="266">
        <f>'4ª'!F59</f>
        <v>0</v>
      </c>
      <c r="H219" s="491">
        <f>'4ª'!G59</f>
        <v>0</v>
      </c>
      <c r="I219" s="491">
        <f>'4ª'!H59</f>
        <v>0</v>
      </c>
      <c r="J219" s="491"/>
      <c r="K219" s="491">
        <f>'4ª'!I59</f>
        <v>0</v>
      </c>
      <c r="L219" s="491" t="str">
        <f>'4ª'!J59</f>
        <v/>
      </c>
      <c r="M219" s="491"/>
      <c r="N219" s="491">
        <f>'4ª'!K59</f>
        <v>-74.099999999999994</v>
      </c>
      <c r="O219" s="491">
        <f>'4ª'!L59</f>
        <v>0</v>
      </c>
      <c r="P219" s="19" t="s">
        <v>123</v>
      </c>
      <c r="Q219" s="275" t="s">
        <v>318</v>
      </c>
    </row>
    <row r="220" spans="1:17" ht="15.75" x14ac:dyDescent="0.25">
      <c r="A220" s="256" t="str">
        <f>RIGHT('[1]4ª'!$A$5:$D$5,12)</f>
        <v>4ª SÉRIE E.F</v>
      </c>
      <c r="B220" s="169">
        <v>54</v>
      </c>
      <c r="C220" s="264">
        <f>'4ª'!B60</f>
        <v>0</v>
      </c>
      <c r="D220" s="491">
        <f>'4ª'!C60</f>
        <v>0</v>
      </c>
      <c r="E220" s="265">
        <f>'4ª'!D60</f>
        <v>0</v>
      </c>
      <c r="F220" s="265" t="str">
        <f>'4ª'!E60</f>
        <v/>
      </c>
      <c r="G220" s="266">
        <f>'4ª'!F60</f>
        <v>0</v>
      </c>
      <c r="H220" s="491">
        <f>'4ª'!G60</f>
        <v>0</v>
      </c>
      <c r="I220" s="491">
        <f>'4ª'!H60</f>
        <v>0</v>
      </c>
      <c r="J220" s="491"/>
      <c r="K220" s="491">
        <f>'4ª'!I60</f>
        <v>0</v>
      </c>
      <c r="L220" s="491" t="str">
        <f>'4ª'!J60</f>
        <v/>
      </c>
      <c r="M220" s="491"/>
      <c r="N220" s="491">
        <f>'4ª'!K60</f>
        <v>-76.7</v>
      </c>
      <c r="O220" s="491">
        <f>'4ª'!L60</f>
        <v>0</v>
      </c>
      <c r="P220" s="19" t="s">
        <v>123</v>
      </c>
      <c r="Q220" s="275" t="s">
        <v>318</v>
      </c>
    </row>
    <row r="221" spans="1:17" ht="15.75" x14ac:dyDescent="0.25">
      <c r="A221" s="256" t="str">
        <f>RIGHT('[1]4ª'!$A$5:$D$5,12)</f>
        <v>4ª SÉRIE E.F</v>
      </c>
      <c r="B221" s="169">
        <v>55</v>
      </c>
      <c r="C221" s="264">
        <f>'4ª'!B61</f>
        <v>0</v>
      </c>
      <c r="D221" s="491">
        <f>'4ª'!C61</f>
        <v>0</v>
      </c>
      <c r="E221" s="265">
        <f>'4ª'!D61</f>
        <v>0</v>
      </c>
      <c r="F221" s="265" t="str">
        <f>'4ª'!E61</f>
        <v/>
      </c>
      <c r="G221" s="266">
        <f>'4ª'!F61</f>
        <v>0</v>
      </c>
      <c r="H221" s="491">
        <f>'4ª'!G61</f>
        <v>0</v>
      </c>
      <c r="I221" s="491">
        <f>'4ª'!H61</f>
        <v>0</v>
      </c>
      <c r="J221" s="491"/>
      <c r="K221" s="491">
        <f>'4ª'!I61</f>
        <v>0</v>
      </c>
      <c r="L221" s="491" t="str">
        <f>'4ª'!J61</f>
        <v/>
      </c>
      <c r="M221" s="491"/>
      <c r="N221" s="491">
        <f>'4ª'!K61</f>
        <v>0</v>
      </c>
      <c r="O221" s="491">
        <f>'4ª'!L61</f>
        <v>0</v>
      </c>
      <c r="P221" s="19" t="s">
        <v>123</v>
      </c>
      <c r="Q221" s="275" t="s">
        <v>318</v>
      </c>
    </row>
    <row r="222" spans="1:17" s="263" customFormat="1" ht="15.75" x14ac:dyDescent="0.25">
      <c r="A222" s="256" t="str">
        <f>RIGHT('[1]5ª'!$A$5:$D$5,12)</f>
        <v>5ª SÉRIE E.F</v>
      </c>
      <c r="B222" s="257">
        <v>1</v>
      </c>
      <c r="C222" s="258">
        <f>'5ª'!B7</f>
        <v>18305</v>
      </c>
      <c r="D222" s="490" t="str">
        <f>'5ª'!C7</f>
        <v>CACILDA PEREIRA RODRIGUES ROQUE</v>
      </c>
      <c r="E222" s="259" t="str">
        <f>'5ª'!D7</f>
        <v>F</v>
      </c>
      <c r="F222" s="259" t="str">
        <f>'5ª'!E7</f>
        <v>MA</v>
      </c>
      <c r="G222" s="260">
        <f>'5ª'!F7</f>
        <v>23301</v>
      </c>
      <c r="H222" s="490">
        <f>'5ª'!G7</f>
        <v>0</v>
      </c>
      <c r="I222" s="261" t="str">
        <f>'5ª'!H7</f>
        <v>21570875-</v>
      </c>
      <c r="J222" s="490"/>
      <c r="K222" s="490">
        <f>'5ª'!I7</f>
        <v>0</v>
      </c>
      <c r="L222" s="490" t="str">
        <f ca="1">'5ª'!J7</f>
        <v>DISP.IDADE</v>
      </c>
      <c r="M222" s="490"/>
      <c r="N222" s="262">
        <f ca="1">'5ª'!K7</f>
        <v>61</v>
      </c>
      <c r="O222" s="490">
        <f>'5ª'!L7</f>
        <v>0</v>
      </c>
      <c r="P222" s="273" t="s">
        <v>123</v>
      </c>
      <c r="Q222" s="275" t="s">
        <v>319</v>
      </c>
    </row>
    <row r="223" spans="1:17" ht="15.75" x14ac:dyDescent="0.25">
      <c r="A223" s="256" t="str">
        <f>RIGHT('[1]5ª'!$A$5:$D$5,12)</f>
        <v>5ª SÉRIE E.F</v>
      </c>
      <c r="B223" s="169">
        <v>2</v>
      </c>
      <c r="C223" s="264">
        <f>'5ª'!B8</f>
        <v>17640</v>
      </c>
      <c r="D223" s="491" t="str">
        <f>'5ª'!C8</f>
        <v>MARIA NOEMIA DE JESUS REIS SANTOS</v>
      </c>
      <c r="E223" s="265" t="str">
        <f>'5ª'!D8</f>
        <v>F</v>
      </c>
      <c r="F223" s="265" t="str">
        <f>'5ª'!E8</f>
        <v>MA</v>
      </c>
      <c r="G223" s="266">
        <f>'5ª'!F8</f>
        <v>24706</v>
      </c>
      <c r="H223" s="491" t="str">
        <f>'5ª'!G8</f>
        <v>103572413-3</v>
      </c>
      <c r="I223" s="267">
        <f>'5ª'!H8</f>
        <v>0</v>
      </c>
      <c r="J223" s="491"/>
      <c r="K223" s="491" t="str">
        <f>'5ª'!I8</f>
        <v>PROMOVIDO DA 4ªEF</v>
      </c>
      <c r="L223" s="491" t="str">
        <f ca="1">'5ª'!J8</f>
        <v>DISP.IDADE</v>
      </c>
      <c r="M223" s="491"/>
      <c r="N223" s="268">
        <f ca="1">'5ª'!K8</f>
        <v>57</v>
      </c>
      <c r="O223" s="491">
        <f>'5ª'!L8</f>
        <v>0</v>
      </c>
      <c r="P223" s="19" t="s">
        <v>123</v>
      </c>
      <c r="Q223" s="275" t="s">
        <v>319</v>
      </c>
    </row>
    <row r="224" spans="1:17" ht="15.75" x14ac:dyDescent="0.25">
      <c r="A224" s="256" t="str">
        <f>RIGHT('[1]5ª'!$A$5:$D$5,12)</f>
        <v>5ª SÉRIE E.F</v>
      </c>
      <c r="B224" s="169">
        <v>3</v>
      </c>
      <c r="C224" s="264">
        <f>'5ª'!B9</f>
        <v>18383</v>
      </c>
      <c r="D224" s="491" t="str">
        <f>'5ª'!C9</f>
        <v>MARLOS MAGNO DE MOURA</v>
      </c>
      <c r="E224" s="265" t="str">
        <f>'5ª'!D9</f>
        <v>M</v>
      </c>
      <c r="F224" s="265" t="str">
        <f>'5ª'!E9</f>
        <v>MA</v>
      </c>
      <c r="G224" s="266">
        <f>'5ª'!F9</f>
        <v>28629</v>
      </c>
      <c r="H224" s="491" t="str">
        <f>'5ª'!G9</f>
        <v>122304954-1</v>
      </c>
      <c r="I224" s="267">
        <f>'5ª'!H9</f>
        <v>0</v>
      </c>
      <c r="J224" s="491"/>
      <c r="K224" s="491" t="str">
        <f>'5ª'!I9</f>
        <v>PROMOVIDO DA 4ªEF</v>
      </c>
      <c r="L224" s="491" t="str">
        <f ca="1">'5ª'!J9</f>
        <v>DISP.IDADE</v>
      </c>
      <c r="M224" s="491"/>
      <c r="N224" s="268">
        <f ca="1">'5ª'!K9</f>
        <v>46</v>
      </c>
      <c r="O224" s="491">
        <f>'5ª'!L9</f>
        <v>0</v>
      </c>
      <c r="P224" s="19" t="s">
        <v>123</v>
      </c>
      <c r="Q224" s="275" t="s">
        <v>319</v>
      </c>
    </row>
    <row r="225" spans="1:17" ht="15.75" x14ac:dyDescent="0.25">
      <c r="A225" s="256" t="str">
        <f>RIGHT('[1]5ª'!$A$5:$D$5,12)</f>
        <v>5ª SÉRIE E.F</v>
      </c>
      <c r="B225" s="169">
        <v>4</v>
      </c>
      <c r="C225" s="264">
        <f>'5ª'!B10</f>
        <v>18056</v>
      </c>
      <c r="D225" s="491" t="str">
        <f>'5ª'!C10</f>
        <v>ROSELI LAUDICEIA DA SILVA RIBEIRO</v>
      </c>
      <c r="E225" s="265" t="str">
        <f>'5ª'!D10</f>
        <v>F</v>
      </c>
      <c r="F225" s="265" t="str">
        <f>'5ª'!E10</f>
        <v>MA</v>
      </c>
      <c r="G225" s="266">
        <f>'5ª'!F10</f>
        <v>22873</v>
      </c>
      <c r="H225" s="491" t="str">
        <f>'5ª'!G10</f>
        <v>124475724-X</v>
      </c>
      <c r="I225" s="267" t="str">
        <f>'5ª'!H10</f>
        <v>36026703-8</v>
      </c>
      <c r="J225" s="491"/>
      <c r="K225" s="491" t="str">
        <f>'5ª'!I10</f>
        <v>PROMOVIDO DA 4ªEF</v>
      </c>
      <c r="L225" s="491" t="str">
        <f ca="1">'5ª'!J10</f>
        <v>DISP.IDADE</v>
      </c>
      <c r="M225" s="491"/>
      <c r="N225" s="268">
        <f ca="1">'5ª'!K10</f>
        <v>62</v>
      </c>
      <c r="O225" s="491">
        <f>'5ª'!L10</f>
        <v>0</v>
      </c>
      <c r="P225" s="19" t="s">
        <v>123</v>
      </c>
      <c r="Q225" s="275" t="s">
        <v>319</v>
      </c>
    </row>
    <row r="226" spans="1:17" ht="15.75" x14ac:dyDescent="0.25">
      <c r="A226" s="256" t="str">
        <f>RIGHT('[1]5ª'!$A$5:$D$5,12)</f>
        <v>5ª SÉRIE E.F</v>
      </c>
      <c r="B226" s="169">
        <v>5</v>
      </c>
      <c r="C226" s="264">
        <f>'5ª'!B11</f>
        <v>18128</v>
      </c>
      <c r="D226" s="491" t="str">
        <f>'5ª'!C11</f>
        <v>SERGIO EMIDIO DA SILVA</v>
      </c>
      <c r="E226" s="265" t="str">
        <f>'5ª'!D11</f>
        <v>M</v>
      </c>
      <c r="F226" s="265" t="str">
        <f>'5ª'!E11</f>
        <v>MA</v>
      </c>
      <c r="G226" s="266">
        <f>'5ª'!F11</f>
        <v>26973</v>
      </c>
      <c r="H226" s="491">
        <f>'5ª'!G11</f>
        <v>0</v>
      </c>
      <c r="I226" s="267" t="str">
        <f>'5ª'!H11</f>
        <v>27663883-9</v>
      </c>
      <c r="J226" s="491"/>
      <c r="K226" s="491" t="str">
        <f>'5ª'!I11</f>
        <v>PROMOVIDO DA 4ªEF</v>
      </c>
      <c r="L226" s="491" t="str">
        <f ca="1">'5ª'!J11</f>
        <v>DISP.IDADE</v>
      </c>
      <c r="M226" s="491"/>
      <c r="N226" s="268">
        <f ca="1">'5ª'!K11</f>
        <v>51</v>
      </c>
      <c r="O226" s="491">
        <f>'5ª'!L11</f>
        <v>0</v>
      </c>
      <c r="P226" s="19" t="s">
        <v>123</v>
      </c>
      <c r="Q226" s="275" t="s">
        <v>319</v>
      </c>
    </row>
    <row r="227" spans="1:17" ht="15.75" x14ac:dyDescent="0.25">
      <c r="A227" s="256" t="str">
        <f>RIGHT('[1]5ª'!$A$5:$D$5,12)</f>
        <v>5ª SÉRIE E.F</v>
      </c>
      <c r="B227" s="169">
        <v>6</v>
      </c>
      <c r="C227" s="264">
        <f>'5ª'!B12</f>
        <v>18771</v>
      </c>
      <c r="D227" s="491" t="str">
        <f>'5ª'!C12</f>
        <v>SERGIO LUIS AJONAS BICHLER</v>
      </c>
      <c r="E227" s="265" t="str">
        <f>'5ª'!D12</f>
        <v>M</v>
      </c>
      <c r="F227" s="265" t="str">
        <f>'5ª'!E12</f>
        <v>MA</v>
      </c>
      <c r="G227" s="266">
        <f>'5ª'!F12</f>
        <v>25547</v>
      </c>
      <c r="H227" s="491">
        <f>'5ª'!G12</f>
        <v>0</v>
      </c>
      <c r="I227" s="267">
        <f>'5ª'!H12</f>
        <v>0</v>
      </c>
      <c r="J227" s="491"/>
      <c r="K227" s="491" t="str">
        <f>'5ª'!I12</f>
        <v>TR 04/02/2025</v>
      </c>
      <c r="L227" s="491" t="str">
        <f ca="1">'5ª'!J12</f>
        <v>DISP.IDADE</v>
      </c>
      <c r="M227" s="491"/>
      <c r="N227" s="268">
        <f ca="1">'5ª'!K12</f>
        <v>55</v>
      </c>
      <c r="O227" s="491">
        <f>'5ª'!L12</f>
        <v>0</v>
      </c>
      <c r="P227" s="19" t="s">
        <v>123</v>
      </c>
      <c r="Q227" s="275" t="s">
        <v>319</v>
      </c>
    </row>
    <row r="228" spans="1:17" ht="15.75" x14ac:dyDescent="0.25">
      <c r="A228" s="256" t="str">
        <f>RIGHT('[1]5ª'!$A$5:$D$5,12)</f>
        <v>5ª SÉRIE E.F</v>
      </c>
      <c r="B228" s="169">
        <v>7</v>
      </c>
      <c r="C228" s="264">
        <f>'5ª'!B13</f>
        <v>18482</v>
      </c>
      <c r="D228" s="491" t="str">
        <f>'5ª'!C13</f>
        <v>WANESSA LUIZA DOMINGUES GAJDO</v>
      </c>
      <c r="E228" s="265" t="str">
        <f>'5ª'!D13</f>
        <v>F</v>
      </c>
      <c r="F228" s="265" t="str">
        <f>'5ª'!E13</f>
        <v>MA</v>
      </c>
      <c r="G228" s="266">
        <f>'5ª'!F13</f>
        <v>28420</v>
      </c>
      <c r="H228" s="491" t="str">
        <f>'5ª'!G13</f>
        <v>29043550-X</v>
      </c>
      <c r="I228" s="267" t="str">
        <f>'5ª'!H13</f>
        <v>29043550-X</v>
      </c>
      <c r="J228" s="491"/>
      <c r="K228" s="491" t="str">
        <f>'5ª'!I13</f>
        <v>PROMOVIDO DA 4ªEF</v>
      </c>
      <c r="L228" s="491" t="str">
        <f ca="1">'5ª'!J13</f>
        <v>DISP.IDADE</v>
      </c>
      <c r="M228" s="491"/>
      <c r="N228" s="268">
        <f ca="1">'5ª'!K13</f>
        <v>47</v>
      </c>
      <c r="O228" s="491">
        <f>'5ª'!L13</f>
        <v>0</v>
      </c>
      <c r="P228" s="19" t="s">
        <v>123</v>
      </c>
      <c r="Q228" s="275" t="s">
        <v>319</v>
      </c>
    </row>
    <row r="229" spans="1:17" ht="15.75" x14ac:dyDescent="0.25">
      <c r="A229" s="256" t="str">
        <f>RIGHT('[1]5ª'!$A$5:$D$5,12)</f>
        <v>5ª SÉRIE E.F</v>
      </c>
      <c r="B229" s="169">
        <v>8</v>
      </c>
      <c r="C229" s="264">
        <f>'5ª'!B14</f>
        <v>18787</v>
      </c>
      <c r="D229" s="491" t="str">
        <f>'5ª'!C14</f>
        <v>ELIENIRA JOSE JERONIMO</v>
      </c>
      <c r="E229" s="265" t="str">
        <f>'5ª'!D14</f>
        <v>F</v>
      </c>
      <c r="F229" s="265" t="str">
        <f>'5ª'!E14</f>
        <v>MA</v>
      </c>
      <c r="G229" s="266">
        <f>'5ª'!F14</f>
        <v>23146</v>
      </c>
      <c r="H229" s="491">
        <f>'5ª'!G14</f>
        <v>0</v>
      </c>
      <c r="I229" s="267" t="str">
        <f>'5ª'!H14</f>
        <v>52277455-6</v>
      </c>
      <c r="J229" s="491"/>
      <c r="K229" s="491" t="str">
        <f>'5ª'!I14</f>
        <v>TR 14/02/2025</v>
      </c>
      <c r="L229" s="491" t="str">
        <f ca="1">'5ª'!J14</f>
        <v>DISP.IDADE</v>
      </c>
      <c r="M229" s="491"/>
      <c r="N229" s="268">
        <f ca="1">'5ª'!K14</f>
        <v>61</v>
      </c>
      <c r="O229" s="491">
        <f>'5ª'!L14</f>
        <v>0</v>
      </c>
      <c r="P229" s="19" t="s">
        <v>123</v>
      </c>
      <c r="Q229" s="275" t="s">
        <v>319</v>
      </c>
    </row>
    <row r="230" spans="1:17" ht="15.75" x14ac:dyDescent="0.25">
      <c r="A230" s="256" t="str">
        <f>RIGHT('[1]5ª'!$A$5:$D$5,12)</f>
        <v>5ª SÉRIE E.F</v>
      </c>
      <c r="B230" s="169">
        <v>9</v>
      </c>
      <c r="C230" s="264">
        <f>'5ª'!B15</f>
        <v>18824</v>
      </c>
      <c r="D230" s="491" t="str">
        <f>'5ª'!C15</f>
        <v>EMANUELLA MORONI</v>
      </c>
      <c r="E230" s="265" t="str">
        <f>'5ª'!D15</f>
        <v>F</v>
      </c>
      <c r="F230" s="265" t="str">
        <f>'5ª'!E15</f>
        <v>MA</v>
      </c>
      <c r="G230" s="266">
        <f>'5ª'!F15</f>
        <v>39985</v>
      </c>
      <c r="H230" s="491">
        <f>'5ª'!G15</f>
        <v>0</v>
      </c>
      <c r="I230" s="267">
        <f>'5ª'!H15</f>
        <v>0</v>
      </c>
      <c r="J230" s="491"/>
      <c r="K230" s="491" t="str">
        <f>'5ª'!I15</f>
        <v>TR 25/02/2025</v>
      </c>
      <c r="L230" s="491" t="str">
        <f ca="1">'5ª'!J15</f>
        <v/>
      </c>
      <c r="M230" s="491"/>
      <c r="N230" s="268">
        <f ca="1">'5ª'!K15</f>
        <v>15</v>
      </c>
      <c r="O230" s="491">
        <f>'5ª'!L15</f>
        <v>0</v>
      </c>
      <c r="P230" s="19" t="s">
        <v>123</v>
      </c>
      <c r="Q230" s="275" t="s">
        <v>319</v>
      </c>
    </row>
    <row r="231" spans="1:17" ht="15.75" x14ac:dyDescent="0.25">
      <c r="A231" s="256" t="str">
        <f>RIGHT('[1]5ª'!$A$5:$D$5,12)</f>
        <v>5ª SÉRIE E.F</v>
      </c>
      <c r="B231" s="169">
        <v>10</v>
      </c>
      <c r="C231" s="264">
        <f>'5ª'!B16</f>
        <v>15314</v>
      </c>
      <c r="D231" s="491" t="str">
        <f>'5ª'!C16</f>
        <v>EDILSON CASSIANO DA SILVA</v>
      </c>
      <c r="E231" s="265" t="str">
        <f>'5ª'!D16</f>
        <v>M</v>
      </c>
      <c r="F231" s="265" t="str">
        <f>'5ª'!E16</f>
        <v>MA</v>
      </c>
      <c r="G231" s="266">
        <f>'5ª'!F16</f>
        <v>22533</v>
      </c>
      <c r="H231" s="491">
        <f>'5ª'!G16</f>
        <v>0</v>
      </c>
      <c r="I231" s="267">
        <f>'5ª'!H16</f>
        <v>0</v>
      </c>
      <c r="J231" s="491"/>
      <c r="K231" s="491" t="str">
        <f>'5ª'!I16</f>
        <v>TR 25/02/2025</v>
      </c>
      <c r="L231" s="491" t="str">
        <f ca="1">'5ª'!J16</f>
        <v>DISP.IDADE</v>
      </c>
      <c r="M231" s="491"/>
      <c r="N231" s="268">
        <f ca="1">'5ª'!K16</f>
        <v>63</v>
      </c>
      <c r="O231" s="491">
        <f>'5ª'!L16</f>
        <v>0</v>
      </c>
      <c r="P231" s="19" t="s">
        <v>123</v>
      </c>
      <c r="Q231" s="275" t="s">
        <v>319</v>
      </c>
    </row>
    <row r="232" spans="1:17" ht="15.75" x14ac:dyDescent="0.25">
      <c r="A232" s="256" t="str">
        <f>RIGHT('[1]5ª'!$A$5:$D$5,12)</f>
        <v>5ª SÉRIE E.F</v>
      </c>
      <c r="B232" s="169">
        <v>11</v>
      </c>
      <c r="C232" s="264">
        <f>'5ª'!B17</f>
        <v>18848</v>
      </c>
      <c r="D232" s="491" t="str">
        <f>'5ª'!C17</f>
        <v>NIVALDO ALVES DA SILVA</v>
      </c>
      <c r="E232" s="265" t="str">
        <f>'5ª'!D17</f>
        <v>M</v>
      </c>
      <c r="F232" s="265" t="str">
        <f>'5ª'!E17</f>
        <v>MA</v>
      </c>
      <c r="G232" s="266">
        <f>'5ª'!F17</f>
        <v>21952</v>
      </c>
      <c r="H232" s="491">
        <f>'5ª'!G17</f>
        <v>0</v>
      </c>
      <c r="I232" s="267">
        <f>'5ª'!H17</f>
        <v>0</v>
      </c>
      <c r="J232" s="491"/>
      <c r="K232" s="491" t="str">
        <f>'5ª'!I17</f>
        <v>TR 27/02/2025</v>
      </c>
      <c r="L232" s="491" t="str">
        <f ca="1">'5ª'!J17</f>
        <v>DISP.IDADE</v>
      </c>
      <c r="M232" s="491"/>
      <c r="N232" s="268">
        <f ca="1">'5ª'!K17</f>
        <v>65</v>
      </c>
      <c r="O232" s="491">
        <f>'5ª'!L17</f>
        <v>0</v>
      </c>
      <c r="P232" s="19" t="s">
        <v>123</v>
      </c>
      <c r="Q232" s="275" t="s">
        <v>319</v>
      </c>
    </row>
    <row r="233" spans="1:17" ht="15.75" x14ac:dyDescent="0.25">
      <c r="A233" s="256" t="str">
        <f>RIGHT('[1]5ª'!$A$5:$D$5,12)</f>
        <v>5ª SÉRIE E.F</v>
      </c>
      <c r="B233" s="169">
        <v>12</v>
      </c>
      <c r="C233" s="264">
        <f>'5ª'!B18</f>
        <v>18857</v>
      </c>
      <c r="D233" s="491" t="str">
        <f>'5ª'!C18</f>
        <v>ALYSSON VITOR ARAUJO DOS SANTOS</v>
      </c>
      <c r="E233" s="265" t="str">
        <f>'5ª'!D18</f>
        <v>F</v>
      </c>
      <c r="F233" s="265" t="str">
        <f>'5ª'!E18</f>
        <v>MA</v>
      </c>
      <c r="G233" s="266">
        <f>'5ª'!F18</f>
        <v>39749</v>
      </c>
      <c r="H233" s="491">
        <f>'5ª'!G18</f>
        <v>0</v>
      </c>
      <c r="I233" s="267">
        <f>'5ª'!H18</f>
        <v>0</v>
      </c>
      <c r="J233" s="491"/>
      <c r="K233" s="491" t="str">
        <f>'5ª'!I18</f>
        <v>TR 28/02/2025</v>
      </c>
      <c r="L233" s="491" t="str">
        <f ca="1">'5ª'!J18</f>
        <v/>
      </c>
      <c r="M233" s="491"/>
      <c r="N233" s="268">
        <f ca="1">'5ª'!K18</f>
        <v>16</v>
      </c>
      <c r="O233" s="491">
        <f>'5ª'!L18</f>
        <v>0</v>
      </c>
      <c r="P233" s="19" t="s">
        <v>123</v>
      </c>
      <c r="Q233" s="275" t="s">
        <v>319</v>
      </c>
    </row>
    <row r="234" spans="1:17" ht="15.75" x14ac:dyDescent="0.25">
      <c r="A234" s="256" t="str">
        <f>RIGHT('[1]5ª'!$A$5:$D$5,12)</f>
        <v>5ª SÉRIE E.F</v>
      </c>
      <c r="B234" s="169">
        <v>13</v>
      </c>
      <c r="C234" s="264">
        <f>'5ª'!B19</f>
        <v>0</v>
      </c>
      <c r="D234" s="491">
        <f>'5ª'!C19</f>
        <v>0</v>
      </c>
      <c r="E234" s="265">
        <f>'5ª'!D19</f>
        <v>0</v>
      </c>
      <c r="F234" s="265" t="str">
        <f>'5ª'!E19</f>
        <v/>
      </c>
      <c r="G234" s="266">
        <f>'5ª'!F19</f>
        <v>0</v>
      </c>
      <c r="H234" s="491">
        <f>'5ª'!G19</f>
        <v>0</v>
      </c>
      <c r="I234" s="267">
        <f>'5ª'!H19</f>
        <v>0</v>
      </c>
      <c r="J234" s="491"/>
      <c r="K234" s="491">
        <f>'5ª'!I19</f>
        <v>0</v>
      </c>
      <c r="L234" s="491" t="str">
        <f ca="1">'5ª'!J19</f>
        <v/>
      </c>
      <c r="M234" s="491"/>
      <c r="N234" s="268" t="str">
        <f ca="1">'5ª'!K19</f>
        <v/>
      </c>
      <c r="O234" s="491">
        <f>'5ª'!L19</f>
        <v>0</v>
      </c>
      <c r="P234" s="19" t="s">
        <v>123</v>
      </c>
      <c r="Q234" s="275" t="s">
        <v>319</v>
      </c>
    </row>
    <row r="235" spans="1:17" ht="15.75" x14ac:dyDescent="0.25">
      <c r="A235" s="256" t="str">
        <f>RIGHT('[1]5ª'!$A$5:$D$5,12)</f>
        <v>5ª SÉRIE E.F</v>
      </c>
      <c r="B235" s="169">
        <v>14</v>
      </c>
      <c r="C235" s="264">
        <f>'5ª'!B20</f>
        <v>0</v>
      </c>
      <c r="D235" s="491">
        <f>'5ª'!C20</f>
        <v>0</v>
      </c>
      <c r="E235" s="265">
        <f>'5ª'!D20</f>
        <v>0</v>
      </c>
      <c r="F235" s="265" t="str">
        <f>'5ª'!E20</f>
        <v/>
      </c>
      <c r="G235" s="266">
        <f>'5ª'!F20</f>
        <v>0</v>
      </c>
      <c r="H235" s="491">
        <f>'5ª'!G20</f>
        <v>0</v>
      </c>
      <c r="I235" s="267">
        <f>'5ª'!H20</f>
        <v>0</v>
      </c>
      <c r="J235" s="491"/>
      <c r="K235" s="491">
        <f>'5ª'!I20</f>
        <v>0</v>
      </c>
      <c r="L235" s="491" t="str">
        <f ca="1">'5ª'!J20</f>
        <v/>
      </c>
      <c r="M235" s="491"/>
      <c r="N235" s="268" t="str">
        <f ca="1">'5ª'!K20</f>
        <v/>
      </c>
      <c r="O235" s="491">
        <f>'5ª'!L20</f>
        <v>0</v>
      </c>
      <c r="P235" s="19" t="s">
        <v>123</v>
      </c>
      <c r="Q235" s="275" t="s">
        <v>319</v>
      </c>
    </row>
    <row r="236" spans="1:17" ht="15.75" x14ac:dyDescent="0.25">
      <c r="A236" s="256" t="str">
        <f>RIGHT('[1]5ª'!$A$5:$D$5,12)</f>
        <v>5ª SÉRIE E.F</v>
      </c>
      <c r="B236" s="169">
        <v>15</v>
      </c>
      <c r="C236" s="264">
        <f>'5ª'!B21</f>
        <v>0</v>
      </c>
      <c r="D236" s="491">
        <f>'5ª'!C21</f>
        <v>0</v>
      </c>
      <c r="E236" s="265">
        <f>'5ª'!D21</f>
        <v>0</v>
      </c>
      <c r="F236" s="265" t="str">
        <f>'5ª'!E21</f>
        <v/>
      </c>
      <c r="G236" s="266">
        <f>'5ª'!F21</f>
        <v>0</v>
      </c>
      <c r="H236" s="491">
        <f>'5ª'!G21</f>
        <v>0</v>
      </c>
      <c r="I236" s="267">
        <f>'5ª'!H21</f>
        <v>0</v>
      </c>
      <c r="J236" s="491"/>
      <c r="K236" s="491">
        <f>'5ª'!I21</f>
        <v>0</v>
      </c>
      <c r="L236" s="491" t="str">
        <f ca="1">'5ª'!J21</f>
        <v/>
      </c>
      <c r="M236" s="491"/>
      <c r="N236" s="268" t="str">
        <f ca="1">'5ª'!K21</f>
        <v/>
      </c>
      <c r="O236" s="491">
        <f>'5ª'!L21</f>
        <v>0</v>
      </c>
      <c r="P236" s="19" t="s">
        <v>123</v>
      </c>
      <c r="Q236" s="275" t="s">
        <v>319</v>
      </c>
    </row>
    <row r="237" spans="1:17" ht="15.75" x14ac:dyDescent="0.25">
      <c r="A237" s="256" t="str">
        <f>RIGHT('[1]5ª'!$A$5:$D$5,12)</f>
        <v>5ª SÉRIE E.F</v>
      </c>
      <c r="B237" s="169">
        <v>16</v>
      </c>
      <c r="C237" s="264">
        <f>'5ª'!B22</f>
        <v>0</v>
      </c>
      <c r="D237" s="491">
        <f>'5ª'!C22</f>
        <v>0</v>
      </c>
      <c r="E237" s="265">
        <f>'5ª'!D22</f>
        <v>0</v>
      </c>
      <c r="F237" s="265" t="str">
        <f>'5ª'!E22</f>
        <v/>
      </c>
      <c r="G237" s="266">
        <f>'5ª'!F22</f>
        <v>0</v>
      </c>
      <c r="H237" s="491">
        <f>'5ª'!G22</f>
        <v>0</v>
      </c>
      <c r="I237" s="267">
        <f>'5ª'!H22</f>
        <v>0</v>
      </c>
      <c r="J237" s="491"/>
      <c r="K237" s="491">
        <f>'5ª'!I22</f>
        <v>0</v>
      </c>
      <c r="L237" s="491" t="str">
        <f ca="1">'5ª'!J22</f>
        <v/>
      </c>
      <c r="M237" s="491"/>
      <c r="N237" s="268" t="str">
        <f ca="1">'5ª'!K22</f>
        <v/>
      </c>
      <c r="O237" s="491">
        <f>'5ª'!L22</f>
        <v>0</v>
      </c>
      <c r="P237" s="19" t="s">
        <v>123</v>
      </c>
      <c r="Q237" s="275" t="s">
        <v>319</v>
      </c>
    </row>
    <row r="238" spans="1:17" ht="15.75" x14ac:dyDescent="0.25">
      <c r="A238" s="256" t="str">
        <f>RIGHT('[1]5ª'!$A$5:$D$5,12)</f>
        <v>5ª SÉRIE E.F</v>
      </c>
      <c r="B238" s="169">
        <v>17</v>
      </c>
      <c r="C238" s="264">
        <f>'5ª'!B23</f>
        <v>0</v>
      </c>
      <c r="D238" s="491">
        <f>'5ª'!C23</f>
        <v>0</v>
      </c>
      <c r="E238" s="265">
        <f>'5ª'!D23</f>
        <v>0</v>
      </c>
      <c r="F238" s="265" t="str">
        <f>'5ª'!E23</f>
        <v/>
      </c>
      <c r="G238" s="266">
        <f>'5ª'!F23</f>
        <v>0</v>
      </c>
      <c r="H238" s="491">
        <f>'5ª'!G23</f>
        <v>0</v>
      </c>
      <c r="I238" s="267">
        <f>'5ª'!H23</f>
        <v>0</v>
      </c>
      <c r="J238" s="491"/>
      <c r="K238" s="491">
        <f>'5ª'!I23</f>
        <v>0</v>
      </c>
      <c r="L238" s="491" t="str">
        <f ca="1">'5ª'!J23</f>
        <v/>
      </c>
      <c r="M238" s="491"/>
      <c r="N238" s="268" t="str">
        <f ca="1">'5ª'!K23</f>
        <v/>
      </c>
      <c r="O238" s="491">
        <f>'5ª'!L23</f>
        <v>0</v>
      </c>
      <c r="P238" s="19" t="s">
        <v>123</v>
      </c>
      <c r="Q238" s="275" t="s">
        <v>319</v>
      </c>
    </row>
    <row r="239" spans="1:17" ht="15.75" x14ac:dyDescent="0.25">
      <c r="A239" s="256" t="str">
        <f>RIGHT('[1]5ª'!$A$5:$D$5,12)</f>
        <v>5ª SÉRIE E.F</v>
      </c>
      <c r="B239" s="169">
        <v>18</v>
      </c>
      <c r="C239" s="264">
        <f>'5ª'!B24</f>
        <v>0</v>
      </c>
      <c r="D239" s="491">
        <f>'5ª'!C24</f>
        <v>0</v>
      </c>
      <c r="E239" s="265">
        <f>'5ª'!D24</f>
        <v>0</v>
      </c>
      <c r="F239" s="265" t="str">
        <f>'5ª'!E24</f>
        <v/>
      </c>
      <c r="G239" s="266">
        <f>'5ª'!F24</f>
        <v>0</v>
      </c>
      <c r="H239" s="491">
        <f>'5ª'!G24</f>
        <v>0</v>
      </c>
      <c r="I239" s="267">
        <f>'5ª'!H24</f>
        <v>0</v>
      </c>
      <c r="J239" s="491"/>
      <c r="K239" s="491">
        <f>'5ª'!I24</f>
        <v>0</v>
      </c>
      <c r="L239" s="491" t="str">
        <f ca="1">'5ª'!J24</f>
        <v/>
      </c>
      <c r="M239" s="491"/>
      <c r="N239" s="268" t="str">
        <f ca="1">'5ª'!K24</f>
        <v/>
      </c>
      <c r="O239" s="491">
        <f>'5ª'!L24</f>
        <v>0</v>
      </c>
      <c r="P239" s="19" t="s">
        <v>123</v>
      </c>
      <c r="Q239" s="275" t="s">
        <v>319</v>
      </c>
    </row>
    <row r="240" spans="1:17" ht="15.75" x14ac:dyDescent="0.25">
      <c r="A240" s="256" t="str">
        <f>RIGHT('[1]5ª'!$A$5:$D$5,12)</f>
        <v>5ª SÉRIE E.F</v>
      </c>
      <c r="B240" s="169">
        <v>19</v>
      </c>
      <c r="C240" s="264">
        <f>'5ª'!B25</f>
        <v>0</v>
      </c>
      <c r="D240" s="491">
        <f>'5ª'!C25</f>
        <v>0</v>
      </c>
      <c r="E240" s="265">
        <f>'5ª'!D25</f>
        <v>0</v>
      </c>
      <c r="F240" s="265" t="str">
        <f>'5ª'!E25</f>
        <v/>
      </c>
      <c r="G240" s="266">
        <f>'5ª'!F25</f>
        <v>0</v>
      </c>
      <c r="H240" s="491">
        <f>'5ª'!G25</f>
        <v>0</v>
      </c>
      <c r="I240" s="267">
        <f>'5ª'!H25</f>
        <v>0</v>
      </c>
      <c r="J240" s="491"/>
      <c r="K240" s="491">
        <f>'5ª'!I25</f>
        <v>0</v>
      </c>
      <c r="L240" s="491" t="str">
        <f ca="1">'5ª'!J25</f>
        <v/>
      </c>
      <c r="M240" s="491"/>
      <c r="N240" s="268" t="str">
        <f ca="1">'5ª'!K25</f>
        <v/>
      </c>
      <c r="O240" s="491">
        <f>'5ª'!L25</f>
        <v>0</v>
      </c>
      <c r="P240" s="19" t="s">
        <v>123</v>
      </c>
      <c r="Q240" s="275" t="s">
        <v>319</v>
      </c>
    </row>
    <row r="241" spans="1:17" ht="15.75" x14ac:dyDescent="0.25">
      <c r="A241" s="256" t="str">
        <f>RIGHT('[1]5ª'!$A$5:$D$5,12)</f>
        <v>5ª SÉRIE E.F</v>
      </c>
      <c r="B241" s="169">
        <v>20</v>
      </c>
      <c r="C241" s="264">
        <f>'5ª'!B26</f>
        <v>0</v>
      </c>
      <c r="D241" s="491">
        <f>'5ª'!C26</f>
        <v>0</v>
      </c>
      <c r="E241" s="265">
        <f>'5ª'!D26</f>
        <v>0</v>
      </c>
      <c r="F241" s="265" t="str">
        <f>'5ª'!E26</f>
        <v/>
      </c>
      <c r="G241" s="266">
        <f>'5ª'!F26</f>
        <v>0</v>
      </c>
      <c r="H241" s="491">
        <f>'5ª'!G26</f>
        <v>0</v>
      </c>
      <c r="I241" s="267">
        <f>'5ª'!H26</f>
        <v>0</v>
      </c>
      <c r="J241" s="491"/>
      <c r="K241" s="491">
        <f>'5ª'!I26</f>
        <v>0</v>
      </c>
      <c r="L241" s="491" t="str">
        <f ca="1">'5ª'!J26</f>
        <v/>
      </c>
      <c r="M241" s="491"/>
      <c r="N241" s="268" t="str">
        <f ca="1">'5ª'!K26</f>
        <v/>
      </c>
      <c r="O241" s="491">
        <f>'5ª'!L26</f>
        <v>0</v>
      </c>
      <c r="P241" s="19" t="s">
        <v>123</v>
      </c>
      <c r="Q241" s="275" t="s">
        <v>319</v>
      </c>
    </row>
    <row r="242" spans="1:17" ht="15.75" x14ac:dyDescent="0.25">
      <c r="A242" s="256" t="str">
        <f>RIGHT('[1]5ª'!$A$5:$D$5,12)</f>
        <v>5ª SÉRIE E.F</v>
      </c>
      <c r="B242" s="169">
        <v>21</v>
      </c>
      <c r="C242" s="264">
        <f>'5ª'!B27</f>
        <v>0</v>
      </c>
      <c r="D242" s="491">
        <f>'5ª'!C27</f>
        <v>0</v>
      </c>
      <c r="E242" s="265">
        <f>'5ª'!D27</f>
        <v>0</v>
      </c>
      <c r="F242" s="265" t="str">
        <f>'5ª'!E27</f>
        <v/>
      </c>
      <c r="G242" s="266">
        <f>'5ª'!F27</f>
        <v>0</v>
      </c>
      <c r="H242" s="491">
        <f>'5ª'!G27</f>
        <v>0</v>
      </c>
      <c r="I242" s="267">
        <f>'5ª'!H27</f>
        <v>0</v>
      </c>
      <c r="J242" s="491"/>
      <c r="K242" s="491">
        <f>'5ª'!I27</f>
        <v>0</v>
      </c>
      <c r="L242" s="491" t="str">
        <f ca="1">'5ª'!J27</f>
        <v/>
      </c>
      <c r="M242" s="491"/>
      <c r="N242" s="268" t="str">
        <f ca="1">'5ª'!K27</f>
        <v/>
      </c>
      <c r="O242" s="491">
        <f>'5ª'!L27</f>
        <v>0</v>
      </c>
      <c r="P242" s="19" t="s">
        <v>123</v>
      </c>
      <c r="Q242" s="275" t="s">
        <v>319</v>
      </c>
    </row>
    <row r="243" spans="1:17" ht="15.75" x14ac:dyDescent="0.25">
      <c r="A243" s="256" t="str">
        <f>RIGHT('[1]5ª'!$A$5:$D$5,12)</f>
        <v>5ª SÉRIE E.F</v>
      </c>
      <c r="B243" s="169">
        <v>22</v>
      </c>
      <c r="C243" s="264">
        <f>'5ª'!B28</f>
        <v>0</v>
      </c>
      <c r="D243" s="491">
        <f>'5ª'!C28</f>
        <v>0</v>
      </c>
      <c r="E243" s="265">
        <f>'5ª'!D28</f>
        <v>0</v>
      </c>
      <c r="F243" s="265" t="str">
        <f>'5ª'!E28</f>
        <v/>
      </c>
      <c r="G243" s="266">
        <f>'5ª'!F28</f>
        <v>0</v>
      </c>
      <c r="H243" s="491">
        <f>'5ª'!G28</f>
        <v>0</v>
      </c>
      <c r="I243" s="267">
        <f>'5ª'!H28</f>
        <v>0</v>
      </c>
      <c r="J243" s="491"/>
      <c r="K243" s="491">
        <f>'5ª'!I28</f>
        <v>0</v>
      </c>
      <c r="L243" s="491" t="str">
        <f ca="1">'5ª'!J28</f>
        <v/>
      </c>
      <c r="M243" s="491"/>
      <c r="N243" s="268" t="str">
        <f ca="1">'5ª'!K28</f>
        <v/>
      </c>
      <c r="O243" s="491">
        <f>'5ª'!L28</f>
        <v>0</v>
      </c>
      <c r="P243" s="19" t="s">
        <v>123</v>
      </c>
      <c r="Q243" s="275" t="s">
        <v>319</v>
      </c>
    </row>
    <row r="244" spans="1:17" ht="15.75" x14ac:dyDescent="0.25">
      <c r="A244" s="256" t="str">
        <f>RIGHT('[1]5ª'!$A$5:$D$5,12)</f>
        <v>5ª SÉRIE E.F</v>
      </c>
      <c r="B244" s="169">
        <v>23</v>
      </c>
      <c r="C244" s="264">
        <f>'5ª'!B29</f>
        <v>0</v>
      </c>
      <c r="D244" s="491">
        <f>'5ª'!C29</f>
        <v>0</v>
      </c>
      <c r="E244" s="265">
        <f>'5ª'!D29</f>
        <v>0</v>
      </c>
      <c r="F244" s="265" t="str">
        <f>'5ª'!E29</f>
        <v/>
      </c>
      <c r="G244" s="266">
        <f>'5ª'!F29</f>
        <v>0</v>
      </c>
      <c r="H244" s="491">
        <f>'5ª'!G29</f>
        <v>0</v>
      </c>
      <c r="I244" s="267">
        <f>'5ª'!H29</f>
        <v>0</v>
      </c>
      <c r="J244" s="491"/>
      <c r="K244" s="491">
        <f>'5ª'!I29</f>
        <v>0</v>
      </c>
      <c r="L244" s="491" t="str">
        <f ca="1">'5ª'!J29</f>
        <v/>
      </c>
      <c r="M244" s="491"/>
      <c r="N244" s="268" t="str">
        <f ca="1">'5ª'!K29</f>
        <v/>
      </c>
      <c r="O244" s="491">
        <f>'5ª'!L29</f>
        <v>0</v>
      </c>
      <c r="P244" s="19" t="s">
        <v>123</v>
      </c>
      <c r="Q244" s="275" t="s">
        <v>319</v>
      </c>
    </row>
    <row r="245" spans="1:17" ht="15.75" x14ac:dyDescent="0.25">
      <c r="A245" s="256" t="str">
        <f>RIGHT('[1]5ª'!$A$5:$D$5,12)</f>
        <v>5ª SÉRIE E.F</v>
      </c>
      <c r="B245" s="169">
        <v>24</v>
      </c>
      <c r="C245" s="264">
        <f>'5ª'!B30</f>
        <v>0</v>
      </c>
      <c r="D245" s="491">
        <f>'5ª'!C30</f>
        <v>0</v>
      </c>
      <c r="E245" s="265">
        <f>'5ª'!D30</f>
        <v>0</v>
      </c>
      <c r="F245" s="265" t="str">
        <f>'5ª'!E30</f>
        <v/>
      </c>
      <c r="G245" s="266">
        <f>'5ª'!F30</f>
        <v>0</v>
      </c>
      <c r="H245" s="491">
        <f>'5ª'!G30</f>
        <v>0</v>
      </c>
      <c r="I245" s="267">
        <f>'5ª'!H30</f>
        <v>0</v>
      </c>
      <c r="J245" s="491"/>
      <c r="K245" s="491">
        <f>'5ª'!I30</f>
        <v>0</v>
      </c>
      <c r="L245" s="491" t="str">
        <f ca="1">'5ª'!J30</f>
        <v/>
      </c>
      <c r="M245" s="491"/>
      <c r="N245" s="268" t="str">
        <f ca="1">'5ª'!K30</f>
        <v/>
      </c>
      <c r="O245" s="491">
        <f>'5ª'!L30</f>
        <v>0</v>
      </c>
      <c r="P245" s="19" t="s">
        <v>123</v>
      </c>
      <c r="Q245" s="275" t="s">
        <v>319</v>
      </c>
    </row>
    <row r="246" spans="1:17" ht="15.75" x14ac:dyDescent="0.25">
      <c r="A246" s="256" t="str">
        <f>RIGHT('[1]5ª'!$A$5:$D$5,12)</f>
        <v>5ª SÉRIE E.F</v>
      </c>
      <c r="B246" s="169">
        <v>25</v>
      </c>
      <c r="C246" s="264">
        <f>'5ª'!B31</f>
        <v>0</v>
      </c>
      <c r="D246" s="491">
        <f>'5ª'!C31</f>
        <v>0</v>
      </c>
      <c r="E246" s="265">
        <f>'5ª'!D31</f>
        <v>0</v>
      </c>
      <c r="F246" s="265" t="str">
        <f>'5ª'!E31</f>
        <v/>
      </c>
      <c r="G246" s="266">
        <f>'5ª'!F31</f>
        <v>0</v>
      </c>
      <c r="H246" s="491">
        <f>'5ª'!G31</f>
        <v>0</v>
      </c>
      <c r="I246" s="267">
        <f>'5ª'!H31</f>
        <v>0</v>
      </c>
      <c r="J246" s="491"/>
      <c r="K246" s="491">
        <f>'5ª'!I31</f>
        <v>0</v>
      </c>
      <c r="L246" s="491" t="str">
        <f ca="1">'5ª'!J31</f>
        <v/>
      </c>
      <c r="M246" s="491"/>
      <c r="N246" s="268" t="str">
        <f ca="1">'5ª'!K31</f>
        <v/>
      </c>
      <c r="O246" s="491">
        <f>'5ª'!L31</f>
        <v>0</v>
      </c>
      <c r="P246" s="19" t="s">
        <v>123</v>
      </c>
      <c r="Q246" s="275" t="s">
        <v>319</v>
      </c>
    </row>
    <row r="247" spans="1:17" ht="15.75" x14ac:dyDescent="0.25">
      <c r="A247" s="256" t="str">
        <f>RIGHT('[1]5ª'!$A$5:$D$5,12)</f>
        <v>5ª SÉRIE E.F</v>
      </c>
      <c r="B247" s="169">
        <v>26</v>
      </c>
      <c r="C247" s="264">
        <f>'5ª'!B32</f>
        <v>0</v>
      </c>
      <c r="D247" s="491">
        <f>'5ª'!C32</f>
        <v>0</v>
      </c>
      <c r="E247" s="265">
        <f>'5ª'!D32</f>
        <v>0</v>
      </c>
      <c r="F247" s="265" t="str">
        <f>'5ª'!E32</f>
        <v/>
      </c>
      <c r="G247" s="266">
        <f>'5ª'!F32</f>
        <v>0</v>
      </c>
      <c r="H247" s="491">
        <f>'5ª'!G32</f>
        <v>0</v>
      </c>
      <c r="I247" s="267">
        <f>'5ª'!H32</f>
        <v>0</v>
      </c>
      <c r="J247" s="491"/>
      <c r="K247" s="491">
        <f>'5ª'!I32</f>
        <v>0</v>
      </c>
      <c r="L247" s="491" t="str">
        <f ca="1">'5ª'!J32</f>
        <v/>
      </c>
      <c r="M247" s="491"/>
      <c r="N247" s="268" t="str">
        <f ca="1">'5ª'!K32</f>
        <v/>
      </c>
      <c r="O247" s="491">
        <f>'5ª'!L32</f>
        <v>0</v>
      </c>
      <c r="P247" s="19" t="s">
        <v>123</v>
      </c>
      <c r="Q247" s="275" t="s">
        <v>319</v>
      </c>
    </row>
    <row r="248" spans="1:17" ht="15.75" x14ac:dyDescent="0.25">
      <c r="A248" s="256" t="str">
        <f>RIGHT('[1]5ª'!$A$5:$D$5,12)</f>
        <v>5ª SÉRIE E.F</v>
      </c>
      <c r="B248" s="169">
        <v>27</v>
      </c>
      <c r="C248" s="264">
        <f>'5ª'!B33</f>
        <v>0</v>
      </c>
      <c r="D248" s="491">
        <f>'5ª'!C33</f>
        <v>0</v>
      </c>
      <c r="E248" s="265">
        <f>'5ª'!D33</f>
        <v>0</v>
      </c>
      <c r="F248" s="265" t="str">
        <f>'5ª'!E33</f>
        <v/>
      </c>
      <c r="G248" s="266">
        <f>'5ª'!F33</f>
        <v>0</v>
      </c>
      <c r="H248" s="491">
        <f>'5ª'!G33</f>
        <v>0</v>
      </c>
      <c r="I248" s="267">
        <f>'5ª'!H33</f>
        <v>0</v>
      </c>
      <c r="J248" s="491"/>
      <c r="K248" s="491">
        <f>'5ª'!I33</f>
        <v>0</v>
      </c>
      <c r="L248" s="491" t="str">
        <f ca="1">'5ª'!J33</f>
        <v/>
      </c>
      <c r="M248" s="491"/>
      <c r="N248" s="268" t="str">
        <f ca="1">'5ª'!K33</f>
        <v/>
      </c>
      <c r="O248" s="491">
        <f>'5ª'!L33</f>
        <v>0</v>
      </c>
      <c r="P248" s="19" t="s">
        <v>123</v>
      </c>
      <c r="Q248" s="275" t="s">
        <v>319</v>
      </c>
    </row>
    <row r="249" spans="1:17" ht="15.75" x14ac:dyDescent="0.25">
      <c r="A249" s="256" t="str">
        <f>RIGHT('[1]5ª'!$A$5:$D$5,12)</f>
        <v>5ª SÉRIE E.F</v>
      </c>
      <c r="B249" s="169">
        <v>28</v>
      </c>
      <c r="C249" s="264">
        <f>'5ª'!B34</f>
        <v>0</v>
      </c>
      <c r="D249" s="491">
        <f>'5ª'!C34</f>
        <v>0</v>
      </c>
      <c r="E249" s="265">
        <f>'5ª'!D34</f>
        <v>0</v>
      </c>
      <c r="F249" s="265" t="str">
        <f>'5ª'!E34</f>
        <v/>
      </c>
      <c r="G249" s="266">
        <f>'5ª'!F34</f>
        <v>0</v>
      </c>
      <c r="H249" s="491">
        <f>'5ª'!G34</f>
        <v>0</v>
      </c>
      <c r="I249" s="267">
        <f>'5ª'!H34</f>
        <v>0</v>
      </c>
      <c r="J249" s="491"/>
      <c r="K249" s="491">
        <f>'5ª'!I34</f>
        <v>0</v>
      </c>
      <c r="L249" s="491" t="str">
        <f ca="1">'5ª'!J34</f>
        <v/>
      </c>
      <c r="M249" s="491"/>
      <c r="N249" s="268" t="str">
        <f ca="1">'5ª'!K34</f>
        <v/>
      </c>
      <c r="O249" s="491">
        <f>'5ª'!L34</f>
        <v>0</v>
      </c>
      <c r="P249" s="19" t="s">
        <v>123</v>
      </c>
      <c r="Q249" s="275" t="s">
        <v>319</v>
      </c>
    </row>
    <row r="250" spans="1:17" ht="15.75" x14ac:dyDescent="0.25">
      <c r="A250" s="256" t="str">
        <f>RIGHT('[1]5ª'!$A$5:$D$5,12)</f>
        <v>5ª SÉRIE E.F</v>
      </c>
      <c r="B250" s="169">
        <v>29</v>
      </c>
      <c r="C250" s="264">
        <f>'5ª'!B35</f>
        <v>0</v>
      </c>
      <c r="D250" s="491">
        <f>'5ª'!C35</f>
        <v>0</v>
      </c>
      <c r="E250" s="265">
        <f>'5ª'!D35</f>
        <v>0</v>
      </c>
      <c r="F250" s="265" t="str">
        <f>'5ª'!E35</f>
        <v/>
      </c>
      <c r="G250" s="266">
        <f>'5ª'!F35</f>
        <v>0</v>
      </c>
      <c r="H250" s="491">
        <f>'5ª'!G35</f>
        <v>0</v>
      </c>
      <c r="I250" s="267">
        <f>'5ª'!H35</f>
        <v>0</v>
      </c>
      <c r="J250" s="491"/>
      <c r="K250" s="491">
        <f>'5ª'!I35</f>
        <v>0</v>
      </c>
      <c r="L250" s="491" t="str">
        <f ca="1">'5ª'!J35</f>
        <v/>
      </c>
      <c r="M250" s="491"/>
      <c r="N250" s="268" t="str">
        <f ca="1">'5ª'!K35</f>
        <v/>
      </c>
      <c r="O250" s="491">
        <f>'5ª'!L35</f>
        <v>0</v>
      </c>
      <c r="P250" s="19" t="s">
        <v>123</v>
      </c>
      <c r="Q250" s="275" t="s">
        <v>319</v>
      </c>
    </row>
    <row r="251" spans="1:17" ht="15.75" x14ac:dyDescent="0.25">
      <c r="A251" s="256" t="str">
        <f>RIGHT('[1]5ª'!$A$5:$D$5,12)</f>
        <v>5ª SÉRIE E.F</v>
      </c>
      <c r="B251" s="169">
        <v>30</v>
      </c>
      <c r="C251" s="264">
        <f>'5ª'!B36</f>
        <v>0</v>
      </c>
      <c r="D251" s="491">
        <f>'5ª'!C36</f>
        <v>0</v>
      </c>
      <c r="E251" s="265">
        <f>'5ª'!D36</f>
        <v>0</v>
      </c>
      <c r="F251" s="265" t="str">
        <f>'5ª'!E36</f>
        <v/>
      </c>
      <c r="G251" s="266">
        <f>'5ª'!F36</f>
        <v>0</v>
      </c>
      <c r="H251" s="491">
        <f>'5ª'!G36</f>
        <v>0</v>
      </c>
      <c r="I251" s="267">
        <f>'5ª'!H36</f>
        <v>0</v>
      </c>
      <c r="J251" s="491"/>
      <c r="K251" s="491">
        <f>'5ª'!I36</f>
        <v>0</v>
      </c>
      <c r="L251" s="491" t="str">
        <f ca="1">'5ª'!J36</f>
        <v/>
      </c>
      <c r="M251" s="491"/>
      <c r="N251" s="268" t="str">
        <f ca="1">'5ª'!K36</f>
        <v/>
      </c>
      <c r="O251" s="491">
        <f>'5ª'!L36</f>
        <v>0</v>
      </c>
      <c r="P251" s="19" t="s">
        <v>123</v>
      </c>
      <c r="Q251" s="275" t="s">
        <v>319</v>
      </c>
    </row>
    <row r="252" spans="1:17" ht="15.75" x14ac:dyDescent="0.25">
      <c r="A252" s="256" t="str">
        <f>RIGHT('[1]5ª'!$A$5:$D$5,12)</f>
        <v>5ª SÉRIE E.F</v>
      </c>
      <c r="B252" s="169">
        <v>31</v>
      </c>
      <c r="C252" s="264">
        <f>'5ª'!B37</f>
        <v>0</v>
      </c>
      <c r="D252" s="491">
        <f>'5ª'!C37</f>
        <v>0</v>
      </c>
      <c r="E252" s="265">
        <f>'5ª'!D37</f>
        <v>0</v>
      </c>
      <c r="F252" s="265" t="str">
        <f>'5ª'!E37</f>
        <v/>
      </c>
      <c r="G252" s="266">
        <f>'5ª'!F37</f>
        <v>0</v>
      </c>
      <c r="H252" s="491">
        <f>'5ª'!G37</f>
        <v>0</v>
      </c>
      <c r="I252" s="267">
        <f>'5ª'!H37</f>
        <v>0</v>
      </c>
      <c r="J252" s="491"/>
      <c r="K252" s="491">
        <f>'5ª'!I37</f>
        <v>0</v>
      </c>
      <c r="L252" s="491" t="str">
        <f ca="1">'5ª'!J37</f>
        <v/>
      </c>
      <c r="M252" s="491"/>
      <c r="N252" s="268" t="str">
        <f ca="1">'5ª'!K37</f>
        <v/>
      </c>
      <c r="O252" s="491">
        <f>'5ª'!L37</f>
        <v>0</v>
      </c>
      <c r="P252" s="19" t="s">
        <v>123</v>
      </c>
      <c r="Q252" s="275" t="s">
        <v>319</v>
      </c>
    </row>
    <row r="253" spans="1:17" ht="15.75" x14ac:dyDescent="0.25">
      <c r="A253" s="256" t="str">
        <f>RIGHT('[1]5ª'!$A$5:$D$5,12)</f>
        <v>5ª SÉRIE E.F</v>
      </c>
      <c r="B253" s="169">
        <v>32</v>
      </c>
      <c r="C253" s="264">
        <f>'5ª'!B38</f>
        <v>0</v>
      </c>
      <c r="D253" s="491">
        <f>'5ª'!C38</f>
        <v>0</v>
      </c>
      <c r="E253" s="265">
        <f>'5ª'!D38</f>
        <v>0</v>
      </c>
      <c r="F253" s="265" t="str">
        <f>'5ª'!E38</f>
        <v/>
      </c>
      <c r="G253" s="266">
        <f>'5ª'!F38</f>
        <v>0</v>
      </c>
      <c r="H253" s="491">
        <f>'5ª'!G38</f>
        <v>0</v>
      </c>
      <c r="I253" s="267">
        <f>'5ª'!H38</f>
        <v>0</v>
      </c>
      <c r="J253" s="491"/>
      <c r="K253" s="491">
        <f>'5ª'!I38</f>
        <v>0</v>
      </c>
      <c r="L253" s="491" t="str">
        <f ca="1">'5ª'!J38</f>
        <v/>
      </c>
      <c r="M253" s="491"/>
      <c r="N253" s="268" t="str">
        <f ca="1">'5ª'!K38</f>
        <v/>
      </c>
      <c r="O253" s="491">
        <f>'5ª'!L38</f>
        <v>0</v>
      </c>
      <c r="P253" s="19" t="s">
        <v>123</v>
      </c>
      <c r="Q253" s="275" t="s">
        <v>319</v>
      </c>
    </row>
    <row r="254" spans="1:17" ht="15.75" x14ac:dyDescent="0.25">
      <c r="A254" s="256" t="str">
        <f>RIGHT('[1]5ª'!$A$5:$D$5,12)</f>
        <v>5ª SÉRIE E.F</v>
      </c>
      <c r="B254" s="169">
        <v>33</v>
      </c>
      <c r="C254" s="264">
        <f>'5ª'!B39</f>
        <v>0</v>
      </c>
      <c r="D254" s="491">
        <f>'5ª'!C39</f>
        <v>0</v>
      </c>
      <c r="E254" s="265">
        <f>'5ª'!D39</f>
        <v>0</v>
      </c>
      <c r="F254" s="265" t="str">
        <f>'5ª'!E39</f>
        <v/>
      </c>
      <c r="G254" s="266">
        <f>'5ª'!F39</f>
        <v>0</v>
      </c>
      <c r="H254" s="491">
        <f>'5ª'!G39</f>
        <v>0</v>
      </c>
      <c r="I254" s="267">
        <f>'5ª'!H39</f>
        <v>0</v>
      </c>
      <c r="J254" s="491"/>
      <c r="K254" s="491">
        <f>'5ª'!I39</f>
        <v>0</v>
      </c>
      <c r="L254" s="491" t="str">
        <f ca="1">'5ª'!J39</f>
        <v/>
      </c>
      <c r="M254" s="491"/>
      <c r="N254" s="268" t="str">
        <f ca="1">'5ª'!K39</f>
        <v/>
      </c>
      <c r="O254" s="491">
        <f>'5ª'!L39</f>
        <v>0</v>
      </c>
      <c r="P254" s="19" t="s">
        <v>123</v>
      </c>
      <c r="Q254" s="275" t="s">
        <v>319</v>
      </c>
    </row>
    <row r="255" spans="1:17" ht="15.75" x14ac:dyDescent="0.25">
      <c r="A255" s="256" t="str">
        <f>RIGHT('[1]5ª'!$A$5:$D$5,12)</f>
        <v>5ª SÉRIE E.F</v>
      </c>
      <c r="B255" s="169">
        <v>34</v>
      </c>
      <c r="C255" s="264">
        <f>'5ª'!B40</f>
        <v>0</v>
      </c>
      <c r="D255" s="491">
        <f>'5ª'!C40</f>
        <v>0</v>
      </c>
      <c r="E255" s="265">
        <f>'5ª'!D40</f>
        <v>0</v>
      </c>
      <c r="F255" s="265" t="str">
        <f>'5ª'!E40</f>
        <v/>
      </c>
      <c r="G255" s="266">
        <f>'5ª'!F40</f>
        <v>0</v>
      </c>
      <c r="H255" s="491">
        <f>'5ª'!G40</f>
        <v>0</v>
      </c>
      <c r="I255" s="267">
        <f>'5ª'!H40</f>
        <v>0</v>
      </c>
      <c r="J255" s="491"/>
      <c r="K255" s="491">
        <f>'5ª'!I40</f>
        <v>0</v>
      </c>
      <c r="L255" s="491" t="str">
        <f ca="1">'5ª'!J40</f>
        <v/>
      </c>
      <c r="M255" s="491"/>
      <c r="N255" s="268" t="str">
        <f ca="1">'5ª'!K40</f>
        <v/>
      </c>
      <c r="O255" s="491">
        <f>'5ª'!L40</f>
        <v>0</v>
      </c>
      <c r="P255" s="19" t="s">
        <v>123</v>
      </c>
      <c r="Q255" s="275" t="s">
        <v>319</v>
      </c>
    </row>
    <row r="256" spans="1:17" ht="15.75" x14ac:dyDescent="0.25">
      <c r="A256" s="256" t="str">
        <f>RIGHT('[1]5ª'!$A$5:$D$5,12)</f>
        <v>5ª SÉRIE E.F</v>
      </c>
      <c r="B256" s="169">
        <v>35</v>
      </c>
      <c r="C256" s="264">
        <f>'5ª'!B41</f>
        <v>0</v>
      </c>
      <c r="D256" s="491">
        <f>'5ª'!C41</f>
        <v>0</v>
      </c>
      <c r="E256" s="265">
        <f>'5ª'!D41</f>
        <v>0</v>
      </c>
      <c r="F256" s="265" t="str">
        <f>'5ª'!E41</f>
        <v/>
      </c>
      <c r="G256" s="266">
        <f>'5ª'!F41</f>
        <v>0</v>
      </c>
      <c r="H256" s="491">
        <f>'5ª'!G41</f>
        <v>0</v>
      </c>
      <c r="I256" s="267">
        <f>'5ª'!H41</f>
        <v>0</v>
      </c>
      <c r="J256" s="491"/>
      <c r="K256" s="491">
        <f>'5ª'!I41</f>
        <v>0</v>
      </c>
      <c r="L256" s="491" t="str">
        <f ca="1">'5ª'!J41</f>
        <v/>
      </c>
      <c r="M256" s="491"/>
      <c r="N256" s="268" t="str">
        <f ca="1">'5ª'!K41</f>
        <v/>
      </c>
      <c r="O256" s="491">
        <f>'5ª'!L41</f>
        <v>0</v>
      </c>
      <c r="P256" s="19" t="s">
        <v>123</v>
      </c>
      <c r="Q256" s="275" t="s">
        <v>319</v>
      </c>
    </row>
    <row r="257" spans="1:17" ht="15.75" x14ac:dyDescent="0.25">
      <c r="A257" s="256" t="str">
        <f>RIGHT('[1]5ª'!$A$5:$D$5,12)</f>
        <v>5ª SÉRIE E.F</v>
      </c>
      <c r="B257" s="169">
        <v>36</v>
      </c>
      <c r="C257" s="264">
        <f>'5ª'!B42</f>
        <v>0</v>
      </c>
      <c r="D257" s="491">
        <f>'5ª'!C42</f>
        <v>0</v>
      </c>
      <c r="E257" s="265">
        <f>'5ª'!D42</f>
        <v>0</v>
      </c>
      <c r="F257" s="265" t="str">
        <f>'5ª'!E42</f>
        <v/>
      </c>
      <c r="G257" s="266">
        <f>'5ª'!F42</f>
        <v>0</v>
      </c>
      <c r="H257" s="491">
        <f>'5ª'!G42</f>
        <v>0</v>
      </c>
      <c r="I257" s="267">
        <f>'5ª'!H42</f>
        <v>0</v>
      </c>
      <c r="J257" s="491"/>
      <c r="K257" s="491">
        <f>'5ª'!I42</f>
        <v>0</v>
      </c>
      <c r="L257" s="491" t="str">
        <f ca="1">'5ª'!J42</f>
        <v/>
      </c>
      <c r="M257" s="491"/>
      <c r="N257" s="268" t="str">
        <f ca="1">'5ª'!K42</f>
        <v/>
      </c>
      <c r="O257" s="491">
        <f>'5ª'!L42</f>
        <v>0</v>
      </c>
      <c r="P257" s="19" t="s">
        <v>123</v>
      </c>
      <c r="Q257" s="275" t="s">
        <v>319</v>
      </c>
    </row>
    <row r="258" spans="1:17" ht="15.75" x14ac:dyDescent="0.25">
      <c r="A258" s="256" t="str">
        <f>RIGHT('[1]5ª'!$A$5:$D$5,12)</f>
        <v>5ª SÉRIE E.F</v>
      </c>
      <c r="B258" s="169">
        <v>37</v>
      </c>
      <c r="C258" s="264">
        <f>'5ª'!B43</f>
        <v>0</v>
      </c>
      <c r="D258" s="491">
        <f>'5ª'!C43</f>
        <v>0</v>
      </c>
      <c r="E258" s="265">
        <f>'5ª'!D43</f>
        <v>0</v>
      </c>
      <c r="F258" s="265" t="str">
        <f>'5ª'!E43</f>
        <v/>
      </c>
      <c r="G258" s="266">
        <f>'5ª'!F43</f>
        <v>0</v>
      </c>
      <c r="H258" s="491">
        <f>'5ª'!G43</f>
        <v>0</v>
      </c>
      <c r="I258" s="267">
        <f>'5ª'!H43</f>
        <v>0</v>
      </c>
      <c r="J258" s="491"/>
      <c r="K258" s="491">
        <f>'5ª'!I43</f>
        <v>0</v>
      </c>
      <c r="L258" s="491" t="str">
        <f ca="1">'5ª'!J43</f>
        <v/>
      </c>
      <c r="M258" s="491"/>
      <c r="N258" s="268" t="str">
        <f ca="1">'5ª'!K43</f>
        <v/>
      </c>
      <c r="O258" s="491">
        <f>'5ª'!L43</f>
        <v>0</v>
      </c>
      <c r="P258" s="19" t="s">
        <v>123</v>
      </c>
      <c r="Q258" s="275" t="s">
        <v>319</v>
      </c>
    </row>
    <row r="259" spans="1:17" ht="15.75" x14ac:dyDescent="0.25">
      <c r="A259" s="256" t="str">
        <f>RIGHT('[1]5ª'!$A$5:$D$5,12)</f>
        <v>5ª SÉRIE E.F</v>
      </c>
      <c r="B259" s="169">
        <v>38</v>
      </c>
      <c r="C259" s="264">
        <f>'5ª'!B44</f>
        <v>0</v>
      </c>
      <c r="D259" s="491">
        <f>'5ª'!C44</f>
        <v>0</v>
      </c>
      <c r="E259" s="265">
        <f>'5ª'!D44</f>
        <v>0</v>
      </c>
      <c r="F259" s="265" t="str">
        <f>'5ª'!E44</f>
        <v/>
      </c>
      <c r="G259" s="266">
        <f>'5ª'!F44</f>
        <v>0</v>
      </c>
      <c r="H259" s="491">
        <f>'5ª'!G44</f>
        <v>0</v>
      </c>
      <c r="I259" s="267">
        <f>'5ª'!H44</f>
        <v>0</v>
      </c>
      <c r="J259" s="491"/>
      <c r="K259" s="491">
        <f>'5ª'!I44</f>
        <v>0</v>
      </c>
      <c r="L259" s="491" t="str">
        <f ca="1">'5ª'!J44</f>
        <v/>
      </c>
      <c r="M259" s="491"/>
      <c r="N259" s="268" t="str">
        <f ca="1">'5ª'!K44</f>
        <v/>
      </c>
      <c r="O259" s="491">
        <f>'5ª'!L44</f>
        <v>0</v>
      </c>
      <c r="P259" s="19" t="s">
        <v>123</v>
      </c>
      <c r="Q259" s="275" t="s">
        <v>319</v>
      </c>
    </row>
    <row r="260" spans="1:17" ht="15.75" x14ac:dyDescent="0.25">
      <c r="A260" s="256" t="str">
        <f>RIGHT('[1]5ª'!$A$5:$D$5,12)</f>
        <v>5ª SÉRIE E.F</v>
      </c>
      <c r="B260" s="169">
        <v>39</v>
      </c>
      <c r="C260" s="264">
        <f>'5ª'!B45</f>
        <v>0</v>
      </c>
      <c r="D260" s="491">
        <f>'5ª'!C45</f>
        <v>0</v>
      </c>
      <c r="E260" s="265">
        <f>'5ª'!D45</f>
        <v>0</v>
      </c>
      <c r="F260" s="265" t="str">
        <f>'5ª'!E45</f>
        <v/>
      </c>
      <c r="G260" s="266">
        <f>'5ª'!F45</f>
        <v>0</v>
      </c>
      <c r="H260" s="491">
        <f>'5ª'!G45</f>
        <v>0</v>
      </c>
      <c r="I260" s="267">
        <f>'5ª'!H45</f>
        <v>0</v>
      </c>
      <c r="J260" s="491"/>
      <c r="K260" s="491">
        <f>'5ª'!I45</f>
        <v>0</v>
      </c>
      <c r="L260" s="491" t="str">
        <f ca="1">'5ª'!J45</f>
        <v/>
      </c>
      <c r="M260" s="491"/>
      <c r="N260" s="268" t="str">
        <f ca="1">'5ª'!K45</f>
        <v/>
      </c>
      <c r="O260" s="491">
        <f>'5ª'!L45</f>
        <v>0</v>
      </c>
      <c r="P260" s="19" t="s">
        <v>123</v>
      </c>
      <c r="Q260" s="275" t="s">
        <v>319</v>
      </c>
    </row>
    <row r="261" spans="1:17" ht="15.75" x14ac:dyDescent="0.25">
      <c r="A261" s="256" t="str">
        <f>RIGHT('[1]5ª'!$A$5:$D$5,12)</f>
        <v>5ª SÉRIE E.F</v>
      </c>
      <c r="B261" s="169">
        <v>40</v>
      </c>
      <c r="C261" s="264">
        <f>'5ª'!B46</f>
        <v>0</v>
      </c>
      <c r="D261" s="491">
        <f>'5ª'!C46</f>
        <v>0</v>
      </c>
      <c r="E261" s="265">
        <f>'5ª'!D46</f>
        <v>0</v>
      </c>
      <c r="F261" s="265" t="str">
        <f>'5ª'!E46</f>
        <v/>
      </c>
      <c r="G261" s="266">
        <f>'5ª'!F46</f>
        <v>0</v>
      </c>
      <c r="H261" s="491">
        <f>'5ª'!G46</f>
        <v>0</v>
      </c>
      <c r="I261" s="267">
        <f>'5ª'!H46</f>
        <v>0</v>
      </c>
      <c r="J261" s="491"/>
      <c r="K261" s="491">
        <f>'5ª'!I46</f>
        <v>0</v>
      </c>
      <c r="L261" s="491" t="str">
        <f ca="1">'5ª'!J46</f>
        <v/>
      </c>
      <c r="M261" s="491"/>
      <c r="N261" s="268" t="str">
        <f ca="1">'5ª'!K46</f>
        <v/>
      </c>
      <c r="O261" s="491">
        <f>'5ª'!L46</f>
        <v>0</v>
      </c>
      <c r="P261" s="19" t="s">
        <v>123</v>
      </c>
      <c r="Q261" s="275" t="s">
        <v>319</v>
      </c>
    </row>
    <row r="262" spans="1:17" ht="15.75" x14ac:dyDescent="0.25">
      <c r="A262" s="256" t="str">
        <f>RIGHT('[1]5ª'!$A$5:$D$5,12)</f>
        <v>5ª SÉRIE E.F</v>
      </c>
      <c r="B262" s="169">
        <v>41</v>
      </c>
      <c r="C262" s="264">
        <f>'5ª'!B47</f>
        <v>0</v>
      </c>
      <c r="D262" s="491">
        <f>'5ª'!C47</f>
        <v>0</v>
      </c>
      <c r="E262" s="265">
        <f>'5ª'!D47</f>
        <v>0</v>
      </c>
      <c r="F262" s="265" t="str">
        <f>'5ª'!E47</f>
        <v/>
      </c>
      <c r="G262" s="266">
        <f>'5ª'!F47</f>
        <v>0</v>
      </c>
      <c r="H262" s="491">
        <f>'5ª'!G47</f>
        <v>0</v>
      </c>
      <c r="I262" s="267">
        <f>'5ª'!H47</f>
        <v>0</v>
      </c>
      <c r="J262" s="491"/>
      <c r="K262" s="491">
        <f>'5ª'!I47</f>
        <v>0</v>
      </c>
      <c r="L262" s="491" t="str">
        <f ca="1">'5ª'!J47</f>
        <v/>
      </c>
      <c r="M262" s="491"/>
      <c r="N262" s="268" t="str">
        <f ca="1">'5ª'!K47</f>
        <v/>
      </c>
      <c r="O262" s="491">
        <f>'5ª'!L47</f>
        <v>0</v>
      </c>
      <c r="P262" s="19" t="s">
        <v>123</v>
      </c>
      <c r="Q262" s="275" t="s">
        <v>319</v>
      </c>
    </row>
    <row r="263" spans="1:17" ht="15.75" x14ac:dyDescent="0.25">
      <c r="A263" s="256" t="str">
        <f>RIGHT('[1]5ª'!$A$5:$D$5,12)</f>
        <v>5ª SÉRIE E.F</v>
      </c>
      <c r="B263" s="169">
        <v>42</v>
      </c>
      <c r="C263" s="264">
        <f>'5ª'!B48</f>
        <v>0</v>
      </c>
      <c r="D263" s="491">
        <f>'5ª'!C48</f>
        <v>0</v>
      </c>
      <c r="E263" s="265">
        <f>'5ª'!D48</f>
        <v>0</v>
      </c>
      <c r="F263" s="265" t="str">
        <f>'5ª'!E48</f>
        <v/>
      </c>
      <c r="G263" s="266">
        <f>'5ª'!F48</f>
        <v>0</v>
      </c>
      <c r="H263" s="491">
        <f>'5ª'!G48</f>
        <v>0</v>
      </c>
      <c r="I263" s="267">
        <f>'5ª'!H48</f>
        <v>0</v>
      </c>
      <c r="J263" s="491"/>
      <c r="K263" s="491">
        <f>'5ª'!I48</f>
        <v>0</v>
      </c>
      <c r="L263" s="491" t="str">
        <f ca="1">'5ª'!J48</f>
        <v/>
      </c>
      <c r="M263" s="491"/>
      <c r="N263" s="268" t="str">
        <f ca="1">'5ª'!K48</f>
        <v/>
      </c>
      <c r="O263" s="491">
        <f>'5ª'!L48</f>
        <v>0</v>
      </c>
      <c r="P263" s="19" t="s">
        <v>123</v>
      </c>
      <c r="Q263" s="275" t="s">
        <v>319</v>
      </c>
    </row>
    <row r="264" spans="1:17" ht="15.75" x14ac:dyDescent="0.25">
      <c r="A264" s="256" t="str">
        <f>RIGHT('[1]5ª'!$A$5:$D$5,12)</f>
        <v>5ª SÉRIE E.F</v>
      </c>
      <c r="B264" s="169">
        <v>43</v>
      </c>
      <c r="C264" s="264">
        <f>'5ª'!B49</f>
        <v>0</v>
      </c>
      <c r="D264" s="491">
        <f>'5ª'!C49</f>
        <v>0</v>
      </c>
      <c r="E264" s="265">
        <f>'5ª'!D49</f>
        <v>0</v>
      </c>
      <c r="F264" s="265" t="str">
        <f>'5ª'!E49</f>
        <v/>
      </c>
      <c r="G264" s="266">
        <f>'5ª'!F49</f>
        <v>0</v>
      </c>
      <c r="H264" s="491">
        <f>'5ª'!G49</f>
        <v>0</v>
      </c>
      <c r="I264" s="267">
        <f>'5ª'!H49</f>
        <v>0</v>
      </c>
      <c r="J264" s="491"/>
      <c r="K264" s="491">
        <f>'5ª'!I49</f>
        <v>0</v>
      </c>
      <c r="L264" s="491" t="str">
        <f ca="1">'5ª'!J49</f>
        <v/>
      </c>
      <c r="M264" s="491"/>
      <c r="N264" s="268" t="str">
        <f ca="1">'5ª'!K49</f>
        <v/>
      </c>
      <c r="O264" s="491">
        <f>'5ª'!L49</f>
        <v>0</v>
      </c>
      <c r="P264" s="19" t="s">
        <v>123</v>
      </c>
      <c r="Q264" s="275" t="s">
        <v>319</v>
      </c>
    </row>
    <row r="265" spans="1:17" ht="15.75" x14ac:dyDescent="0.25">
      <c r="A265" s="256" t="str">
        <f>RIGHT('[1]5ª'!$A$5:$D$5,12)</f>
        <v>5ª SÉRIE E.F</v>
      </c>
      <c r="B265" s="169">
        <v>44</v>
      </c>
      <c r="C265" s="264">
        <f>'5ª'!B50</f>
        <v>0</v>
      </c>
      <c r="D265" s="491">
        <f>'5ª'!C50</f>
        <v>0</v>
      </c>
      <c r="E265" s="265">
        <f>'5ª'!D50</f>
        <v>0</v>
      </c>
      <c r="F265" s="265" t="str">
        <f>'5ª'!E50</f>
        <v/>
      </c>
      <c r="G265" s="266">
        <f>'5ª'!F50</f>
        <v>0</v>
      </c>
      <c r="H265" s="491">
        <f>'5ª'!G50</f>
        <v>0</v>
      </c>
      <c r="I265" s="267">
        <f>'5ª'!H50</f>
        <v>0</v>
      </c>
      <c r="J265" s="491"/>
      <c r="K265" s="491">
        <f>'5ª'!I50</f>
        <v>0</v>
      </c>
      <c r="L265" s="491" t="str">
        <f ca="1">'5ª'!J50</f>
        <v/>
      </c>
      <c r="M265" s="491"/>
      <c r="N265" s="268" t="str">
        <f ca="1">'5ª'!K50</f>
        <v/>
      </c>
      <c r="O265" s="491">
        <f>'5ª'!L50</f>
        <v>0</v>
      </c>
      <c r="P265" s="19" t="s">
        <v>123</v>
      </c>
      <c r="Q265" s="275" t="s">
        <v>319</v>
      </c>
    </row>
    <row r="266" spans="1:17" ht="15.75" x14ac:dyDescent="0.25">
      <c r="A266" s="256" t="str">
        <f>RIGHT('[1]5ª'!$A$5:$D$5,12)</f>
        <v>5ª SÉRIE E.F</v>
      </c>
      <c r="B266" s="169">
        <v>45</v>
      </c>
      <c r="C266" s="264">
        <f>'5ª'!B51</f>
        <v>0</v>
      </c>
      <c r="D266" s="491">
        <f>'5ª'!C51</f>
        <v>0</v>
      </c>
      <c r="E266" s="265">
        <f>'5ª'!D51</f>
        <v>0</v>
      </c>
      <c r="F266" s="265" t="str">
        <f>'5ª'!E51</f>
        <v/>
      </c>
      <c r="G266" s="266">
        <f>'5ª'!F51</f>
        <v>0</v>
      </c>
      <c r="H266" s="491">
        <f>'5ª'!G51</f>
        <v>0</v>
      </c>
      <c r="I266" s="267">
        <f>'5ª'!H51</f>
        <v>0</v>
      </c>
      <c r="J266" s="491"/>
      <c r="K266" s="491">
        <f>'5ª'!I51</f>
        <v>0</v>
      </c>
      <c r="L266" s="491" t="str">
        <f ca="1">'5ª'!J51</f>
        <v/>
      </c>
      <c r="M266" s="491"/>
      <c r="N266" s="268" t="str">
        <f ca="1">'5ª'!K51</f>
        <v/>
      </c>
      <c r="O266" s="491">
        <f>'5ª'!L51</f>
        <v>0</v>
      </c>
      <c r="P266" s="19" t="s">
        <v>123</v>
      </c>
      <c r="Q266" s="275" t="s">
        <v>319</v>
      </c>
    </row>
    <row r="267" spans="1:17" ht="15.75" x14ac:dyDescent="0.25">
      <c r="A267" s="256" t="str">
        <f>RIGHT('[1]5ª'!$A$5:$D$5,12)</f>
        <v>5ª SÉRIE E.F</v>
      </c>
      <c r="B267" s="169">
        <v>46</v>
      </c>
      <c r="C267" s="264">
        <f>'5ª'!B52</f>
        <v>0</v>
      </c>
      <c r="D267" s="491">
        <f>'5ª'!C52</f>
        <v>0</v>
      </c>
      <c r="E267" s="265">
        <f>'5ª'!D52</f>
        <v>0</v>
      </c>
      <c r="F267" s="265" t="str">
        <f>'5ª'!E52</f>
        <v/>
      </c>
      <c r="G267" s="266">
        <f>'5ª'!F52</f>
        <v>0</v>
      </c>
      <c r="H267" s="491">
        <f>'5ª'!G52</f>
        <v>0</v>
      </c>
      <c r="I267" s="267">
        <f>'5ª'!H52</f>
        <v>0</v>
      </c>
      <c r="J267" s="491"/>
      <c r="K267" s="491">
        <f>'5ª'!I52</f>
        <v>0</v>
      </c>
      <c r="L267" s="491" t="str">
        <f ca="1">'5ª'!J52</f>
        <v/>
      </c>
      <c r="M267" s="491"/>
      <c r="N267" s="268" t="str">
        <f ca="1">'5ª'!K52</f>
        <v/>
      </c>
      <c r="O267" s="491">
        <f>'5ª'!L52</f>
        <v>0</v>
      </c>
      <c r="P267" s="19" t="s">
        <v>123</v>
      </c>
      <c r="Q267" s="275" t="s">
        <v>319</v>
      </c>
    </row>
    <row r="268" spans="1:17" ht="15.75" x14ac:dyDescent="0.25">
      <c r="A268" s="256" t="str">
        <f>RIGHT('[1]5ª'!$A$5:$D$5,12)</f>
        <v>5ª SÉRIE E.F</v>
      </c>
      <c r="B268" s="169">
        <v>47</v>
      </c>
      <c r="C268" s="264">
        <f>'5ª'!B53</f>
        <v>0</v>
      </c>
      <c r="D268" s="491">
        <f>'5ª'!C53</f>
        <v>0</v>
      </c>
      <c r="E268" s="265">
        <f>'5ª'!D53</f>
        <v>0</v>
      </c>
      <c r="F268" s="265" t="str">
        <f>'5ª'!E53</f>
        <v/>
      </c>
      <c r="G268" s="266">
        <f>'5ª'!F53</f>
        <v>0</v>
      </c>
      <c r="H268" s="491">
        <f>'5ª'!G53</f>
        <v>0</v>
      </c>
      <c r="I268" s="267">
        <f>'5ª'!H53</f>
        <v>0</v>
      </c>
      <c r="J268" s="491"/>
      <c r="K268" s="491">
        <f>'5ª'!I53</f>
        <v>0</v>
      </c>
      <c r="L268" s="491" t="str">
        <f ca="1">'5ª'!J53</f>
        <v/>
      </c>
      <c r="M268" s="491"/>
      <c r="N268" s="268" t="str">
        <f ca="1">'5ª'!K53</f>
        <v/>
      </c>
      <c r="O268" s="491">
        <f>'5ª'!L53</f>
        <v>0</v>
      </c>
      <c r="P268" s="19" t="s">
        <v>123</v>
      </c>
      <c r="Q268" s="275" t="s">
        <v>319</v>
      </c>
    </row>
    <row r="269" spans="1:17" ht="15.75" x14ac:dyDescent="0.25">
      <c r="A269" s="256" t="str">
        <f>RIGHT('[1]5ª'!$A$5:$D$5,12)</f>
        <v>5ª SÉRIE E.F</v>
      </c>
      <c r="B269" s="169">
        <v>48</v>
      </c>
      <c r="C269" s="264">
        <f>'5ª'!B54</f>
        <v>0</v>
      </c>
      <c r="D269" s="491">
        <f>'5ª'!C54</f>
        <v>0</v>
      </c>
      <c r="E269" s="265">
        <f>'5ª'!D54</f>
        <v>0</v>
      </c>
      <c r="F269" s="265" t="str">
        <f>'5ª'!E54</f>
        <v/>
      </c>
      <c r="G269" s="266">
        <f>'5ª'!F54</f>
        <v>0</v>
      </c>
      <c r="H269" s="491">
        <f>'5ª'!G54</f>
        <v>0</v>
      </c>
      <c r="I269" s="267">
        <f>'5ª'!H54</f>
        <v>0</v>
      </c>
      <c r="J269" s="491"/>
      <c r="K269" s="491">
        <f>'5ª'!I54</f>
        <v>0</v>
      </c>
      <c r="L269" s="491" t="str">
        <f ca="1">'5ª'!J54</f>
        <v/>
      </c>
      <c r="M269" s="491"/>
      <c r="N269" s="268" t="str">
        <f ca="1">'5ª'!K54</f>
        <v/>
      </c>
      <c r="O269" s="491">
        <f>'5ª'!L54</f>
        <v>0</v>
      </c>
      <c r="P269" s="19" t="s">
        <v>123</v>
      </c>
      <c r="Q269" s="275" t="s">
        <v>319</v>
      </c>
    </row>
    <row r="270" spans="1:17" ht="15.75" x14ac:dyDescent="0.25">
      <c r="A270" s="256" t="str">
        <f>RIGHT('[1]5ª'!$A$5:$D$5,12)</f>
        <v>5ª SÉRIE E.F</v>
      </c>
      <c r="B270" s="169">
        <v>49</v>
      </c>
      <c r="C270" s="264">
        <f>'5ª'!B55</f>
        <v>0</v>
      </c>
      <c r="D270" s="491">
        <f>'5ª'!C55</f>
        <v>0</v>
      </c>
      <c r="E270" s="265">
        <f>'5ª'!D55</f>
        <v>0</v>
      </c>
      <c r="F270" s="265" t="str">
        <f>'5ª'!E55</f>
        <v/>
      </c>
      <c r="G270" s="266">
        <f>'5ª'!F55</f>
        <v>0</v>
      </c>
      <c r="H270" s="491">
        <f>'5ª'!G55</f>
        <v>0</v>
      </c>
      <c r="I270" s="267">
        <f>'5ª'!H55</f>
        <v>0</v>
      </c>
      <c r="J270" s="491"/>
      <c r="K270" s="491">
        <f>'5ª'!I55</f>
        <v>0</v>
      </c>
      <c r="L270" s="491" t="str">
        <f ca="1">'5ª'!J55</f>
        <v/>
      </c>
      <c r="M270" s="491"/>
      <c r="N270" s="268" t="str">
        <f ca="1">'5ª'!K55</f>
        <v/>
      </c>
      <c r="O270" s="491">
        <f>'5ª'!L55</f>
        <v>0</v>
      </c>
      <c r="P270" s="19" t="s">
        <v>123</v>
      </c>
      <c r="Q270" s="275" t="s">
        <v>319</v>
      </c>
    </row>
    <row r="271" spans="1:17" ht="15.75" x14ac:dyDescent="0.25">
      <c r="A271" s="256" t="str">
        <f>RIGHT('[1]5ª'!$A$5:$D$5,12)</f>
        <v>5ª SÉRIE E.F</v>
      </c>
      <c r="B271" s="169">
        <v>50</v>
      </c>
      <c r="C271" s="264">
        <f>'5ª'!B56</f>
        <v>0</v>
      </c>
      <c r="D271" s="491">
        <f>'5ª'!C56</f>
        <v>0</v>
      </c>
      <c r="E271" s="265">
        <f>'5ª'!D56</f>
        <v>0</v>
      </c>
      <c r="F271" s="265" t="str">
        <f>'5ª'!E56</f>
        <v/>
      </c>
      <c r="G271" s="266">
        <f>'5ª'!F56</f>
        <v>0</v>
      </c>
      <c r="H271" s="491">
        <f>'5ª'!G56</f>
        <v>0</v>
      </c>
      <c r="I271" s="267">
        <f>'5ª'!H56</f>
        <v>0</v>
      </c>
      <c r="J271" s="491"/>
      <c r="K271" s="491">
        <f>'5ª'!I56</f>
        <v>0</v>
      </c>
      <c r="L271" s="491" t="str">
        <f ca="1">'5ª'!J56</f>
        <v/>
      </c>
      <c r="M271" s="491"/>
      <c r="N271" s="268" t="str">
        <f ca="1">'5ª'!K56</f>
        <v/>
      </c>
      <c r="O271" s="491">
        <f>'5ª'!L56</f>
        <v>0</v>
      </c>
      <c r="P271" s="19" t="s">
        <v>123</v>
      </c>
      <c r="Q271" s="275" t="s">
        <v>319</v>
      </c>
    </row>
    <row r="272" spans="1:17" ht="15.75" x14ac:dyDescent="0.25">
      <c r="A272" s="256" t="str">
        <f>RIGHT('[1]5ª'!$A$5:$D$5,12)</f>
        <v>5ª SÉRIE E.F</v>
      </c>
      <c r="B272" s="169">
        <v>51</v>
      </c>
      <c r="C272" s="264">
        <f>'5ª'!B57</f>
        <v>0</v>
      </c>
      <c r="D272" s="491">
        <f>'5ª'!C57</f>
        <v>0</v>
      </c>
      <c r="E272" s="265">
        <f>'5ª'!D57</f>
        <v>0</v>
      </c>
      <c r="F272" s="265">
        <f>'5ª'!E57</f>
        <v>0</v>
      </c>
      <c r="G272" s="266">
        <f>'5ª'!F57</f>
        <v>0</v>
      </c>
      <c r="H272" s="491">
        <f>'5ª'!G57</f>
        <v>0</v>
      </c>
      <c r="I272" s="267">
        <f>'5ª'!H57</f>
        <v>0</v>
      </c>
      <c r="J272" s="491"/>
      <c r="K272" s="491">
        <f>'5ª'!I57</f>
        <v>0</v>
      </c>
      <c r="L272" s="491" t="str">
        <f ca="1">'5ª'!J57</f>
        <v/>
      </c>
      <c r="M272" s="491"/>
      <c r="N272" s="268" t="str">
        <f ca="1">'5ª'!K57</f>
        <v/>
      </c>
      <c r="O272" s="491">
        <f>'5ª'!L57</f>
        <v>0</v>
      </c>
      <c r="P272" s="19" t="s">
        <v>123</v>
      </c>
      <c r="Q272" s="275" t="s">
        <v>319</v>
      </c>
    </row>
    <row r="273" spans="1:17" ht="15.75" x14ac:dyDescent="0.25">
      <c r="A273" s="256" t="str">
        <f>RIGHT('[1]5ª'!$A$5:$D$5,12)</f>
        <v>5ª SÉRIE E.F</v>
      </c>
      <c r="B273" s="169">
        <v>52</v>
      </c>
      <c r="C273" s="264">
        <f>'5ª'!B58</f>
        <v>0</v>
      </c>
      <c r="D273" s="491">
        <f>'5ª'!C58</f>
        <v>0</v>
      </c>
      <c r="E273" s="265">
        <f>'5ª'!D58</f>
        <v>0</v>
      </c>
      <c r="F273" s="265">
        <f>'5ª'!E58</f>
        <v>0</v>
      </c>
      <c r="G273" s="266">
        <f>'5ª'!F58</f>
        <v>0</v>
      </c>
      <c r="H273" s="491">
        <f>'5ª'!G58</f>
        <v>0</v>
      </c>
      <c r="I273" s="267">
        <f>'5ª'!H58</f>
        <v>0</v>
      </c>
      <c r="J273" s="491"/>
      <c r="K273" s="491">
        <f>'5ª'!I58</f>
        <v>0</v>
      </c>
      <c r="L273" s="491" t="str">
        <f>'5ª'!J58</f>
        <v/>
      </c>
      <c r="M273" s="491"/>
      <c r="N273" s="268">
        <f>'5ª'!K58</f>
        <v>0</v>
      </c>
      <c r="O273" s="491">
        <f>'5ª'!L58</f>
        <v>0</v>
      </c>
      <c r="P273" s="19" t="s">
        <v>123</v>
      </c>
      <c r="Q273" s="275" t="s">
        <v>319</v>
      </c>
    </row>
    <row r="274" spans="1:17" ht="15.75" x14ac:dyDescent="0.25">
      <c r="A274" s="256" t="str">
        <f>RIGHT('[1]5ª'!$A$5:$D$5,12)</f>
        <v>5ª SÉRIE E.F</v>
      </c>
      <c r="B274" s="169">
        <v>53</v>
      </c>
      <c r="C274" s="264">
        <f>'5ª'!B59</f>
        <v>0</v>
      </c>
      <c r="D274" s="491">
        <f>'5ª'!C59</f>
        <v>0</v>
      </c>
      <c r="E274" s="265">
        <f>'5ª'!D59</f>
        <v>0</v>
      </c>
      <c r="F274" s="265">
        <f>'5ª'!E59</f>
        <v>0</v>
      </c>
      <c r="G274" s="266">
        <f>'5ª'!F59</f>
        <v>0</v>
      </c>
      <c r="H274" s="491">
        <f>'5ª'!G59</f>
        <v>0</v>
      </c>
      <c r="I274" s="267">
        <f>'5ª'!H59</f>
        <v>0</v>
      </c>
      <c r="J274" s="491"/>
      <c r="K274" s="491">
        <f>'5ª'!I59</f>
        <v>0</v>
      </c>
      <c r="L274" s="491" t="str">
        <f>'5ª'!J59</f>
        <v/>
      </c>
      <c r="M274" s="491"/>
      <c r="N274" s="268">
        <f>'5ª'!K59</f>
        <v>0</v>
      </c>
      <c r="O274" s="491">
        <f>'5ª'!L59</f>
        <v>0</v>
      </c>
      <c r="P274" s="19" t="s">
        <v>123</v>
      </c>
      <c r="Q274" s="275" t="s">
        <v>319</v>
      </c>
    </row>
    <row r="275" spans="1:17" ht="15.75" x14ac:dyDescent="0.25">
      <c r="A275" s="256" t="str">
        <f>RIGHT('[1]5ª'!$A$5:$D$5,12)</f>
        <v>5ª SÉRIE E.F</v>
      </c>
      <c r="B275" s="169">
        <v>54</v>
      </c>
      <c r="C275" s="264">
        <f>'5ª'!B60</f>
        <v>0</v>
      </c>
      <c r="D275" s="491">
        <f>'5ª'!C60</f>
        <v>0</v>
      </c>
      <c r="E275" s="265">
        <f>'5ª'!D60</f>
        <v>0</v>
      </c>
      <c r="F275" s="265">
        <f>'5ª'!E60</f>
        <v>0</v>
      </c>
      <c r="G275" s="266">
        <f>'5ª'!F60</f>
        <v>0</v>
      </c>
      <c r="H275" s="491">
        <f>'5ª'!G60</f>
        <v>0</v>
      </c>
      <c r="I275" s="267">
        <f>'5ª'!H60</f>
        <v>0</v>
      </c>
      <c r="J275" s="491"/>
      <c r="K275" s="491">
        <f>'5ª'!I60</f>
        <v>0</v>
      </c>
      <c r="L275" s="491" t="str">
        <f>'5ª'!J60</f>
        <v/>
      </c>
      <c r="M275" s="491"/>
      <c r="N275" s="268">
        <f>'5ª'!K60</f>
        <v>0</v>
      </c>
      <c r="O275" s="491">
        <f>'5ª'!L60</f>
        <v>0</v>
      </c>
      <c r="P275" s="19" t="s">
        <v>123</v>
      </c>
      <c r="Q275" s="275" t="s">
        <v>319</v>
      </c>
    </row>
    <row r="276" spans="1:17" ht="15.75" x14ac:dyDescent="0.25">
      <c r="A276" s="256" t="str">
        <f>RIGHT('[1]5ª'!$A$5:$D$5,12)</f>
        <v>5ª SÉRIE E.F</v>
      </c>
      <c r="B276" s="169">
        <v>55</v>
      </c>
      <c r="C276" s="264">
        <f>'5ª'!B61</f>
        <v>0</v>
      </c>
      <c r="D276" s="491">
        <f>'5ª'!C61</f>
        <v>0</v>
      </c>
      <c r="E276" s="265">
        <f>'5ª'!D61</f>
        <v>0</v>
      </c>
      <c r="F276" s="265">
        <f>'5ª'!E61</f>
        <v>0</v>
      </c>
      <c r="G276" s="266">
        <f>'5ª'!F61</f>
        <v>0</v>
      </c>
      <c r="H276" s="491">
        <f>'5ª'!G61</f>
        <v>0</v>
      </c>
      <c r="I276" s="267">
        <f>'5ª'!H61</f>
        <v>0</v>
      </c>
      <c r="J276" s="491"/>
      <c r="K276" s="491">
        <f>'5ª'!I61</f>
        <v>0</v>
      </c>
      <c r="L276" s="491" t="str">
        <f>'5ª'!J61</f>
        <v/>
      </c>
      <c r="M276" s="491"/>
      <c r="N276" s="268">
        <f>'5ª'!K61</f>
        <v>0</v>
      </c>
      <c r="O276" s="491">
        <f>'5ª'!L61</f>
        <v>0</v>
      </c>
      <c r="P276" s="19" t="s">
        <v>123</v>
      </c>
      <c r="Q276" s="275" t="s">
        <v>319</v>
      </c>
    </row>
    <row r="277" spans="1:17" s="263" customFormat="1" ht="15.75" x14ac:dyDescent="0.25">
      <c r="A277" s="256" t="str">
        <f>RIGHT('[1]6ª'!$A$5:$D$5,12)</f>
        <v>6ª SÉRIE E.F</v>
      </c>
      <c r="B277" s="257">
        <v>1</v>
      </c>
      <c r="C277" s="258">
        <f>'6ª'!B7</f>
        <v>17679</v>
      </c>
      <c r="D277" s="490" t="str">
        <f>'6ª'!C7</f>
        <v>ANTONIO CARLOS PIRES DA SILVA</v>
      </c>
      <c r="E277" s="259" t="str">
        <f>'6ª'!D7</f>
        <v>M</v>
      </c>
      <c r="F277" s="259" t="str">
        <f>'6ª'!E7</f>
        <v>MA</v>
      </c>
      <c r="G277" s="260">
        <f>'6ª'!F7</f>
        <v>26602</v>
      </c>
      <c r="H277" s="490" t="str">
        <f>'6ª'!G7</f>
        <v>123862814-X</v>
      </c>
      <c r="I277" s="492" t="str">
        <f>'6ª'!H7</f>
        <v>54320288-4</v>
      </c>
      <c r="J277" s="490"/>
      <c r="K277" s="490" t="str">
        <f>'6ª'!I7</f>
        <v>PROMOVIDO DA 5ªEF</v>
      </c>
      <c r="L277" s="490" t="str">
        <f ca="1">'6ª'!J7</f>
        <v>DISP.IDADE</v>
      </c>
      <c r="M277" s="490"/>
      <c r="N277" s="490">
        <f ca="1">'6ª'!K7</f>
        <v>52</v>
      </c>
      <c r="O277" s="490">
        <f>'6ª'!L7</f>
        <v>0</v>
      </c>
      <c r="P277" s="273" t="s">
        <v>123</v>
      </c>
      <c r="Q277" s="275" t="s">
        <v>319</v>
      </c>
    </row>
    <row r="278" spans="1:17" ht="15.75" x14ac:dyDescent="0.25">
      <c r="A278" s="256" t="str">
        <f>RIGHT('[1]6ª'!$A$5:$D$5,12)</f>
        <v>6ª SÉRIE E.F</v>
      </c>
      <c r="B278" s="169">
        <v>2</v>
      </c>
      <c r="C278" s="264">
        <f>'6ª'!B8</f>
        <v>18768</v>
      </c>
      <c r="D278" s="491" t="str">
        <f>'6ª'!C8</f>
        <v>IRILENE MARIA DE MELO</v>
      </c>
      <c r="E278" s="265" t="str">
        <f>'6ª'!D8</f>
        <v>F</v>
      </c>
      <c r="F278" s="265" t="str">
        <f>'6ª'!E8</f>
        <v>MA</v>
      </c>
      <c r="G278" s="266">
        <f>'6ª'!F8</f>
        <v>19771</v>
      </c>
      <c r="H278" s="491">
        <f>'6ª'!G8</f>
        <v>0</v>
      </c>
      <c r="I278" s="493" t="str">
        <f>'6ª'!H8</f>
        <v>66914804-0</v>
      </c>
      <c r="J278" s="491"/>
      <c r="K278" s="491" t="str">
        <f>'6ª'!I8</f>
        <v>TR 04/02/2025</v>
      </c>
      <c r="L278" s="491" t="str">
        <f>'6ª'!I8</f>
        <v>TR 04/02/2025</v>
      </c>
      <c r="M278" s="491"/>
      <c r="N278" s="491">
        <f ca="1">'6ª'!K8</f>
        <v>71</v>
      </c>
      <c r="O278" s="491">
        <f>'6ª'!L8</f>
        <v>0</v>
      </c>
      <c r="P278" s="19" t="s">
        <v>123</v>
      </c>
      <c r="Q278" s="275" t="s">
        <v>319</v>
      </c>
    </row>
    <row r="279" spans="1:17" ht="15.75" x14ac:dyDescent="0.25">
      <c r="A279" s="256" t="str">
        <f>RIGHT('[1]6ª'!$A$5:$D$5,12)</f>
        <v>6ª SÉRIE E.F</v>
      </c>
      <c r="B279" s="169">
        <v>3</v>
      </c>
      <c r="C279" s="264">
        <f>'6ª'!B9</f>
        <v>18707</v>
      </c>
      <c r="D279" s="491" t="str">
        <f>'6ª'!C9</f>
        <v>KAUAN HENRIQUE DOS SANTOS</v>
      </c>
      <c r="E279" s="265" t="str">
        <f>'6ª'!D9</f>
        <v>M</v>
      </c>
      <c r="F279" s="265" t="str">
        <f>'6ª'!E9</f>
        <v>MA</v>
      </c>
      <c r="G279" s="266">
        <f>'6ª'!F9</f>
        <v>39932</v>
      </c>
      <c r="H279" s="491" t="str">
        <f>'6ª'!G9</f>
        <v>110873623-3</v>
      </c>
      <c r="I279" s="493">
        <f>'6ª'!H9</f>
        <v>0</v>
      </c>
      <c r="J279" s="491"/>
      <c r="K279" s="491" t="str">
        <f>'6ª'!I9</f>
        <v>TR 22/01/2025</v>
      </c>
      <c r="L279" s="491" t="str">
        <f>'6ª'!I9</f>
        <v>TR 22/01/2025</v>
      </c>
      <c r="M279" s="491"/>
      <c r="N279" s="491">
        <f ca="1">'6ª'!K9</f>
        <v>15</v>
      </c>
      <c r="O279" s="491">
        <f>'6ª'!L9</f>
        <v>0</v>
      </c>
      <c r="P279" s="19" t="s">
        <v>123</v>
      </c>
      <c r="Q279" s="275" t="s">
        <v>319</v>
      </c>
    </row>
    <row r="280" spans="1:17" ht="15.75" x14ac:dyDescent="0.25">
      <c r="A280" s="256" t="str">
        <f>RIGHT('[1]6ª'!$A$5:$D$5,12)</f>
        <v>6ª SÉRIE E.F</v>
      </c>
      <c r="B280" s="169">
        <v>4</v>
      </c>
      <c r="C280" s="264">
        <f>'6ª'!B10</f>
        <v>10683</v>
      </c>
      <c r="D280" s="491" t="str">
        <f>'6ª'!C10</f>
        <v>LEONARDO DE LIMA BRITO</v>
      </c>
      <c r="E280" s="265" t="str">
        <f>'6ª'!D10</f>
        <v>M</v>
      </c>
      <c r="F280" s="265" t="str">
        <f>'6ª'!E10</f>
        <v>MA</v>
      </c>
      <c r="G280" s="266">
        <f>'6ª'!F10</f>
        <v>37864</v>
      </c>
      <c r="H280" s="491" t="str">
        <f>'6ª'!G10</f>
        <v>48982650-7</v>
      </c>
      <c r="I280" s="493">
        <f>'6ª'!H10</f>
        <v>0</v>
      </c>
      <c r="J280" s="491"/>
      <c r="K280" s="491" t="str">
        <f>'6ª'!I10</f>
        <v>TR 03/02/2025</v>
      </c>
      <c r="L280" s="491" t="str">
        <f>'6ª'!I10</f>
        <v>TR 03/02/2025</v>
      </c>
      <c r="M280" s="491"/>
      <c r="N280" s="491">
        <f ca="1">'6ª'!K10</f>
        <v>21</v>
      </c>
      <c r="O280" s="491">
        <f>'6ª'!L10</f>
        <v>0</v>
      </c>
      <c r="P280" s="19" t="s">
        <v>123</v>
      </c>
      <c r="Q280" s="275" t="s">
        <v>319</v>
      </c>
    </row>
    <row r="281" spans="1:17" ht="15.75" x14ac:dyDescent="0.25">
      <c r="A281" s="256" t="str">
        <f>RIGHT('[1]6ª'!$A$5:$D$5,12)</f>
        <v>6ª SÉRIE E.F</v>
      </c>
      <c r="B281" s="169">
        <v>5</v>
      </c>
      <c r="C281" s="264">
        <f>'6ª'!B11</f>
        <v>15918</v>
      </c>
      <c r="D281" s="491" t="str">
        <f>'6ª'!C11</f>
        <v>LUIZ HENRIQUE OLIVEIRA SILVA</v>
      </c>
      <c r="E281" s="265" t="str">
        <f>'6ª'!D11</f>
        <v>M</v>
      </c>
      <c r="F281" s="265" t="str">
        <f>'6ª'!E11</f>
        <v>MA</v>
      </c>
      <c r="G281" s="266">
        <f>'6ª'!F11</f>
        <v>39642</v>
      </c>
      <c r="H281" s="491">
        <f>'6ª'!G11</f>
        <v>0</v>
      </c>
      <c r="I281" s="493">
        <f>'6ª'!H11</f>
        <v>0</v>
      </c>
      <c r="J281" s="491"/>
      <c r="K281" s="491" t="str">
        <f>'6ª'!I11</f>
        <v>TR 25/02/2025</v>
      </c>
      <c r="L281" s="491" t="str">
        <f>'6ª'!I11</f>
        <v>TR 25/02/2025</v>
      </c>
      <c r="M281" s="491"/>
      <c r="N281" s="491">
        <f ca="1">'6ª'!K11</f>
        <v>16</v>
      </c>
      <c r="O281" s="491">
        <f>'6ª'!L11</f>
        <v>0</v>
      </c>
      <c r="P281" s="19" t="s">
        <v>123</v>
      </c>
      <c r="Q281" s="275" t="s">
        <v>319</v>
      </c>
    </row>
    <row r="282" spans="1:17" ht="15.75" x14ac:dyDescent="0.25">
      <c r="A282" s="256" t="str">
        <f>RIGHT('[1]6ª'!$A$5:$D$5,12)</f>
        <v>6ª SÉRIE E.F</v>
      </c>
      <c r="B282" s="169">
        <v>6</v>
      </c>
      <c r="C282" s="264">
        <f>'6ª'!B12</f>
        <v>18396</v>
      </c>
      <c r="D282" s="491" t="str">
        <f>'6ª'!C12</f>
        <v>GABRIEL SILVA DE ANDRADE</v>
      </c>
      <c r="E282" s="265" t="str">
        <f>'6ª'!D12</f>
        <v>M</v>
      </c>
      <c r="F282" s="265" t="str">
        <f>'6ª'!E12</f>
        <v>MA</v>
      </c>
      <c r="G282" s="266">
        <f>'6ª'!F12</f>
        <v>39496</v>
      </c>
      <c r="H282" s="491">
        <f>'6ª'!G12</f>
        <v>0</v>
      </c>
      <c r="I282" s="493">
        <f>'6ª'!H12</f>
        <v>0</v>
      </c>
      <c r="J282" s="491"/>
      <c r="K282" s="491" t="str">
        <f>'6ª'!I12</f>
        <v>TR 25/02/2025</v>
      </c>
      <c r="L282" s="491" t="str">
        <f>'6ª'!I12</f>
        <v>TR 25/02/2025</v>
      </c>
      <c r="M282" s="491"/>
      <c r="N282" s="491">
        <f ca="1">'6ª'!K12</f>
        <v>17</v>
      </c>
      <c r="O282" s="491">
        <f>'6ª'!L12</f>
        <v>0</v>
      </c>
      <c r="P282" s="19" t="s">
        <v>123</v>
      </c>
      <c r="Q282" s="275" t="s">
        <v>319</v>
      </c>
    </row>
    <row r="283" spans="1:17" ht="15.75" x14ac:dyDescent="0.25">
      <c r="A283" s="256" t="str">
        <f>RIGHT('[1]6ª'!$A$5:$D$5,12)</f>
        <v>6ª SÉRIE E.F</v>
      </c>
      <c r="B283" s="169">
        <v>7</v>
      </c>
      <c r="C283" s="264">
        <f>'6ª'!B13</f>
        <v>18847</v>
      </c>
      <c r="D283" s="491" t="str">
        <f>'6ª'!C13</f>
        <v>DAIANE CRISTINA PEREIRA SANTOS</v>
      </c>
      <c r="E283" s="265" t="str">
        <f>'6ª'!D13</f>
        <v>F</v>
      </c>
      <c r="F283" s="265" t="str">
        <f>'6ª'!E13</f>
        <v>MA</v>
      </c>
      <c r="G283" s="266">
        <f>'6ª'!F13</f>
        <v>34343</v>
      </c>
      <c r="H283" s="491">
        <f>'6ª'!G13</f>
        <v>0</v>
      </c>
      <c r="I283" s="493">
        <f>'6ª'!H13</f>
        <v>0</v>
      </c>
      <c r="J283" s="491"/>
      <c r="K283" s="491" t="str">
        <f>'6ª'!I13</f>
        <v>TR 27/02/2025</v>
      </c>
      <c r="L283" s="491" t="str">
        <f>'6ª'!I13</f>
        <v>TR 27/02/2025</v>
      </c>
      <c r="M283" s="491"/>
      <c r="N283" s="491">
        <f ca="1">'6ª'!K13</f>
        <v>31</v>
      </c>
      <c r="O283" s="491">
        <f>'6ª'!L13</f>
        <v>0</v>
      </c>
      <c r="P283" s="19" t="s">
        <v>123</v>
      </c>
      <c r="Q283" s="275" t="s">
        <v>319</v>
      </c>
    </row>
    <row r="284" spans="1:17" ht="15.75" x14ac:dyDescent="0.25">
      <c r="A284" s="256" t="str">
        <f>RIGHT('[1]6ª'!$A$5:$D$5,12)</f>
        <v>6ª SÉRIE E.F</v>
      </c>
      <c r="B284" s="169">
        <v>8</v>
      </c>
      <c r="C284" s="264">
        <f>'6ª'!B14</f>
        <v>516</v>
      </c>
      <c r="D284" s="491" t="str">
        <f>'6ª'!C14</f>
        <v>JACQUELINE BOMBARDI NEMES</v>
      </c>
      <c r="E284" s="265" t="str">
        <f>'6ª'!D14</f>
        <v>F</v>
      </c>
      <c r="F284" s="265" t="str">
        <f>'6ª'!E14</f>
        <v>MA</v>
      </c>
      <c r="G284" s="266">
        <f>'6ª'!F14</f>
        <v>31362</v>
      </c>
      <c r="H284" s="491">
        <f>'6ª'!G14</f>
        <v>0</v>
      </c>
      <c r="I284" s="493">
        <f>'6ª'!H14</f>
        <v>0</v>
      </c>
      <c r="J284" s="491"/>
      <c r="K284" s="491" t="str">
        <f>'6ª'!I14</f>
        <v>TR 28/02/2025</v>
      </c>
      <c r="L284" s="491" t="str">
        <f>'6ª'!I14</f>
        <v>TR 28/02/2025</v>
      </c>
      <c r="M284" s="491"/>
      <c r="N284" s="491">
        <f ca="1">'6ª'!K14</f>
        <v>39</v>
      </c>
      <c r="O284" s="491">
        <f>'6ª'!L14</f>
        <v>0</v>
      </c>
      <c r="P284" s="19" t="s">
        <v>123</v>
      </c>
      <c r="Q284" s="275" t="s">
        <v>319</v>
      </c>
    </row>
    <row r="285" spans="1:17" ht="15.75" x14ac:dyDescent="0.25">
      <c r="A285" s="256" t="str">
        <f>RIGHT('[1]6ª'!$A$5:$D$5,12)</f>
        <v>6ª SÉRIE E.F</v>
      </c>
      <c r="B285" s="169">
        <v>9</v>
      </c>
      <c r="C285" s="264">
        <f>'6ª'!B15</f>
        <v>0</v>
      </c>
      <c r="D285" s="491">
        <f>'6ª'!C15</f>
        <v>0</v>
      </c>
      <c r="E285" s="265">
        <f>'6ª'!D15</f>
        <v>0</v>
      </c>
      <c r="F285" s="265" t="str">
        <f>'6ª'!E15</f>
        <v/>
      </c>
      <c r="G285" s="266">
        <f>'6ª'!F15</f>
        <v>0</v>
      </c>
      <c r="H285" s="491">
        <f>'6ª'!G15</f>
        <v>0</v>
      </c>
      <c r="I285" s="493">
        <f>'6ª'!H15</f>
        <v>0</v>
      </c>
      <c r="J285" s="491"/>
      <c r="K285" s="491">
        <f>'6ª'!I15</f>
        <v>0</v>
      </c>
      <c r="L285" s="491">
        <f>'6ª'!I15</f>
        <v>0</v>
      </c>
      <c r="M285" s="491"/>
      <c r="N285" s="491" t="str">
        <f ca="1">'6ª'!K15</f>
        <v/>
      </c>
      <c r="O285" s="491">
        <f>'6ª'!L15</f>
        <v>0</v>
      </c>
      <c r="P285" s="19" t="s">
        <v>123</v>
      </c>
      <c r="Q285" s="275" t="s">
        <v>319</v>
      </c>
    </row>
    <row r="286" spans="1:17" ht="15.75" x14ac:dyDescent="0.25">
      <c r="A286" s="256" t="str">
        <f>RIGHT('[1]6ª'!$A$5:$D$5,12)</f>
        <v>6ª SÉRIE E.F</v>
      </c>
      <c r="B286" s="169">
        <v>10</v>
      </c>
      <c r="C286" s="264">
        <f>'6ª'!B16</f>
        <v>0</v>
      </c>
      <c r="D286" s="491">
        <f>'6ª'!C16</f>
        <v>0</v>
      </c>
      <c r="E286" s="265">
        <f>'6ª'!D16</f>
        <v>0</v>
      </c>
      <c r="F286" s="265" t="str">
        <f>'6ª'!E16</f>
        <v/>
      </c>
      <c r="G286" s="266">
        <f>'6ª'!F16</f>
        <v>0</v>
      </c>
      <c r="H286" s="491">
        <f>'6ª'!G16</f>
        <v>0</v>
      </c>
      <c r="I286" s="493">
        <f>'6ª'!H16</f>
        <v>0</v>
      </c>
      <c r="J286" s="491"/>
      <c r="K286" s="491">
        <f>'6ª'!I16</f>
        <v>0</v>
      </c>
      <c r="L286" s="491">
        <f>'6ª'!I16</f>
        <v>0</v>
      </c>
      <c r="M286" s="491"/>
      <c r="N286" s="491" t="str">
        <f ca="1">'6ª'!K16</f>
        <v/>
      </c>
      <c r="O286" s="491">
        <f>'6ª'!L16</f>
        <v>0</v>
      </c>
      <c r="P286" s="19" t="s">
        <v>123</v>
      </c>
      <c r="Q286" s="275" t="s">
        <v>319</v>
      </c>
    </row>
    <row r="287" spans="1:17" ht="15.75" x14ac:dyDescent="0.25">
      <c r="A287" s="256" t="str">
        <f>RIGHT('[1]6ª'!$A$5:$D$5,12)</f>
        <v>6ª SÉRIE E.F</v>
      </c>
      <c r="B287" s="169">
        <v>11</v>
      </c>
      <c r="C287" s="264">
        <f>'6ª'!B17</f>
        <v>0</v>
      </c>
      <c r="D287" s="491">
        <f>'6ª'!C17</f>
        <v>0</v>
      </c>
      <c r="E287" s="265">
        <f>'6ª'!D17</f>
        <v>0</v>
      </c>
      <c r="F287" s="265" t="str">
        <f>'6ª'!E17</f>
        <v/>
      </c>
      <c r="G287" s="266">
        <f>'6ª'!F17</f>
        <v>0</v>
      </c>
      <c r="H287" s="491">
        <f>'6ª'!G17</f>
        <v>0</v>
      </c>
      <c r="I287" s="493">
        <f>'6ª'!H17</f>
        <v>0</v>
      </c>
      <c r="J287" s="491"/>
      <c r="K287" s="491">
        <f>'6ª'!I17</f>
        <v>0</v>
      </c>
      <c r="L287" s="491">
        <f>'6ª'!I17</f>
        <v>0</v>
      </c>
      <c r="M287" s="491"/>
      <c r="N287" s="491" t="str">
        <f ca="1">'6ª'!K17</f>
        <v/>
      </c>
      <c r="O287" s="491">
        <f>'6ª'!L17</f>
        <v>0</v>
      </c>
      <c r="P287" s="19" t="s">
        <v>123</v>
      </c>
      <c r="Q287" s="275" t="s">
        <v>319</v>
      </c>
    </row>
    <row r="288" spans="1:17" ht="15.75" x14ac:dyDescent="0.25">
      <c r="A288" s="256" t="str">
        <f>RIGHT('[1]6ª'!$A$5:$D$5,12)</f>
        <v>6ª SÉRIE E.F</v>
      </c>
      <c r="B288" s="169">
        <v>12</v>
      </c>
      <c r="C288" s="264">
        <f>'6ª'!B18</f>
        <v>0</v>
      </c>
      <c r="D288" s="491">
        <f>'6ª'!C18</f>
        <v>0</v>
      </c>
      <c r="E288" s="265">
        <f>'6ª'!D18</f>
        <v>0</v>
      </c>
      <c r="F288" s="265" t="str">
        <f>'6ª'!E18</f>
        <v/>
      </c>
      <c r="G288" s="266">
        <f>'6ª'!F18</f>
        <v>0</v>
      </c>
      <c r="H288" s="491">
        <f>'6ª'!G18</f>
        <v>0</v>
      </c>
      <c r="I288" s="493">
        <f>'6ª'!H18</f>
        <v>0</v>
      </c>
      <c r="J288" s="491"/>
      <c r="K288" s="491">
        <f>'6ª'!I18</f>
        <v>0</v>
      </c>
      <c r="L288" s="491">
        <f>'6ª'!I18</f>
        <v>0</v>
      </c>
      <c r="M288" s="491"/>
      <c r="N288" s="491" t="str">
        <f ca="1">'6ª'!K18</f>
        <v/>
      </c>
      <c r="O288" s="491">
        <f>'6ª'!L18</f>
        <v>0</v>
      </c>
      <c r="P288" s="19" t="s">
        <v>123</v>
      </c>
      <c r="Q288" s="275" t="s">
        <v>319</v>
      </c>
    </row>
    <row r="289" spans="1:17" ht="15.75" x14ac:dyDescent="0.25">
      <c r="A289" s="256" t="str">
        <f>RIGHT('[1]6ª'!$A$5:$D$5,12)</f>
        <v>6ª SÉRIE E.F</v>
      </c>
      <c r="B289" s="169">
        <v>13</v>
      </c>
      <c r="C289" s="264">
        <f>'6ª'!B19</f>
        <v>0</v>
      </c>
      <c r="D289" s="491">
        <f>'6ª'!C19</f>
        <v>0</v>
      </c>
      <c r="E289" s="265">
        <f>'6ª'!D19</f>
        <v>0</v>
      </c>
      <c r="F289" s="265" t="str">
        <f>'6ª'!E19</f>
        <v/>
      </c>
      <c r="G289" s="266">
        <f>'6ª'!F19</f>
        <v>0</v>
      </c>
      <c r="H289" s="491">
        <f>'6ª'!G19</f>
        <v>0</v>
      </c>
      <c r="I289" s="493">
        <f>'6ª'!H19</f>
        <v>0</v>
      </c>
      <c r="J289" s="491"/>
      <c r="K289" s="491">
        <f>'6ª'!I19</f>
        <v>0</v>
      </c>
      <c r="L289" s="491">
        <f>'6ª'!I19</f>
        <v>0</v>
      </c>
      <c r="M289" s="491"/>
      <c r="N289" s="491" t="str">
        <f ca="1">'6ª'!K19</f>
        <v/>
      </c>
      <c r="O289" s="491">
        <f>'6ª'!L19</f>
        <v>0</v>
      </c>
      <c r="P289" s="19" t="s">
        <v>123</v>
      </c>
      <c r="Q289" s="275" t="s">
        <v>319</v>
      </c>
    </row>
    <row r="290" spans="1:17" ht="15.75" x14ac:dyDescent="0.25">
      <c r="A290" s="256" t="str">
        <f>RIGHT('[1]6ª'!$A$5:$D$5,12)</f>
        <v>6ª SÉRIE E.F</v>
      </c>
      <c r="B290" s="169">
        <v>14</v>
      </c>
      <c r="C290" s="264">
        <f>'6ª'!B20</f>
        <v>0</v>
      </c>
      <c r="D290" s="491">
        <f>'6ª'!C20</f>
        <v>0</v>
      </c>
      <c r="E290" s="265">
        <f>'6ª'!D20</f>
        <v>0</v>
      </c>
      <c r="F290" s="265" t="str">
        <f>'6ª'!E20</f>
        <v/>
      </c>
      <c r="G290" s="266">
        <f>'6ª'!F20</f>
        <v>0</v>
      </c>
      <c r="H290" s="491">
        <f>'6ª'!G20</f>
        <v>0</v>
      </c>
      <c r="I290" s="493">
        <f>'6ª'!H20</f>
        <v>0</v>
      </c>
      <c r="J290" s="491"/>
      <c r="K290" s="491">
        <f>'6ª'!I20</f>
        <v>0</v>
      </c>
      <c r="L290" s="491">
        <f>'6ª'!I20</f>
        <v>0</v>
      </c>
      <c r="M290" s="491"/>
      <c r="N290" s="491" t="str">
        <f ca="1">'6ª'!K20</f>
        <v/>
      </c>
      <c r="O290" s="491">
        <f>'6ª'!L20</f>
        <v>0</v>
      </c>
      <c r="P290" s="19" t="s">
        <v>123</v>
      </c>
      <c r="Q290" s="275" t="s">
        <v>319</v>
      </c>
    </row>
    <row r="291" spans="1:17" ht="15.75" x14ac:dyDescent="0.25">
      <c r="A291" s="256" t="str">
        <f>RIGHT('[1]6ª'!$A$5:$D$5,12)</f>
        <v>6ª SÉRIE E.F</v>
      </c>
      <c r="B291" s="169">
        <v>15</v>
      </c>
      <c r="C291" s="264">
        <f>'6ª'!B21</f>
        <v>0</v>
      </c>
      <c r="D291" s="491">
        <f>'6ª'!C21</f>
        <v>0</v>
      </c>
      <c r="E291" s="265">
        <f>'6ª'!D21</f>
        <v>0</v>
      </c>
      <c r="F291" s="265" t="str">
        <f>'6ª'!E21</f>
        <v/>
      </c>
      <c r="G291" s="266">
        <f>'6ª'!F21</f>
        <v>0</v>
      </c>
      <c r="H291" s="491">
        <f>'6ª'!G21</f>
        <v>0</v>
      </c>
      <c r="I291" s="493">
        <f>'6ª'!H21</f>
        <v>0</v>
      </c>
      <c r="J291" s="491"/>
      <c r="K291" s="491">
        <f>'6ª'!I21</f>
        <v>0</v>
      </c>
      <c r="L291" s="491">
        <f>'6ª'!I21</f>
        <v>0</v>
      </c>
      <c r="M291" s="491"/>
      <c r="N291" s="491" t="str">
        <f ca="1">'6ª'!K21</f>
        <v/>
      </c>
      <c r="O291" s="491">
        <f>'6ª'!L21</f>
        <v>0</v>
      </c>
      <c r="P291" s="19" t="s">
        <v>123</v>
      </c>
      <c r="Q291" s="275" t="s">
        <v>319</v>
      </c>
    </row>
    <row r="292" spans="1:17" ht="15.75" x14ac:dyDescent="0.25">
      <c r="A292" s="256" t="str">
        <f>RIGHT('[1]6ª'!$A$5:$D$5,12)</f>
        <v>6ª SÉRIE E.F</v>
      </c>
      <c r="B292" s="169">
        <v>16</v>
      </c>
      <c r="C292" s="264">
        <f>'6ª'!B22</f>
        <v>0</v>
      </c>
      <c r="D292" s="491">
        <f>'6ª'!C22</f>
        <v>0</v>
      </c>
      <c r="E292" s="265">
        <f>'6ª'!D22</f>
        <v>0</v>
      </c>
      <c r="F292" s="265" t="str">
        <f>'6ª'!E22</f>
        <v/>
      </c>
      <c r="G292" s="266">
        <f>'6ª'!F22</f>
        <v>0</v>
      </c>
      <c r="H292" s="491">
        <f>'6ª'!G22</f>
        <v>0</v>
      </c>
      <c r="I292" s="493">
        <f>'6ª'!H22</f>
        <v>0</v>
      </c>
      <c r="J292" s="491"/>
      <c r="K292" s="491">
        <f>'6ª'!I22</f>
        <v>0</v>
      </c>
      <c r="L292" s="491">
        <f>'6ª'!I22</f>
        <v>0</v>
      </c>
      <c r="M292" s="491"/>
      <c r="N292" s="491" t="str">
        <f ca="1">'6ª'!K22</f>
        <v/>
      </c>
      <c r="O292" s="491">
        <f>'6ª'!L22</f>
        <v>0</v>
      </c>
      <c r="P292" s="19" t="s">
        <v>123</v>
      </c>
      <c r="Q292" s="275" t="s">
        <v>319</v>
      </c>
    </row>
    <row r="293" spans="1:17" ht="15.75" x14ac:dyDescent="0.25">
      <c r="A293" s="256" t="str">
        <f>RIGHT('[1]6ª'!$A$5:$D$5,12)</f>
        <v>6ª SÉRIE E.F</v>
      </c>
      <c r="B293" s="169">
        <v>17</v>
      </c>
      <c r="C293" s="264">
        <f>'6ª'!B23</f>
        <v>0</v>
      </c>
      <c r="D293" s="491">
        <f>'6ª'!C23</f>
        <v>0</v>
      </c>
      <c r="E293" s="265">
        <f>'6ª'!D23</f>
        <v>0</v>
      </c>
      <c r="F293" s="265" t="str">
        <f>'6ª'!E23</f>
        <v/>
      </c>
      <c r="G293" s="266">
        <f>'6ª'!F23</f>
        <v>0</v>
      </c>
      <c r="H293" s="491">
        <f>'6ª'!G23</f>
        <v>0</v>
      </c>
      <c r="I293" s="493">
        <f>'6ª'!H23</f>
        <v>0</v>
      </c>
      <c r="J293" s="491"/>
      <c r="K293" s="491">
        <f>'6ª'!I23</f>
        <v>0</v>
      </c>
      <c r="L293" s="491">
        <f>'6ª'!I23</f>
        <v>0</v>
      </c>
      <c r="M293" s="491"/>
      <c r="N293" s="491" t="str">
        <f ca="1">'6ª'!K23</f>
        <v/>
      </c>
      <c r="O293" s="491">
        <f>'6ª'!L23</f>
        <v>0</v>
      </c>
      <c r="P293" s="19" t="s">
        <v>123</v>
      </c>
      <c r="Q293" s="275" t="s">
        <v>319</v>
      </c>
    </row>
    <row r="294" spans="1:17" ht="15.75" x14ac:dyDescent="0.25">
      <c r="A294" s="256" t="str">
        <f>RIGHT('[1]6ª'!$A$5:$D$5,12)</f>
        <v>6ª SÉRIE E.F</v>
      </c>
      <c r="B294" s="169">
        <v>18</v>
      </c>
      <c r="C294" s="264">
        <f>'6ª'!B24</f>
        <v>0</v>
      </c>
      <c r="D294" s="491">
        <f>'6ª'!C24</f>
        <v>0</v>
      </c>
      <c r="E294" s="265">
        <f>'6ª'!D24</f>
        <v>0</v>
      </c>
      <c r="F294" s="265" t="str">
        <f>'6ª'!E24</f>
        <v/>
      </c>
      <c r="G294" s="266">
        <f>'6ª'!F24</f>
        <v>0</v>
      </c>
      <c r="H294" s="491">
        <f>'6ª'!G24</f>
        <v>0</v>
      </c>
      <c r="I294" s="493">
        <f>'6ª'!H24</f>
        <v>0</v>
      </c>
      <c r="J294" s="491"/>
      <c r="K294" s="491">
        <f>'6ª'!I24</f>
        <v>0</v>
      </c>
      <c r="L294" s="491">
        <f>'6ª'!I24</f>
        <v>0</v>
      </c>
      <c r="M294" s="491"/>
      <c r="N294" s="491" t="str">
        <f ca="1">'6ª'!K24</f>
        <v/>
      </c>
      <c r="O294" s="491">
        <f>'6ª'!L24</f>
        <v>0</v>
      </c>
      <c r="P294" s="19" t="s">
        <v>123</v>
      </c>
      <c r="Q294" s="275" t="s">
        <v>319</v>
      </c>
    </row>
    <row r="295" spans="1:17" ht="15.75" x14ac:dyDescent="0.25">
      <c r="A295" s="256" t="str">
        <f>RIGHT('[1]6ª'!$A$5:$D$5,12)</f>
        <v>6ª SÉRIE E.F</v>
      </c>
      <c r="B295" s="169">
        <v>19</v>
      </c>
      <c r="C295" s="264">
        <f>'6ª'!B25</f>
        <v>0</v>
      </c>
      <c r="D295" s="491">
        <f>'6ª'!C25</f>
        <v>0</v>
      </c>
      <c r="E295" s="265">
        <f>'6ª'!D25</f>
        <v>0</v>
      </c>
      <c r="F295" s="265" t="str">
        <f>'6ª'!E25</f>
        <v/>
      </c>
      <c r="G295" s="266">
        <f>'6ª'!F25</f>
        <v>0</v>
      </c>
      <c r="H295" s="491">
        <f>'6ª'!G25</f>
        <v>0</v>
      </c>
      <c r="I295" s="493">
        <f>'6ª'!H25</f>
        <v>0</v>
      </c>
      <c r="J295" s="491"/>
      <c r="K295" s="491">
        <f>'6ª'!I25</f>
        <v>0</v>
      </c>
      <c r="L295" s="491">
        <f>'6ª'!I25</f>
        <v>0</v>
      </c>
      <c r="M295" s="491"/>
      <c r="N295" s="491" t="str">
        <f ca="1">'6ª'!K25</f>
        <v/>
      </c>
      <c r="O295" s="491">
        <f>'6ª'!L25</f>
        <v>0</v>
      </c>
      <c r="P295" s="19" t="s">
        <v>123</v>
      </c>
      <c r="Q295" s="275" t="s">
        <v>319</v>
      </c>
    </row>
    <row r="296" spans="1:17" ht="15.75" x14ac:dyDescent="0.25">
      <c r="A296" s="256" t="str">
        <f>RIGHT('[1]6ª'!$A$5:$D$5,12)</f>
        <v>6ª SÉRIE E.F</v>
      </c>
      <c r="B296" s="169">
        <v>20</v>
      </c>
      <c r="C296" s="264">
        <f>'6ª'!B26</f>
        <v>0</v>
      </c>
      <c r="D296" s="491">
        <f>'6ª'!C26</f>
        <v>0</v>
      </c>
      <c r="E296" s="265">
        <f>'6ª'!D26</f>
        <v>0</v>
      </c>
      <c r="F296" s="265" t="str">
        <f>'6ª'!E26</f>
        <v/>
      </c>
      <c r="G296" s="266">
        <f>'6ª'!F26</f>
        <v>0</v>
      </c>
      <c r="H296" s="491">
        <f>'6ª'!G26</f>
        <v>0</v>
      </c>
      <c r="I296" s="493">
        <f>'6ª'!H26</f>
        <v>0</v>
      </c>
      <c r="J296" s="491"/>
      <c r="K296" s="491">
        <f>'6ª'!I26</f>
        <v>0</v>
      </c>
      <c r="L296" s="491">
        <f>'6ª'!I26</f>
        <v>0</v>
      </c>
      <c r="M296" s="491"/>
      <c r="N296" s="491" t="str">
        <f ca="1">'6ª'!K26</f>
        <v/>
      </c>
      <c r="O296" s="491">
        <f>'6ª'!L26</f>
        <v>0</v>
      </c>
      <c r="P296" s="19" t="s">
        <v>123</v>
      </c>
      <c r="Q296" s="275" t="s">
        <v>319</v>
      </c>
    </row>
    <row r="297" spans="1:17" ht="15.75" x14ac:dyDescent="0.25">
      <c r="A297" s="256" t="str">
        <f>RIGHT('[1]6ª'!$A$5:$D$5,12)</f>
        <v>6ª SÉRIE E.F</v>
      </c>
      <c r="B297" s="169">
        <v>21</v>
      </c>
      <c r="C297" s="264">
        <f>'6ª'!B27</f>
        <v>0</v>
      </c>
      <c r="D297" s="491">
        <f>'6ª'!C27</f>
        <v>0</v>
      </c>
      <c r="E297" s="265">
        <f>'6ª'!D27</f>
        <v>0</v>
      </c>
      <c r="F297" s="265" t="str">
        <f>'6ª'!E27</f>
        <v/>
      </c>
      <c r="G297" s="266">
        <f>'6ª'!F27</f>
        <v>0</v>
      </c>
      <c r="H297" s="491">
        <f>'6ª'!G27</f>
        <v>0</v>
      </c>
      <c r="I297" s="493">
        <f>'6ª'!H27</f>
        <v>0</v>
      </c>
      <c r="J297" s="491"/>
      <c r="K297" s="491">
        <f>'6ª'!I27</f>
        <v>0</v>
      </c>
      <c r="L297" s="491">
        <f>'6ª'!I27</f>
        <v>0</v>
      </c>
      <c r="M297" s="491"/>
      <c r="N297" s="491" t="str">
        <f ca="1">'6ª'!K27</f>
        <v/>
      </c>
      <c r="O297" s="491">
        <f>'6ª'!L27</f>
        <v>0</v>
      </c>
      <c r="P297" s="19" t="s">
        <v>123</v>
      </c>
      <c r="Q297" s="275" t="s">
        <v>319</v>
      </c>
    </row>
    <row r="298" spans="1:17" ht="15.75" x14ac:dyDescent="0.25">
      <c r="A298" s="256" t="str">
        <f>RIGHT('[1]6ª'!$A$5:$D$5,12)</f>
        <v>6ª SÉRIE E.F</v>
      </c>
      <c r="B298" s="169">
        <v>22</v>
      </c>
      <c r="C298" s="264">
        <f>'6ª'!B28</f>
        <v>0</v>
      </c>
      <c r="D298" s="491">
        <f>'6ª'!C28</f>
        <v>0</v>
      </c>
      <c r="E298" s="265">
        <f>'6ª'!D28</f>
        <v>0</v>
      </c>
      <c r="F298" s="265" t="str">
        <f>'6ª'!E28</f>
        <v/>
      </c>
      <c r="G298" s="266">
        <f>'6ª'!F28</f>
        <v>0</v>
      </c>
      <c r="H298" s="491">
        <f>'6ª'!G28</f>
        <v>0</v>
      </c>
      <c r="I298" s="493">
        <f>'6ª'!H28</f>
        <v>0</v>
      </c>
      <c r="J298" s="491"/>
      <c r="K298" s="491">
        <f>'6ª'!I28</f>
        <v>0</v>
      </c>
      <c r="L298" s="491">
        <f>'6ª'!I28</f>
        <v>0</v>
      </c>
      <c r="M298" s="491"/>
      <c r="N298" s="491" t="str">
        <f ca="1">'6ª'!K28</f>
        <v/>
      </c>
      <c r="O298" s="491">
        <f>'6ª'!L28</f>
        <v>0</v>
      </c>
      <c r="P298" s="19" t="s">
        <v>123</v>
      </c>
      <c r="Q298" s="275" t="s">
        <v>319</v>
      </c>
    </row>
    <row r="299" spans="1:17" ht="15.75" x14ac:dyDescent="0.25">
      <c r="A299" s="256" t="str">
        <f>RIGHT('[1]6ª'!$A$5:$D$5,12)</f>
        <v>6ª SÉRIE E.F</v>
      </c>
      <c r="B299" s="169">
        <v>23</v>
      </c>
      <c r="C299" s="264">
        <f>'6ª'!B29</f>
        <v>0</v>
      </c>
      <c r="D299" s="491">
        <f>'6ª'!C29</f>
        <v>0</v>
      </c>
      <c r="E299" s="265">
        <f>'6ª'!D29</f>
        <v>0</v>
      </c>
      <c r="F299" s="265" t="str">
        <f>'6ª'!E29</f>
        <v/>
      </c>
      <c r="G299" s="266">
        <f>'6ª'!F29</f>
        <v>0</v>
      </c>
      <c r="H299" s="491">
        <f>'6ª'!G29</f>
        <v>0</v>
      </c>
      <c r="I299" s="493">
        <f>'6ª'!H29</f>
        <v>0</v>
      </c>
      <c r="J299" s="491"/>
      <c r="K299" s="491">
        <f>'6ª'!I29</f>
        <v>0</v>
      </c>
      <c r="L299" s="491">
        <f>'6ª'!I29</f>
        <v>0</v>
      </c>
      <c r="M299" s="491"/>
      <c r="N299" s="491" t="str">
        <f ca="1">'6ª'!K29</f>
        <v/>
      </c>
      <c r="O299" s="491">
        <f>'6ª'!L29</f>
        <v>0</v>
      </c>
      <c r="P299" s="19" t="s">
        <v>123</v>
      </c>
      <c r="Q299" s="275" t="s">
        <v>319</v>
      </c>
    </row>
    <row r="300" spans="1:17" ht="15.75" x14ac:dyDescent="0.25">
      <c r="A300" s="256" t="str">
        <f>RIGHT('[1]6ª'!$A$5:$D$5,12)</f>
        <v>6ª SÉRIE E.F</v>
      </c>
      <c r="B300" s="169">
        <v>24</v>
      </c>
      <c r="C300" s="264">
        <f>'6ª'!B30</f>
        <v>0</v>
      </c>
      <c r="D300" s="491">
        <f>'6ª'!C30</f>
        <v>0</v>
      </c>
      <c r="E300" s="265">
        <f>'6ª'!D30</f>
        <v>0</v>
      </c>
      <c r="F300" s="265" t="str">
        <f>'6ª'!E30</f>
        <v/>
      </c>
      <c r="G300" s="266">
        <f>'6ª'!F30</f>
        <v>0</v>
      </c>
      <c r="H300" s="491">
        <f>'6ª'!G30</f>
        <v>0</v>
      </c>
      <c r="I300" s="493">
        <f>'6ª'!H30</f>
        <v>0</v>
      </c>
      <c r="J300" s="491"/>
      <c r="K300" s="491">
        <f>'6ª'!I30</f>
        <v>0</v>
      </c>
      <c r="L300" s="491">
        <f>'6ª'!I30</f>
        <v>0</v>
      </c>
      <c r="M300" s="491"/>
      <c r="N300" s="491" t="str">
        <f ca="1">'6ª'!K30</f>
        <v/>
      </c>
      <c r="O300" s="491">
        <f>'6ª'!L30</f>
        <v>0</v>
      </c>
      <c r="P300" s="19" t="s">
        <v>123</v>
      </c>
      <c r="Q300" s="275" t="s">
        <v>319</v>
      </c>
    </row>
    <row r="301" spans="1:17" ht="15.75" x14ac:dyDescent="0.25">
      <c r="A301" s="256" t="str">
        <f>RIGHT('[1]6ª'!$A$5:$D$5,12)</f>
        <v>6ª SÉRIE E.F</v>
      </c>
      <c r="B301" s="169">
        <v>25</v>
      </c>
      <c r="C301" s="264">
        <f>'6ª'!B31</f>
        <v>0</v>
      </c>
      <c r="D301" s="491">
        <f>'6ª'!C31</f>
        <v>0</v>
      </c>
      <c r="E301" s="265">
        <f>'6ª'!D31</f>
        <v>0</v>
      </c>
      <c r="F301" s="265" t="str">
        <f>'6ª'!E31</f>
        <v/>
      </c>
      <c r="G301" s="266">
        <f>'6ª'!F31</f>
        <v>0</v>
      </c>
      <c r="H301" s="491">
        <f>'6ª'!G31</f>
        <v>0</v>
      </c>
      <c r="I301" s="493">
        <f>'6ª'!H31</f>
        <v>0</v>
      </c>
      <c r="J301" s="491"/>
      <c r="K301" s="491">
        <f>'6ª'!I31</f>
        <v>0</v>
      </c>
      <c r="L301" s="491">
        <f>'6ª'!I31</f>
        <v>0</v>
      </c>
      <c r="M301" s="491"/>
      <c r="N301" s="491" t="str">
        <f ca="1">'6ª'!K31</f>
        <v/>
      </c>
      <c r="O301" s="491">
        <f>'6ª'!L31</f>
        <v>0</v>
      </c>
      <c r="P301" s="19" t="s">
        <v>123</v>
      </c>
      <c r="Q301" s="275" t="s">
        <v>319</v>
      </c>
    </row>
    <row r="302" spans="1:17" ht="15.75" x14ac:dyDescent="0.25">
      <c r="A302" s="256" t="str">
        <f>RIGHT('[1]6ª'!$A$5:$D$5,12)</f>
        <v>6ª SÉRIE E.F</v>
      </c>
      <c r="B302" s="169">
        <v>26</v>
      </c>
      <c r="C302" s="264">
        <f>'6ª'!B32</f>
        <v>0</v>
      </c>
      <c r="D302" s="491">
        <f>'6ª'!C32</f>
        <v>0</v>
      </c>
      <c r="E302" s="265">
        <f>'6ª'!D32</f>
        <v>0</v>
      </c>
      <c r="F302" s="265" t="str">
        <f>'6ª'!E32</f>
        <v/>
      </c>
      <c r="G302" s="266">
        <f>'6ª'!F32</f>
        <v>0</v>
      </c>
      <c r="H302" s="491">
        <f>'6ª'!G32</f>
        <v>0</v>
      </c>
      <c r="I302" s="493">
        <f>'6ª'!H32</f>
        <v>0</v>
      </c>
      <c r="J302" s="491"/>
      <c r="K302" s="491">
        <f>'6ª'!I32</f>
        <v>0</v>
      </c>
      <c r="L302" s="491">
        <f>'6ª'!I32</f>
        <v>0</v>
      </c>
      <c r="M302" s="491"/>
      <c r="N302" s="491" t="str">
        <f ca="1">'6ª'!K32</f>
        <v/>
      </c>
      <c r="O302" s="491">
        <f>'6ª'!L32</f>
        <v>0</v>
      </c>
      <c r="P302" s="19" t="s">
        <v>123</v>
      </c>
      <c r="Q302" s="275" t="s">
        <v>319</v>
      </c>
    </row>
    <row r="303" spans="1:17" ht="15.75" x14ac:dyDescent="0.25">
      <c r="A303" s="256" t="str">
        <f>RIGHT('[1]6ª'!$A$5:$D$5,12)</f>
        <v>6ª SÉRIE E.F</v>
      </c>
      <c r="B303" s="169">
        <v>27</v>
      </c>
      <c r="C303" s="264">
        <f>'6ª'!B33</f>
        <v>0</v>
      </c>
      <c r="D303" s="491">
        <f>'6ª'!C33</f>
        <v>0</v>
      </c>
      <c r="E303" s="265">
        <f>'6ª'!D33</f>
        <v>0</v>
      </c>
      <c r="F303" s="265" t="str">
        <f>'6ª'!E33</f>
        <v/>
      </c>
      <c r="G303" s="266">
        <f>'6ª'!F33</f>
        <v>0</v>
      </c>
      <c r="H303" s="491">
        <f>'6ª'!G33</f>
        <v>0</v>
      </c>
      <c r="I303" s="493">
        <f>'6ª'!H33</f>
        <v>0</v>
      </c>
      <c r="J303" s="491"/>
      <c r="K303" s="491">
        <f>'6ª'!I33</f>
        <v>0</v>
      </c>
      <c r="L303" s="491">
        <f>'6ª'!I33</f>
        <v>0</v>
      </c>
      <c r="M303" s="491"/>
      <c r="N303" s="491" t="str">
        <f ca="1">'6ª'!K33</f>
        <v/>
      </c>
      <c r="O303" s="491">
        <f>'6ª'!L33</f>
        <v>0</v>
      </c>
      <c r="P303" s="19" t="s">
        <v>123</v>
      </c>
      <c r="Q303" s="275" t="s">
        <v>319</v>
      </c>
    </row>
    <row r="304" spans="1:17" ht="15.75" x14ac:dyDescent="0.25">
      <c r="A304" s="256" t="str">
        <f>RIGHT('[1]6ª'!$A$5:$D$5,12)</f>
        <v>6ª SÉRIE E.F</v>
      </c>
      <c r="B304" s="169">
        <v>28</v>
      </c>
      <c r="C304" s="264">
        <f>'6ª'!B34</f>
        <v>0</v>
      </c>
      <c r="D304" s="491">
        <f>'6ª'!C34</f>
        <v>0</v>
      </c>
      <c r="E304" s="265">
        <f>'6ª'!D34</f>
        <v>0</v>
      </c>
      <c r="F304" s="265" t="str">
        <f>'6ª'!E34</f>
        <v/>
      </c>
      <c r="G304" s="266">
        <f>'6ª'!F34</f>
        <v>0</v>
      </c>
      <c r="H304" s="491">
        <f>'6ª'!G34</f>
        <v>0</v>
      </c>
      <c r="I304" s="493">
        <f>'6ª'!H34</f>
        <v>0</v>
      </c>
      <c r="J304" s="491"/>
      <c r="K304" s="491">
        <f>'6ª'!I34</f>
        <v>0</v>
      </c>
      <c r="L304" s="491">
        <f>'6ª'!I34</f>
        <v>0</v>
      </c>
      <c r="M304" s="491"/>
      <c r="N304" s="491" t="str">
        <f ca="1">'6ª'!K34</f>
        <v/>
      </c>
      <c r="O304" s="491">
        <f>'6ª'!L34</f>
        <v>0</v>
      </c>
      <c r="P304" s="19" t="s">
        <v>123</v>
      </c>
      <c r="Q304" s="275" t="s">
        <v>319</v>
      </c>
    </row>
    <row r="305" spans="1:17" ht="15.75" x14ac:dyDescent="0.25">
      <c r="A305" s="256" t="str">
        <f>RIGHT('[1]6ª'!$A$5:$D$5,12)</f>
        <v>6ª SÉRIE E.F</v>
      </c>
      <c r="B305" s="169">
        <v>29</v>
      </c>
      <c r="C305" s="264">
        <f>'6ª'!B35</f>
        <v>0</v>
      </c>
      <c r="D305" s="491">
        <f>'6ª'!C35</f>
        <v>0</v>
      </c>
      <c r="E305" s="265">
        <f>'6ª'!D35</f>
        <v>0</v>
      </c>
      <c r="F305" s="265" t="str">
        <f>'6ª'!E35</f>
        <v/>
      </c>
      <c r="G305" s="266">
        <f>'6ª'!F35</f>
        <v>0</v>
      </c>
      <c r="H305" s="491">
        <f>'6ª'!G35</f>
        <v>0</v>
      </c>
      <c r="I305" s="493">
        <f>'6ª'!H35</f>
        <v>0</v>
      </c>
      <c r="J305" s="491"/>
      <c r="K305" s="491">
        <f>'6ª'!I35</f>
        <v>0</v>
      </c>
      <c r="L305" s="491">
        <f>'6ª'!I35</f>
        <v>0</v>
      </c>
      <c r="M305" s="491"/>
      <c r="N305" s="491" t="str">
        <f ca="1">'6ª'!K35</f>
        <v/>
      </c>
      <c r="O305" s="491">
        <f>'6ª'!L35</f>
        <v>0</v>
      </c>
      <c r="P305" s="19" t="s">
        <v>123</v>
      </c>
      <c r="Q305" s="275" t="s">
        <v>319</v>
      </c>
    </row>
    <row r="306" spans="1:17" ht="15.75" x14ac:dyDescent="0.25">
      <c r="A306" s="256" t="str">
        <f>RIGHT('[1]6ª'!$A$5:$D$5,12)</f>
        <v>6ª SÉRIE E.F</v>
      </c>
      <c r="B306" s="169">
        <v>30</v>
      </c>
      <c r="C306" s="264">
        <f>'6ª'!B36</f>
        <v>0</v>
      </c>
      <c r="D306" s="491">
        <f>'6ª'!C36</f>
        <v>0</v>
      </c>
      <c r="E306" s="265">
        <f>'6ª'!D36</f>
        <v>0</v>
      </c>
      <c r="F306" s="265" t="str">
        <f>'6ª'!E36</f>
        <v/>
      </c>
      <c r="G306" s="266">
        <f>'6ª'!F36</f>
        <v>0</v>
      </c>
      <c r="H306" s="491">
        <f>'6ª'!G36</f>
        <v>0</v>
      </c>
      <c r="I306" s="493">
        <f>'6ª'!H36</f>
        <v>0</v>
      </c>
      <c r="J306" s="491"/>
      <c r="K306" s="491">
        <f>'6ª'!I36</f>
        <v>0</v>
      </c>
      <c r="L306" s="491">
        <f>'6ª'!I36</f>
        <v>0</v>
      </c>
      <c r="M306" s="491"/>
      <c r="N306" s="491" t="str">
        <f ca="1">'6ª'!K36</f>
        <v/>
      </c>
      <c r="O306" s="491">
        <f>'6ª'!L36</f>
        <v>0</v>
      </c>
      <c r="P306" s="19" t="s">
        <v>123</v>
      </c>
      <c r="Q306" s="275" t="s">
        <v>319</v>
      </c>
    </row>
    <row r="307" spans="1:17" ht="15.75" x14ac:dyDescent="0.25">
      <c r="A307" s="256" t="str">
        <f>RIGHT('[1]6ª'!$A$5:$D$5,12)</f>
        <v>6ª SÉRIE E.F</v>
      </c>
      <c r="B307" s="169">
        <v>31</v>
      </c>
      <c r="C307" s="264">
        <f>'6ª'!B37</f>
        <v>0</v>
      </c>
      <c r="D307" s="491">
        <f>'6ª'!C37</f>
        <v>0</v>
      </c>
      <c r="E307" s="265">
        <f>'6ª'!D37</f>
        <v>0</v>
      </c>
      <c r="F307" s="265" t="str">
        <f>'6ª'!E37</f>
        <v/>
      </c>
      <c r="G307" s="266">
        <f>'6ª'!F37</f>
        <v>0</v>
      </c>
      <c r="H307" s="491">
        <f>'6ª'!G37</f>
        <v>0</v>
      </c>
      <c r="I307" s="493">
        <f>'6ª'!H37</f>
        <v>0</v>
      </c>
      <c r="J307" s="491"/>
      <c r="K307" s="491">
        <f>'6ª'!I37</f>
        <v>0</v>
      </c>
      <c r="L307" s="491">
        <f>'6ª'!I37</f>
        <v>0</v>
      </c>
      <c r="M307" s="491"/>
      <c r="N307" s="491" t="str">
        <f ca="1">'6ª'!K37</f>
        <v/>
      </c>
      <c r="O307" s="491">
        <f>'6ª'!L37</f>
        <v>0</v>
      </c>
      <c r="P307" s="19" t="s">
        <v>123</v>
      </c>
      <c r="Q307" s="275" t="s">
        <v>319</v>
      </c>
    </row>
    <row r="308" spans="1:17" ht="15.75" x14ac:dyDescent="0.25">
      <c r="A308" s="256" t="str">
        <f>RIGHT('[1]6ª'!$A$5:$D$5,12)</f>
        <v>6ª SÉRIE E.F</v>
      </c>
      <c r="B308" s="169">
        <v>32</v>
      </c>
      <c r="C308" s="264">
        <f>'6ª'!B38</f>
        <v>0</v>
      </c>
      <c r="D308" s="491">
        <f>'6ª'!C38</f>
        <v>0</v>
      </c>
      <c r="E308" s="265">
        <f>'6ª'!D38</f>
        <v>0</v>
      </c>
      <c r="F308" s="265" t="str">
        <f>'6ª'!E38</f>
        <v/>
      </c>
      <c r="G308" s="266">
        <f>'6ª'!F38</f>
        <v>0</v>
      </c>
      <c r="H308" s="491">
        <f>'6ª'!G38</f>
        <v>0</v>
      </c>
      <c r="I308" s="493">
        <f>'6ª'!H38</f>
        <v>0</v>
      </c>
      <c r="J308" s="491"/>
      <c r="K308" s="491">
        <f>'6ª'!I38</f>
        <v>0</v>
      </c>
      <c r="L308" s="491">
        <f>'6ª'!I38</f>
        <v>0</v>
      </c>
      <c r="M308" s="491"/>
      <c r="N308" s="491" t="str">
        <f ca="1">'6ª'!K38</f>
        <v/>
      </c>
      <c r="O308" s="491">
        <f>'6ª'!L38</f>
        <v>0</v>
      </c>
      <c r="P308" s="19" t="s">
        <v>123</v>
      </c>
      <c r="Q308" s="275" t="s">
        <v>319</v>
      </c>
    </row>
    <row r="309" spans="1:17" ht="15.75" x14ac:dyDescent="0.25">
      <c r="A309" s="256" t="str">
        <f>RIGHT('[1]6ª'!$A$5:$D$5,12)</f>
        <v>6ª SÉRIE E.F</v>
      </c>
      <c r="B309" s="169">
        <v>33</v>
      </c>
      <c r="C309" s="264">
        <f>'6ª'!B39</f>
        <v>0</v>
      </c>
      <c r="D309" s="491">
        <f>'6ª'!C39</f>
        <v>0</v>
      </c>
      <c r="E309" s="265">
        <f>'6ª'!D39</f>
        <v>0</v>
      </c>
      <c r="F309" s="265" t="str">
        <f>'6ª'!E39</f>
        <v/>
      </c>
      <c r="G309" s="266">
        <f>'6ª'!F39</f>
        <v>0</v>
      </c>
      <c r="H309" s="491">
        <f>'6ª'!G39</f>
        <v>0</v>
      </c>
      <c r="I309" s="493">
        <f>'6ª'!H39</f>
        <v>0</v>
      </c>
      <c r="J309" s="491"/>
      <c r="K309" s="491">
        <f>'6ª'!I39</f>
        <v>0</v>
      </c>
      <c r="L309" s="491">
        <f>'6ª'!I39</f>
        <v>0</v>
      </c>
      <c r="M309" s="491"/>
      <c r="N309" s="491" t="str">
        <f ca="1">'6ª'!K39</f>
        <v/>
      </c>
      <c r="O309" s="491">
        <f>'6ª'!L39</f>
        <v>0</v>
      </c>
      <c r="P309" s="19" t="s">
        <v>123</v>
      </c>
      <c r="Q309" s="275" t="s">
        <v>319</v>
      </c>
    </row>
    <row r="310" spans="1:17" ht="15.75" x14ac:dyDescent="0.25">
      <c r="A310" s="256" t="str">
        <f>RIGHT('[1]6ª'!$A$5:$D$5,12)</f>
        <v>6ª SÉRIE E.F</v>
      </c>
      <c r="B310" s="169">
        <v>34</v>
      </c>
      <c r="C310" s="264">
        <f>'6ª'!B40</f>
        <v>0</v>
      </c>
      <c r="D310" s="491">
        <f>'6ª'!C40</f>
        <v>0</v>
      </c>
      <c r="E310" s="265">
        <f>'6ª'!D40</f>
        <v>0</v>
      </c>
      <c r="F310" s="265" t="str">
        <f>'6ª'!E40</f>
        <v/>
      </c>
      <c r="G310" s="266">
        <f>'6ª'!F40</f>
        <v>0</v>
      </c>
      <c r="H310" s="491">
        <f>'6ª'!G40</f>
        <v>0</v>
      </c>
      <c r="I310" s="493">
        <f>'6ª'!H40</f>
        <v>0</v>
      </c>
      <c r="J310" s="491"/>
      <c r="K310" s="491">
        <f>'6ª'!I40</f>
        <v>0</v>
      </c>
      <c r="L310" s="491">
        <f>'6ª'!I40</f>
        <v>0</v>
      </c>
      <c r="M310" s="491"/>
      <c r="N310" s="491" t="str">
        <f ca="1">'6ª'!K40</f>
        <v/>
      </c>
      <c r="O310" s="491">
        <f>'6ª'!L40</f>
        <v>0</v>
      </c>
      <c r="P310" s="19" t="s">
        <v>123</v>
      </c>
      <c r="Q310" s="275" t="s">
        <v>319</v>
      </c>
    </row>
    <row r="311" spans="1:17" ht="15.75" x14ac:dyDescent="0.25">
      <c r="A311" s="256" t="str">
        <f>RIGHT('[1]6ª'!$A$5:$D$5,12)</f>
        <v>6ª SÉRIE E.F</v>
      </c>
      <c r="B311" s="169">
        <v>35</v>
      </c>
      <c r="C311" s="264">
        <f>'6ª'!B41</f>
        <v>0</v>
      </c>
      <c r="D311" s="491">
        <f>'6ª'!C41</f>
        <v>0</v>
      </c>
      <c r="E311" s="265">
        <f>'6ª'!D41</f>
        <v>0</v>
      </c>
      <c r="F311" s="265" t="str">
        <f>'6ª'!E41</f>
        <v/>
      </c>
      <c r="G311" s="266">
        <f>'6ª'!F41</f>
        <v>0</v>
      </c>
      <c r="H311" s="491">
        <f>'6ª'!G41</f>
        <v>0</v>
      </c>
      <c r="I311" s="493">
        <f>'6ª'!H41</f>
        <v>0</v>
      </c>
      <c r="J311" s="491"/>
      <c r="K311" s="491">
        <f>'6ª'!I41</f>
        <v>0</v>
      </c>
      <c r="L311" s="491">
        <f>'6ª'!I41</f>
        <v>0</v>
      </c>
      <c r="M311" s="491"/>
      <c r="N311" s="491" t="str">
        <f ca="1">'6ª'!K41</f>
        <v/>
      </c>
      <c r="O311" s="491">
        <f>'6ª'!L41</f>
        <v>0</v>
      </c>
      <c r="P311" s="19" t="s">
        <v>123</v>
      </c>
      <c r="Q311" s="275" t="s">
        <v>319</v>
      </c>
    </row>
    <row r="312" spans="1:17" ht="15.75" x14ac:dyDescent="0.25">
      <c r="A312" s="256" t="str">
        <f>RIGHT('[1]6ª'!$A$5:$D$5,12)</f>
        <v>6ª SÉRIE E.F</v>
      </c>
      <c r="B312" s="169">
        <v>36</v>
      </c>
      <c r="C312" s="264">
        <f>'6ª'!B42</f>
        <v>0</v>
      </c>
      <c r="D312" s="491">
        <f>'6ª'!C42</f>
        <v>0</v>
      </c>
      <c r="E312" s="265">
        <f>'6ª'!D42</f>
        <v>0</v>
      </c>
      <c r="F312" s="265" t="str">
        <f>'6ª'!E42</f>
        <v/>
      </c>
      <c r="G312" s="266">
        <f>'6ª'!F42</f>
        <v>0</v>
      </c>
      <c r="H312" s="491">
        <f>'6ª'!G42</f>
        <v>0</v>
      </c>
      <c r="I312" s="493">
        <f>'6ª'!H42</f>
        <v>0</v>
      </c>
      <c r="J312" s="491"/>
      <c r="K312" s="491">
        <f>'6ª'!I42</f>
        <v>0</v>
      </c>
      <c r="L312" s="491">
        <f>'6ª'!I42</f>
        <v>0</v>
      </c>
      <c r="M312" s="491"/>
      <c r="N312" s="491" t="str">
        <f ca="1">'6ª'!K42</f>
        <v/>
      </c>
      <c r="O312" s="491">
        <f>'6ª'!L42</f>
        <v>0</v>
      </c>
      <c r="P312" s="19" t="s">
        <v>123</v>
      </c>
      <c r="Q312" s="275" t="s">
        <v>319</v>
      </c>
    </row>
    <row r="313" spans="1:17" ht="15.75" x14ac:dyDescent="0.25">
      <c r="A313" s="256" t="str">
        <f>RIGHT('[1]6ª'!$A$5:$D$5,12)</f>
        <v>6ª SÉRIE E.F</v>
      </c>
      <c r="B313" s="169">
        <v>37</v>
      </c>
      <c r="C313" s="264">
        <f>'6ª'!B43</f>
        <v>0</v>
      </c>
      <c r="D313" s="491">
        <f>'6ª'!C43</f>
        <v>0</v>
      </c>
      <c r="E313" s="265">
        <f>'6ª'!D43</f>
        <v>0</v>
      </c>
      <c r="F313" s="265" t="str">
        <f>'6ª'!E43</f>
        <v/>
      </c>
      <c r="G313" s="266">
        <f>'6ª'!F43</f>
        <v>0</v>
      </c>
      <c r="H313" s="491">
        <f>'6ª'!G43</f>
        <v>0</v>
      </c>
      <c r="I313" s="493">
        <f>'6ª'!H43</f>
        <v>0</v>
      </c>
      <c r="J313" s="491"/>
      <c r="K313" s="491">
        <f>'6ª'!I43</f>
        <v>0</v>
      </c>
      <c r="L313" s="491">
        <f>'6ª'!I43</f>
        <v>0</v>
      </c>
      <c r="M313" s="491"/>
      <c r="N313" s="491" t="str">
        <f ca="1">'6ª'!K43</f>
        <v/>
      </c>
      <c r="O313" s="491">
        <f>'6ª'!L43</f>
        <v>0</v>
      </c>
      <c r="P313" s="19" t="s">
        <v>123</v>
      </c>
      <c r="Q313" s="275" t="s">
        <v>319</v>
      </c>
    </row>
    <row r="314" spans="1:17" ht="15.75" x14ac:dyDescent="0.25">
      <c r="A314" s="256" t="str">
        <f>RIGHT('[1]6ª'!$A$5:$D$5,12)</f>
        <v>6ª SÉRIE E.F</v>
      </c>
      <c r="B314" s="169">
        <v>38</v>
      </c>
      <c r="C314" s="264">
        <f>'6ª'!B44</f>
        <v>0</v>
      </c>
      <c r="D314" s="491">
        <f>'6ª'!C44</f>
        <v>0</v>
      </c>
      <c r="E314" s="265">
        <f>'6ª'!D44</f>
        <v>0</v>
      </c>
      <c r="F314" s="265" t="str">
        <f>'6ª'!E44</f>
        <v/>
      </c>
      <c r="G314" s="266">
        <f>'6ª'!F44</f>
        <v>0</v>
      </c>
      <c r="H314" s="491">
        <f>'6ª'!G44</f>
        <v>0</v>
      </c>
      <c r="I314" s="493">
        <f>'6ª'!H44</f>
        <v>0</v>
      </c>
      <c r="J314" s="491"/>
      <c r="K314" s="491">
        <f>'6ª'!I44</f>
        <v>0</v>
      </c>
      <c r="L314" s="491">
        <f>'6ª'!I44</f>
        <v>0</v>
      </c>
      <c r="M314" s="491"/>
      <c r="N314" s="491" t="str">
        <f ca="1">'6ª'!K44</f>
        <v/>
      </c>
      <c r="O314" s="491">
        <f>'6ª'!L44</f>
        <v>0</v>
      </c>
      <c r="P314" s="19" t="s">
        <v>123</v>
      </c>
      <c r="Q314" s="275" t="s">
        <v>319</v>
      </c>
    </row>
    <row r="315" spans="1:17" ht="15.75" x14ac:dyDescent="0.25">
      <c r="A315" s="256" t="str">
        <f>RIGHT('[1]6ª'!$A$5:$D$5,12)</f>
        <v>6ª SÉRIE E.F</v>
      </c>
      <c r="B315" s="169">
        <v>39</v>
      </c>
      <c r="C315" s="264">
        <f>'6ª'!B45</f>
        <v>0</v>
      </c>
      <c r="D315" s="491">
        <f>'6ª'!C45</f>
        <v>0</v>
      </c>
      <c r="E315" s="265">
        <f>'6ª'!D45</f>
        <v>0</v>
      </c>
      <c r="F315" s="265" t="str">
        <f>'6ª'!E45</f>
        <v/>
      </c>
      <c r="G315" s="266">
        <f>'6ª'!F45</f>
        <v>0</v>
      </c>
      <c r="H315" s="491">
        <f>'6ª'!G45</f>
        <v>0</v>
      </c>
      <c r="I315" s="493">
        <f>'6ª'!H45</f>
        <v>0</v>
      </c>
      <c r="J315" s="491"/>
      <c r="K315" s="491">
        <f>'6ª'!I45</f>
        <v>0</v>
      </c>
      <c r="L315" s="491">
        <f>'6ª'!I45</f>
        <v>0</v>
      </c>
      <c r="M315" s="491"/>
      <c r="N315" s="491" t="str">
        <f ca="1">'6ª'!K45</f>
        <v/>
      </c>
      <c r="O315" s="491">
        <f>'6ª'!L45</f>
        <v>0</v>
      </c>
      <c r="P315" s="19" t="s">
        <v>123</v>
      </c>
      <c r="Q315" s="275" t="s">
        <v>319</v>
      </c>
    </row>
    <row r="316" spans="1:17" ht="15.75" x14ac:dyDescent="0.25">
      <c r="A316" s="256" t="str">
        <f>RIGHT('[1]6ª'!$A$5:$D$5,12)</f>
        <v>6ª SÉRIE E.F</v>
      </c>
      <c r="B316" s="169">
        <v>40</v>
      </c>
      <c r="C316" s="264">
        <f>'6ª'!B46</f>
        <v>0</v>
      </c>
      <c r="D316" s="491">
        <f>'6ª'!C46</f>
        <v>0</v>
      </c>
      <c r="E316" s="265">
        <f>'6ª'!D46</f>
        <v>0</v>
      </c>
      <c r="F316" s="265" t="str">
        <f>'6ª'!E46</f>
        <v/>
      </c>
      <c r="G316" s="266">
        <f>'6ª'!F46</f>
        <v>0</v>
      </c>
      <c r="H316" s="491">
        <f>'6ª'!G46</f>
        <v>0</v>
      </c>
      <c r="I316" s="493">
        <f>'6ª'!H46</f>
        <v>0</v>
      </c>
      <c r="J316" s="491"/>
      <c r="K316" s="491">
        <f>'6ª'!I46</f>
        <v>0</v>
      </c>
      <c r="L316" s="491">
        <f>'6ª'!I46</f>
        <v>0</v>
      </c>
      <c r="M316" s="491"/>
      <c r="N316" s="491" t="str">
        <f ca="1">'6ª'!K46</f>
        <v/>
      </c>
      <c r="O316" s="491">
        <f>'6ª'!L46</f>
        <v>0</v>
      </c>
      <c r="P316" s="19" t="s">
        <v>123</v>
      </c>
      <c r="Q316" s="275" t="s">
        <v>319</v>
      </c>
    </row>
    <row r="317" spans="1:17" ht="15.75" x14ac:dyDescent="0.25">
      <c r="A317" s="256" t="str">
        <f>RIGHT('[1]6ª'!$A$5:$D$5,12)</f>
        <v>6ª SÉRIE E.F</v>
      </c>
      <c r="B317" s="169">
        <v>41</v>
      </c>
      <c r="C317" s="264">
        <f>'6ª'!B47</f>
        <v>0</v>
      </c>
      <c r="D317" s="491">
        <f>'6ª'!C47</f>
        <v>0</v>
      </c>
      <c r="E317" s="265">
        <f>'6ª'!D47</f>
        <v>0</v>
      </c>
      <c r="F317" s="265" t="str">
        <f>'6ª'!E47</f>
        <v/>
      </c>
      <c r="G317" s="266">
        <f>'6ª'!F47</f>
        <v>0</v>
      </c>
      <c r="H317" s="491">
        <f>'6ª'!G47</f>
        <v>0</v>
      </c>
      <c r="I317" s="493">
        <f>'6ª'!H47</f>
        <v>0</v>
      </c>
      <c r="J317" s="491"/>
      <c r="K317" s="491">
        <f>'6ª'!I47</f>
        <v>0</v>
      </c>
      <c r="L317" s="491">
        <f>'6ª'!I47</f>
        <v>0</v>
      </c>
      <c r="M317" s="491"/>
      <c r="N317" s="491" t="str">
        <f ca="1">'6ª'!K47</f>
        <v/>
      </c>
      <c r="O317" s="491">
        <f>'6ª'!L47</f>
        <v>0</v>
      </c>
      <c r="P317" s="19" t="s">
        <v>123</v>
      </c>
      <c r="Q317" s="275" t="s">
        <v>319</v>
      </c>
    </row>
    <row r="318" spans="1:17" ht="15.75" x14ac:dyDescent="0.25">
      <c r="A318" s="256" t="str">
        <f>RIGHT('[1]6ª'!$A$5:$D$5,12)</f>
        <v>6ª SÉRIE E.F</v>
      </c>
      <c r="B318" s="169">
        <v>42</v>
      </c>
      <c r="C318" s="264">
        <f>'6ª'!B48</f>
        <v>0</v>
      </c>
      <c r="D318" s="491">
        <f>'6ª'!C48</f>
        <v>0</v>
      </c>
      <c r="E318" s="265">
        <f>'6ª'!D48</f>
        <v>0</v>
      </c>
      <c r="F318" s="265" t="str">
        <f>'6ª'!E48</f>
        <v/>
      </c>
      <c r="G318" s="266">
        <f>'6ª'!F48</f>
        <v>0</v>
      </c>
      <c r="H318" s="491">
        <f>'6ª'!G48</f>
        <v>0</v>
      </c>
      <c r="I318" s="493">
        <f>'6ª'!H48</f>
        <v>0</v>
      </c>
      <c r="J318" s="491"/>
      <c r="K318" s="491">
        <f>'6ª'!I48</f>
        <v>0</v>
      </c>
      <c r="L318" s="491">
        <f>'6ª'!I48</f>
        <v>0</v>
      </c>
      <c r="M318" s="491"/>
      <c r="N318" s="491" t="str">
        <f ca="1">'6ª'!K48</f>
        <v/>
      </c>
      <c r="O318" s="491">
        <f>'6ª'!L48</f>
        <v>0</v>
      </c>
      <c r="P318" s="19" t="s">
        <v>123</v>
      </c>
      <c r="Q318" s="275" t="s">
        <v>319</v>
      </c>
    </row>
    <row r="319" spans="1:17" ht="15.75" x14ac:dyDescent="0.25">
      <c r="A319" s="256" t="str">
        <f>RIGHT('[1]6ª'!$A$5:$D$5,12)</f>
        <v>6ª SÉRIE E.F</v>
      </c>
      <c r="B319" s="169">
        <v>43</v>
      </c>
      <c r="C319" s="264">
        <f>'6ª'!B49</f>
        <v>0</v>
      </c>
      <c r="D319" s="491">
        <f>'6ª'!C49</f>
        <v>0</v>
      </c>
      <c r="E319" s="265">
        <f>'6ª'!D49</f>
        <v>0</v>
      </c>
      <c r="F319" s="265" t="str">
        <f>'6ª'!E49</f>
        <v/>
      </c>
      <c r="G319" s="266">
        <f>'6ª'!F49</f>
        <v>0</v>
      </c>
      <c r="H319" s="491">
        <f>'6ª'!G49</f>
        <v>0</v>
      </c>
      <c r="I319" s="493">
        <f>'6ª'!H49</f>
        <v>0</v>
      </c>
      <c r="J319" s="491"/>
      <c r="K319" s="491">
        <f>'6ª'!I49</f>
        <v>0</v>
      </c>
      <c r="L319" s="491">
        <f>'6ª'!I49</f>
        <v>0</v>
      </c>
      <c r="M319" s="491"/>
      <c r="N319" s="491" t="str">
        <f ca="1">'6ª'!K49</f>
        <v/>
      </c>
      <c r="O319" s="491">
        <f>'6ª'!L49</f>
        <v>0</v>
      </c>
      <c r="P319" s="19" t="s">
        <v>123</v>
      </c>
      <c r="Q319" s="275" t="s">
        <v>319</v>
      </c>
    </row>
    <row r="320" spans="1:17" ht="15.75" x14ac:dyDescent="0.25">
      <c r="A320" s="256" t="str">
        <f>RIGHT('[1]6ª'!$A$5:$D$5,12)</f>
        <v>6ª SÉRIE E.F</v>
      </c>
      <c r="B320" s="169">
        <v>44</v>
      </c>
      <c r="C320" s="264">
        <f>'6ª'!B50</f>
        <v>0</v>
      </c>
      <c r="D320" s="491">
        <f>'6ª'!C50</f>
        <v>0</v>
      </c>
      <c r="E320" s="265">
        <f>'6ª'!D50</f>
        <v>0</v>
      </c>
      <c r="F320" s="265" t="str">
        <f>'6ª'!E50</f>
        <v/>
      </c>
      <c r="G320" s="266">
        <f>'6ª'!F50</f>
        <v>0</v>
      </c>
      <c r="H320" s="491">
        <f>'6ª'!G50</f>
        <v>0</v>
      </c>
      <c r="I320" s="493">
        <f>'6ª'!H50</f>
        <v>0</v>
      </c>
      <c r="J320" s="491"/>
      <c r="K320" s="491">
        <f>'6ª'!I50</f>
        <v>0</v>
      </c>
      <c r="L320" s="491">
        <f>'6ª'!I50</f>
        <v>0</v>
      </c>
      <c r="M320" s="491"/>
      <c r="N320" s="491" t="str">
        <f ca="1">'6ª'!K50</f>
        <v/>
      </c>
      <c r="O320" s="491">
        <f>'6ª'!L50</f>
        <v>0</v>
      </c>
      <c r="P320" s="19" t="s">
        <v>123</v>
      </c>
      <c r="Q320" s="275" t="s">
        <v>319</v>
      </c>
    </row>
    <row r="321" spans="1:17" ht="15.75" x14ac:dyDescent="0.25">
      <c r="A321" s="256" t="str">
        <f>RIGHT('[1]6ª'!$A$5:$D$5,12)</f>
        <v>6ª SÉRIE E.F</v>
      </c>
      <c r="B321" s="169">
        <v>45</v>
      </c>
      <c r="C321" s="264">
        <f>'6ª'!B51</f>
        <v>0</v>
      </c>
      <c r="D321" s="491">
        <f>'6ª'!C51</f>
        <v>0</v>
      </c>
      <c r="E321" s="265">
        <f>'6ª'!D51</f>
        <v>0</v>
      </c>
      <c r="F321" s="265" t="str">
        <f>'6ª'!E51</f>
        <v/>
      </c>
      <c r="G321" s="266">
        <f>'6ª'!F51</f>
        <v>0</v>
      </c>
      <c r="H321" s="491">
        <f>'6ª'!G51</f>
        <v>0</v>
      </c>
      <c r="I321" s="493">
        <f>'6ª'!H51</f>
        <v>0</v>
      </c>
      <c r="J321" s="491"/>
      <c r="K321" s="491">
        <f>'6ª'!I51</f>
        <v>0</v>
      </c>
      <c r="L321" s="491">
        <f>'6ª'!I51</f>
        <v>0</v>
      </c>
      <c r="M321" s="491"/>
      <c r="N321" s="491" t="str">
        <f ca="1">'6ª'!K51</f>
        <v/>
      </c>
      <c r="O321" s="491">
        <f>'6ª'!L51</f>
        <v>0</v>
      </c>
      <c r="P321" s="19" t="s">
        <v>123</v>
      </c>
      <c r="Q321" s="275" t="s">
        <v>319</v>
      </c>
    </row>
    <row r="322" spans="1:17" ht="15.75" x14ac:dyDescent="0.25">
      <c r="A322" s="256" t="str">
        <f>RIGHT('[1]6ª'!$A$5:$D$5,12)</f>
        <v>6ª SÉRIE E.F</v>
      </c>
      <c r="B322" s="169">
        <v>46</v>
      </c>
      <c r="C322" s="264">
        <f>'6ª'!B52</f>
        <v>0</v>
      </c>
      <c r="D322" s="491">
        <f>'6ª'!C52</f>
        <v>0</v>
      </c>
      <c r="E322" s="265">
        <f>'6ª'!D52</f>
        <v>0</v>
      </c>
      <c r="F322" s="265" t="str">
        <f>'6ª'!E52</f>
        <v/>
      </c>
      <c r="G322" s="266">
        <f>'6ª'!F52</f>
        <v>0</v>
      </c>
      <c r="H322" s="491">
        <f>'6ª'!G52</f>
        <v>0</v>
      </c>
      <c r="I322" s="493">
        <f>'6ª'!H52</f>
        <v>0</v>
      </c>
      <c r="J322" s="491"/>
      <c r="K322" s="491">
        <f>'6ª'!I52</f>
        <v>0</v>
      </c>
      <c r="L322" s="491">
        <f>'6ª'!I52</f>
        <v>0</v>
      </c>
      <c r="M322" s="491"/>
      <c r="N322" s="491" t="str">
        <f ca="1">'6ª'!K52</f>
        <v/>
      </c>
      <c r="O322" s="491">
        <f>'6ª'!L52</f>
        <v>0</v>
      </c>
      <c r="P322" s="19" t="s">
        <v>123</v>
      </c>
      <c r="Q322" s="275" t="s">
        <v>319</v>
      </c>
    </row>
    <row r="323" spans="1:17" ht="15.75" x14ac:dyDescent="0.25">
      <c r="A323" s="256" t="str">
        <f>RIGHT('[1]6ª'!$A$5:$D$5,12)</f>
        <v>6ª SÉRIE E.F</v>
      </c>
      <c r="B323" s="169">
        <v>47</v>
      </c>
      <c r="C323" s="264">
        <f>'6ª'!B53</f>
        <v>0</v>
      </c>
      <c r="D323" s="491">
        <f>'6ª'!C53</f>
        <v>0</v>
      </c>
      <c r="E323" s="265">
        <f>'6ª'!D53</f>
        <v>0</v>
      </c>
      <c r="F323" s="265" t="str">
        <f>'6ª'!E53</f>
        <v/>
      </c>
      <c r="G323" s="266">
        <f>'6ª'!F53</f>
        <v>0</v>
      </c>
      <c r="H323" s="491">
        <f>'6ª'!G53</f>
        <v>0</v>
      </c>
      <c r="I323" s="493">
        <f>'6ª'!H53</f>
        <v>0</v>
      </c>
      <c r="J323" s="491"/>
      <c r="K323" s="491">
        <f>'6ª'!I53</f>
        <v>0</v>
      </c>
      <c r="L323" s="491">
        <f>'6ª'!I53</f>
        <v>0</v>
      </c>
      <c r="M323" s="491"/>
      <c r="N323" s="491" t="str">
        <f ca="1">'6ª'!K53</f>
        <v/>
      </c>
      <c r="O323" s="491">
        <f>'6ª'!L53</f>
        <v>0</v>
      </c>
      <c r="P323" s="19" t="s">
        <v>123</v>
      </c>
      <c r="Q323" s="275" t="s">
        <v>319</v>
      </c>
    </row>
    <row r="324" spans="1:17" ht="15.75" x14ac:dyDescent="0.25">
      <c r="A324" s="256" t="str">
        <f>RIGHT('[1]6ª'!$A$5:$D$5,12)</f>
        <v>6ª SÉRIE E.F</v>
      </c>
      <c r="B324" s="169">
        <v>48</v>
      </c>
      <c r="C324" s="264">
        <f>'6ª'!B54</f>
        <v>0</v>
      </c>
      <c r="D324" s="491">
        <f>'6ª'!C54</f>
        <v>0</v>
      </c>
      <c r="E324" s="265">
        <f>'6ª'!D54</f>
        <v>0</v>
      </c>
      <c r="F324" s="265" t="str">
        <f>'6ª'!E54</f>
        <v/>
      </c>
      <c r="G324" s="266">
        <f>'6ª'!F54</f>
        <v>0</v>
      </c>
      <c r="H324" s="491">
        <f>'6ª'!G54</f>
        <v>0</v>
      </c>
      <c r="I324" s="493">
        <f>'6ª'!H54</f>
        <v>0</v>
      </c>
      <c r="J324" s="491"/>
      <c r="K324" s="491">
        <f>'6ª'!I54</f>
        <v>0</v>
      </c>
      <c r="L324" s="491">
        <f>'6ª'!I54</f>
        <v>0</v>
      </c>
      <c r="M324" s="491"/>
      <c r="N324" s="491" t="str">
        <f ca="1">'6ª'!K54</f>
        <v/>
      </c>
      <c r="O324" s="491">
        <f>'6ª'!L54</f>
        <v>0</v>
      </c>
      <c r="P324" s="19" t="s">
        <v>123</v>
      </c>
      <c r="Q324" s="275" t="s">
        <v>319</v>
      </c>
    </row>
    <row r="325" spans="1:17" ht="15.75" x14ac:dyDescent="0.25">
      <c r="A325" s="256" t="str">
        <f>RIGHT('[1]6ª'!$A$5:$D$5,12)</f>
        <v>6ª SÉRIE E.F</v>
      </c>
      <c r="B325" s="169">
        <v>49</v>
      </c>
      <c r="C325" s="264">
        <f>'6ª'!B55</f>
        <v>0</v>
      </c>
      <c r="D325" s="491">
        <f>'6ª'!C55</f>
        <v>0</v>
      </c>
      <c r="E325" s="265">
        <f>'6ª'!D55</f>
        <v>0</v>
      </c>
      <c r="F325" s="265" t="str">
        <f>'6ª'!E55</f>
        <v/>
      </c>
      <c r="G325" s="266">
        <f>'6ª'!F55</f>
        <v>0</v>
      </c>
      <c r="H325" s="491">
        <f>'6ª'!G55</f>
        <v>0</v>
      </c>
      <c r="I325" s="493">
        <f>'6ª'!H55</f>
        <v>0</v>
      </c>
      <c r="J325" s="491"/>
      <c r="K325" s="491">
        <f>'6ª'!I55</f>
        <v>0</v>
      </c>
      <c r="L325" s="491">
        <f>'6ª'!I55</f>
        <v>0</v>
      </c>
      <c r="M325" s="491"/>
      <c r="N325" s="491" t="str">
        <f ca="1">'6ª'!K55</f>
        <v/>
      </c>
      <c r="O325" s="491">
        <f>'6ª'!L55</f>
        <v>0</v>
      </c>
      <c r="P325" s="19" t="s">
        <v>123</v>
      </c>
      <c r="Q325" s="275" t="s">
        <v>319</v>
      </c>
    </row>
    <row r="326" spans="1:17" ht="15.75" x14ac:dyDescent="0.25">
      <c r="A326" s="256" t="str">
        <f>RIGHT('[1]6ª'!$A$5:$D$5,12)</f>
        <v>6ª SÉRIE E.F</v>
      </c>
      <c r="B326" s="169">
        <v>50</v>
      </c>
      <c r="C326" s="264">
        <f>'6ª'!B56</f>
        <v>0</v>
      </c>
      <c r="D326" s="491">
        <f>'6ª'!C56</f>
        <v>0</v>
      </c>
      <c r="E326" s="265">
        <f>'6ª'!D56</f>
        <v>0</v>
      </c>
      <c r="F326" s="265" t="str">
        <f>'6ª'!E56</f>
        <v/>
      </c>
      <c r="G326" s="266">
        <f>'6ª'!F56</f>
        <v>0</v>
      </c>
      <c r="H326" s="491">
        <f>'6ª'!G56</f>
        <v>0</v>
      </c>
      <c r="I326" s="493">
        <f>'6ª'!H56</f>
        <v>0</v>
      </c>
      <c r="J326" s="491"/>
      <c r="K326" s="491">
        <f>'6ª'!I56</f>
        <v>0</v>
      </c>
      <c r="L326" s="491">
        <f>'6ª'!I56</f>
        <v>0</v>
      </c>
      <c r="M326" s="491"/>
      <c r="N326" s="491" t="str">
        <f ca="1">'6ª'!K56</f>
        <v/>
      </c>
      <c r="O326" s="491">
        <f>'6ª'!L56</f>
        <v>0</v>
      </c>
      <c r="P326" s="19" t="s">
        <v>123</v>
      </c>
      <c r="Q326" s="275" t="s">
        <v>319</v>
      </c>
    </row>
    <row r="327" spans="1:17" ht="15.75" x14ac:dyDescent="0.25">
      <c r="A327" s="256" t="str">
        <f>RIGHT('[1]6ª'!$A$5:$D$5,12)</f>
        <v>6ª SÉRIE E.F</v>
      </c>
      <c r="B327" s="169">
        <v>51</v>
      </c>
      <c r="C327" s="264">
        <f>'6ª'!B57</f>
        <v>0</v>
      </c>
      <c r="D327" s="491">
        <f>'6ª'!C57</f>
        <v>0</v>
      </c>
      <c r="E327" s="265">
        <f>'6ª'!D57</f>
        <v>0</v>
      </c>
      <c r="F327" s="265" t="str">
        <f>'6ª'!E57</f>
        <v/>
      </c>
      <c r="G327" s="266">
        <f>'6ª'!F57</f>
        <v>0</v>
      </c>
      <c r="H327" s="491">
        <f>'6ª'!G57</f>
        <v>0</v>
      </c>
      <c r="I327" s="493">
        <f>'6ª'!H57</f>
        <v>0</v>
      </c>
      <c r="J327" s="491"/>
      <c r="K327" s="491">
        <f>'6ª'!I57</f>
        <v>0</v>
      </c>
      <c r="L327" s="491">
        <f>'6ª'!I57</f>
        <v>0</v>
      </c>
      <c r="M327" s="491"/>
      <c r="N327" s="491" t="str">
        <f ca="1">'6ª'!K57</f>
        <v/>
      </c>
      <c r="O327" s="491">
        <f>'6ª'!L57</f>
        <v>0</v>
      </c>
      <c r="P327" s="19" t="s">
        <v>123</v>
      </c>
      <c r="Q327" s="275" t="s">
        <v>319</v>
      </c>
    </row>
    <row r="328" spans="1:17" ht="15.75" x14ac:dyDescent="0.25">
      <c r="A328" s="256" t="str">
        <f>RIGHT('[1]6ª'!$A$5:$D$5,12)</f>
        <v>6ª SÉRIE E.F</v>
      </c>
      <c r="B328" s="169">
        <v>52</v>
      </c>
      <c r="C328" s="264">
        <f>'6ª'!B58</f>
        <v>0</v>
      </c>
      <c r="D328" s="491">
        <f>'6ª'!C58</f>
        <v>0</v>
      </c>
      <c r="E328" s="265">
        <f>'6ª'!D58</f>
        <v>0</v>
      </c>
      <c r="F328" s="265">
        <f>'6ª'!E58</f>
        <v>0</v>
      </c>
      <c r="G328" s="266">
        <f>'6ª'!F58</f>
        <v>0</v>
      </c>
      <c r="H328" s="491">
        <f>'6ª'!G58</f>
        <v>0</v>
      </c>
      <c r="I328" s="493">
        <f>'6ª'!H58</f>
        <v>0</v>
      </c>
      <c r="J328" s="491"/>
      <c r="K328" s="491">
        <f>'6ª'!I58</f>
        <v>0</v>
      </c>
      <c r="L328" s="491">
        <f>'6ª'!I58</f>
        <v>0</v>
      </c>
      <c r="M328" s="491"/>
      <c r="N328" s="491">
        <f>'6ª'!K58</f>
        <v>0</v>
      </c>
      <c r="O328" s="491">
        <f>'6ª'!L58</f>
        <v>0</v>
      </c>
      <c r="P328" s="19" t="s">
        <v>123</v>
      </c>
      <c r="Q328" s="275" t="s">
        <v>319</v>
      </c>
    </row>
    <row r="329" spans="1:17" ht="15.75" x14ac:dyDescent="0.25">
      <c r="A329" s="256" t="str">
        <f>RIGHT('[1]6ª'!$A$5:$D$5,12)</f>
        <v>6ª SÉRIE E.F</v>
      </c>
      <c r="B329" s="169">
        <v>53</v>
      </c>
      <c r="C329" s="264">
        <f>'6ª'!B59</f>
        <v>0</v>
      </c>
      <c r="D329" s="491">
        <f>'6ª'!C59</f>
        <v>0</v>
      </c>
      <c r="E329" s="265">
        <f>'6ª'!D59</f>
        <v>0</v>
      </c>
      <c r="F329" s="265">
        <f>'6ª'!E59</f>
        <v>0</v>
      </c>
      <c r="G329" s="266">
        <f>'6ª'!F59</f>
        <v>0</v>
      </c>
      <c r="H329" s="491">
        <f>'6ª'!G59</f>
        <v>0</v>
      </c>
      <c r="I329" s="493">
        <f>'6ª'!H59</f>
        <v>0</v>
      </c>
      <c r="J329" s="491"/>
      <c r="K329" s="491">
        <f>'6ª'!I59</f>
        <v>0</v>
      </c>
      <c r="L329" s="491">
        <f>'6ª'!I59</f>
        <v>0</v>
      </c>
      <c r="M329" s="491"/>
      <c r="N329" s="491">
        <f>'6ª'!K59</f>
        <v>0</v>
      </c>
      <c r="O329" s="491">
        <f>'6ª'!L59</f>
        <v>0</v>
      </c>
      <c r="P329" s="19" t="s">
        <v>123</v>
      </c>
      <c r="Q329" s="275" t="s">
        <v>319</v>
      </c>
    </row>
    <row r="330" spans="1:17" ht="15.75" x14ac:dyDescent="0.25">
      <c r="A330" s="256" t="str">
        <f>RIGHT('[1]6ª'!$A$5:$D$5,12)</f>
        <v>6ª SÉRIE E.F</v>
      </c>
      <c r="B330" s="169">
        <v>54</v>
      </c>
      <c r="C330" s="264">
        <f>'6ª'!B60</f>
        <v>0</v>
      </c>
      <c r="D330" s="491">
        <f>'6ª'!C60</f>
        <v>0</v>
      </c>
      <c r="E330" s="265">
        <f>'6ª'!D60</f>
        <v>0</v>
      </c>
      <c r="F330" s="265">
        <f>'6ª'!E60</f>
        <v>0</v>
      </c>
      <c r="G330" s="266">
        <f>'6ª'!F60</f>
        <v>0</v>
      </c>
      <c r="H330" s="491">
        <f>'6ª'!G60</f>
        <v>0</v>
      </c>
      <c r="I330" s="493">
        <f>'6ª'!H60</f>
        <v>0</v>
      </c>
      <c r="J330" s="491"/>
      <c r="K330" s="491">
        <f>'6ª'!I60</f>
        <v>0</v>
      </c>
      <c r="L330" s="491">
        <f>'6ª'!I60</f>
        <v>0</v>
      </c>
      <c r="M330" s="491"/>
      <c r="N330" s="491">
        <f>'6ª'!K60</f>
        <v>0</v>
      </c>
      <c r="O330" s="491">
        <f>'6ª'!L60</f>
        <v>0</v>
      </c>
      <c r="P330" s="19" t="s">
        <v>123</v>
      </c>
      <c r="Q330" s="275" t="s">
        <v>319</v>
      </c>
    </row>
    <row r="331" spans="1:17" ht="15.75" x14ac:dyDescent="0.25">
      <c r="A331" s="256" t="str">
        <f>RIGHT('[1]6ª'!$A$5:$D$5,12)</f>
        <v>6ª SÉRIE E.F</v>
      </c>
      <c r="B331" s="169">
        <v>55</v>
      </c>
      <c r="C331" s="264">
        <f>'6ª'!B61</f>
        <v>0</v>
      </c>
      <c r="D331" s="491">
        <f>'6ª'!C61</f>
        <v>0</v>
      </c>
      <c r="E331" s="265">
        <f>'6ª'!D61</f>
        <v>0</v>
      </c>
      <c r="F331" s="265">
        <f>'6ª'!E61</f>
        <v>0</v>
      </c>
      <c r="G331" s="266">
        <f>'6ª'!F61</f>
        <v>0</v>
      </c>
      <c r="H331" s="491">
        <f>'6ª'!G61</f>
        <v>0</v>
      </c>
      <c r="I331" s="493">
        <f>'6ª'!H61</f>
        <v>0</v>
      </c>
      <c r="J331" s="491"/>
      <c r="K331" s="491">
        <f>'6ª'!I61</f>
        <v>0</v>
      </c>
      <c r="L331" s="491">
        <f>'6ª'!I61</f>
        <v>0</v>
      </c>
      <c r="M331" s="491"/>
      <c r="N331" s="491">
        <f>'6ª'!K61</f>
        <v>0</v>
      </c>
      <c r="O331" s="491">
        <f>'6ª'!L61</f>
        <v>0</v>
      </c>
      <c r="P331" s="19" t="s">
        <v>123</v>
      </c>
      <c r="Q331" s="275" t="s">
        <v>319</v>
      </c>
    </row>
    <row r="332" spans="1:17" s="263" customFormat="1" ht="15.75" x14ac:dyDescent="0.25">
      <c r="A332" s="256" t="str">
        <f>RIGHT('[1]7ª'!$A$5:$D$5,12)</f>
        <v>7ª SÉRIE E.F</v>
      </c>
      <c r="B332" s="257">
        <v>1</v>
      </c>
      <c r="C332" s="258" t="e">
        <f>'7ª'!#REF!</f>
        <v>#REF!</v>
      </c>
      <c r="D332" s="490" t="e">
        <f>'7ª'!#REF!</f>
        <v>#REF!</v>
      </c>
      <c r="E332" s="259" t="e">
        <f>'7ª'!#REF!</f>
        <v>#REF!</v>
      </c>
      <c r="F332" s="259" t="e">
        <f>'7ª'!#REF!</f>
        <v>#REF!</v>
      </c>
      <c r="G332" s="260" t="e">
        <f>'7ª'!#REF!</f>
        <v>#REF!</v>
      </c>
      <c r="H332" s="490" t="e">
        <f>'7ª'!#REF!</f>
        <v>#REF!</v>
      </c>
      <c r="I332" s="498" t="e">
        <f>'7ª'!#REF!</f>
        <v>#REF!</v>
      </c>
      <c r="J332" s="490"/>
      <c r="K332" s="490" t="e">
        <f>'7ª'!#REF!</f>
        <v>#REF!</v>
      </c>
      <c r="L332" s="490" t="e">
        <f>'7ª'!#REF!</f>
        <v>#REF!</v>
      </c>
      <c r="M332" s="490"/>
      <c r="N332" s="262" t="e">
        <f>'7ª'!#REF!</f>
        <v>#REF!</v>
      </c>
      <c r="O332" s="490" t="e">
        <f>'7ª'!#REF!</f>
        <v>#REF!</v>
      </c>
      <c r="P332" s="273" t="s">
        <v>123</v>
      </c>
      <c r="Q332" s="275" t="s">
        <v>319</v>
      </c>
    </row>
    <row r="333" spans="1:17" ht="15.75" x14ac:dyDescent="0.25">
      <c r="A333" s="256" t="str">
        <f>RIGHT('[1]7ª'!$A$5:$D$5,12)</f>
        <v>7ª SÉRIE E.F</v>
      </c>
      <c r="B333" s="169">
        <v>2</v>
      </c>
      <c r="C333" s="264">
        <f>'7ª'!B7</f>
        <v>18384</v>
      </c>
      <c r="D333" s="491" t="str">
        <f>'7ª'!C7</f>
        <v>CRISTIANE SOUSA DA SILVA</v>
      </c>
      <c r="E333" s="265" t="str">
        <f>'7ª'!D7</f>
        <v>F</v>
      </c>
      <c r="F333" s="265" t="str">
        <f>'7ª'!E7</f>
        <v>MA</v>
      </c>
      <c r="G333" s="266">
        <f>'7ª'!F7</f>
        <v>26437</v>
      </c>
      <c r="H333" s="491" t="str">
        <f>'7ª'!G7</f>
        <v>125161608-2</v>
      </c>
      <c r="I333" s="493">
        <f>'7ª'!H7</f>
        <v>237564956</v>
      </c>
      <c r="J333" s="491"/>
      <c r="K333" s="491" t="str">
        <f>'7ª'!I7</f>
        <v>PROMOVIDO DA 6ªEF</v>
      </c>
      <c r="L333" s="491" t="str">
        <f ca="1">'7ª'!J7</f>
        <v>DISP.IDADE</v>
      </c>
      <c r="M333" s="491"/>
      <c r="N333" s="491">
        <f ca="1">'7ª'!K7</f>
        <v>52</v>
      </c>
      <c r="O333" s="491">
        <f>'7ª'!L7</f>
        <v>0</v>
      </c>
      <c r="P333" s="19" t="s">
        <v>123</v>
      </c>
      <c r="Q333" s="275" t="s">
        <v>319</v>
      </c>
    </row>
    <row r="334" spans="1:17" ht="15.75" x14ac:dyDescent="0.25">
      <c r="A334" s="256" t="str">
        <f>RIGHT('[1]7ª'!$A$5:$D$5,12)</f>
        <v>7ª SÉRIE E.F</v>
      </c>
      <c r="B334" s="169">
        <v>3</v>
      </c>
      <c r="C334" s="264">
        <f>'7ª'!B8</f>
        <v>18784</v>
      </c>
      <c r="D334" s="491" t="str">
        <f>'7ª'!C8</f>
        <v>DIOGO DA SILVA RIBEIRO</v>
      </c>
      <c r="E334" s="265" t="str">
        <f>'7ª'!D8</f>
        <v>M</v>
      </c>
      <c r="F334" s="265" t="str">
        <f>'7ª'!E8</f>
        <v>MA</v>
      </c>
      <c r="G334" s="266">
        <f>'7ª'!F8</f>
        <v>39312</v>
      </c>
      <c r="H334" s="491" t="str">
        <f>'7ª'!G8</f>
        <v>112997197-1</v>
      </c>
      <c r="I334" s="499">
        <f>'7ª'!H8</f>
        <v>0</v>
      </c>
      <c r="J334" s="491"/>
      <c r="K334" s="491" t="str">
        <f>'7ª'!I8</f>
        <v>TR 07/02</v>
      </c>
      <c r="L334" s="491" t="str">
        <f>'7ª'!I8</f>
        <v>TR 07/02</v>
      </c>
      <c r="M334" s="491"/>
      <c r="N334" s="268">
        <f ca="1">'7ª'!K8</f>
        <v>17</v>
      </c>
      <c r="O334" s="491">
        <f>'7ª'!L8</f>
        <v>0</v>
      </c>
      <c r="P334" s="19" t="s">
        <v>123</v>
      </c>
      <c r="Q334" s="275" t="s">
        <v>319</v>
      </c>
    </row>
    <row r="335" spans="1:17" ht="15.75" x14ac:dyDescent="0.25">
      <c r="A335" s="256" t="str">
        <f>RIGHT('[1]7ª'!$A$5:$D$5,12)</f>
        <v>7ª SÉRIE E.F</v>
      </c>
      <c r="B335" s="169">
        <v>4</v>
      </c>
      <c r="C335" s="264">
        <f>'7ª'!B9</f>
        <v>18136</v>
      </c>
      <c r="D335" s="491" t="str">
        <f>'7ª'!C9</f>
        <v>IGOR TURQUIM DE LIMA</v>
      </c>
      <c r="E335" s="265" t="str">
        <f>'7ª'!D9</f>
        <v>M</v>
      </c>
      <c r="F335" s="265" t="str">
        <f>'7ª'!E9</f>
        <v>MA</v>
      </c>
      <c r="G335" s="266">
        <f>'7ª'!F9</f>
        <v>39553</v>
      </c>
      <c r="H335" s="491" t="str">
        <f>'7ª'!G9</f>
        <v>111511834-1</v>
      </c>
      <c r="I335" s="493">
        <f>'7ª'!H9</f>
        <v>0</v>
      </c>
      <c r="J335" s="491"/>
      <c r="K335" s="491" t="str">
        <f>'7ª'!I9</f>
        <v>PROMOVIDO DA 6ªEF</v>
      </c>
      <c r="L335" s="491" t="str">
        <f>'7ª'!I9</f>
        <v>PROMOVIDO DA 6ªEF</v>
      </c>
      <c r="M335" s="491"/>
      <c r="N335" s="491">
        <f ca="1">'7ª'!K9</f>
        <v>16</v>
      </c>
      <c r="O335" s="491">
        <f>'7ª'!L9</f>
        <v>0</v>
      </c>
      <c r="P335" s="19" t="s">
        <v>123</v>
      </c>
      <c r="Q335" s="275" t="s">
        <v>319</v>
      </c>
    </row>
    <row r="336" spans="1:17" ht="15.75" x14ac:dyDescent="0.25">
      <c r="A336" s="256" t="str">
        <f>RIGHT('[1]7ª'!$A$5:$D$5,12)</f>
        <v>7ª SÉRIE E.F</v>
      </c>
      <c r="B336" s="169">
        <v>5</v>
      </c>
      <c r="C336" s="264">
        <f>'7ª'!B10</f>
        <v>18785</v>
      </c>
      <c r="D336" s="491" t="str">
        <f>'7ª'!C10</f>
        <v>ISABELY VICTORIA DOS SANTOS MATOS</v>
      </c>
      <c r="E336" s="265" t="str">
        <f>'7ª'!D10</f>
        <v>F</v>
      </c>
      <c r="F336" s="265" t="str">
        <f>'7ª'!E10</f>
        <v>MA</v>
      </c>
      <c r="G336" s="266">
        <f>'7ª'!F10</f>
        <v>39225</v>
      </c>
      <c r="H336" s="491" t="str">
        <f>'7ª'!G10</f>
        <v>108527905-4</v>
      </c>
      <c r="I336" s="499">
        <f>'7ª'!H10</f>
        <v>0</v>
      </c>
      <c r="J336" s="491"/>
      <c r="K336" s="491" t="str">
        <f>'7ª'!I10</f>
        <v>TR0 7/02</v>
      </c>
      <c r="L336" s="491" t="str">
        <f>'7ª'!I10</f>
        <v>TR0 7/02</v>
      </c>
      <c r="M336" s="491"/>
      <c r="N336" s="268">
        <f ca="1">'7ª'!K10</f>
        <v>17</v>
      </c>
      <c r="O336" s="491">
        <f>'7ª'!L10</f>
        <v>0</v>
      </c>
      <c r="P336" s="19" t="s">
        <v>123</v>
      </c>
      <c r="Q336" s="275" t="s">
        <v>319</v>
      </c>
    </row>
    <row r="337" spans="1:17" ht="15.75" x14ac:dyDescent="0.25">
      <c r="A337" s="256" t="str">
        <f>RIGHT('[1]7ª'!$A$5:$D$5,12)</f>
        <v>7ª SÉRIE E.F</v>
      </c>
      <c r="B337" s="169">
        <v>6</v>
      </c>
      <c r="C337" s="264">
        <f>'7ª'!B11</f>
        <v>18783</v>
      </c>
      <c r="D337" s="491" t="str">
        <f>'7ª'!C11</f>
        <v>JOELMA JESUS DA SILVA</v>
      </c>
      <c r="E337" s="265" t="str">
        <f>'7ª'!D11</f>
        <v>F</v>
      </c>
      <c r="F337" s="265" t="str">
        <f>'7ª'!E11</f>
        <v>MA</v>
      </c>
      <c r="G337" s="266">
        <f>'7ª'!F11</f>
        <v>28980</v>
      </c>
      <c r="H337" s="491">
        <f>'7ª'!G11</f>
        <v>0</v>
      </c>
      <c r="I337" s="493" t="str">
        <f>'7ª'!H11</f>
        <v>33682285-6</v>
      </c>
      <c r="J337" s="491"/>
      <c r="K337" s="491" t="str">
        <f>'7ª'!I11</f>
        <v>TR 07/02</v>
      </c>
      <c r="L337" s="491" t="str">
        <f>'7ª'!I11</f>
        <v>TR 07/02</v>
      </c>
      <c r="M337" s="491"/>
      <c r="N337" s="491">
        <f ca="1">'7ª'!K11</f>
        <v>45</v>
      </c>
      <c r="O337" s="491">
        <f>'7ª'!L11</f>
        <v>0</v>
      </c>
      <c r="P337" s="19" t="s">
        <v>123</v>
      </c>
      <c r="Q337" s="275" t="s">
        <v>319</v>
      </c>
    </row>
    <row r="338" spans="1:17" ht="15.75" x14ac:dyDescent="0.25">
      <c r="A338" s="256" t="str">
        <f>RIGHT('[1]7ª'!$A$5:$D$5,12)</f>
        <v>7ª SÉRIE E.F</v>
      </c>
      <c r="B338" s="169">
        <v>7</v>
      </c>
      <c r="C338" s="264">
        <f>'7ª'!B12</f>
        <v>18708</v>
      </c>
      <c r="D338" s="491" t="str">
        <f>'7ª'!C12</f>
        <v>KAMILLY VICTORIA MALTEZ DE OLIVEIRA</v>
      </c>
      <c r="E338" s="265" t="str">
        <f>'7ª'!D12</f>
        <v>F</v>
      </c>
      <c r="F338" s="265" t="str">
        <f>'7ª'!E12</f>
        <v>MA</v>
      </c>
      <c r="G338" s="266">
        <f>'7ª'!F12</f>
        <v>39981</v>
      </c>
      <c r="H338" s="491" t="str">
        <f>'7ª'!G12</f>
        <v>112560900-X</v>
      </c>
      <c r="I338" s="499">
        <f>'7ª'!H12</f>
        <v>0</v>
      </c>
      <c r="J338" s="491"/>
      <c r="K338" s="491" t="str">
        <f>'7ª'!I12</f>
        <v>TR 24/01</v>
      </c>
      <c r="L338" s="491" t="str">
        <f>'7ª'!I12</f>
        <v>TR 24/01</v>
      </c>
      <c r="M338" s="491"/>
      <c r="N338" s="268">
        <f ca="1">'7ª'!K12</f>
        <v>15</v>
      </c>
      <c r="O338" s="491">
        <f>'7ª'!L12</f>
        <v>0</v>
      </c>
      <c r="P338" s="19" t="s">
        <v>123</v>
      </c>
      <c r="Q338" s="275" t="s">
        <v>319</v>
      </c>
    </row>
    <row r="339" spans="1:17" ht="15.75" x14ac:dyDescent="0.25">
      <c r="A339" s="256" t="str">
        <f>RIGHT('[1]7ª'!$A$5:$D$5,12)</f>
        <v>7ª SÉRIE E.F</v>
      </c>
      <c r="B339" s="169">
        <v>8</v>
      </c>
      <c r="C339" s="264">
        <f>'7ª'!B13</f>
        <v>18361</v>
      </c>
      <c r="D339" s="491" t="str">
        <f>'7ª'!C13</f>
        <v>MARIA EDUARDA DE JESUS LIMA</v>
      </c>
      <c r="E339" s="265" t="str">
        <f>'7ª'!D13</f>
        <v>F</v>
      </c>
      <c r="F339" s="265" t="str">
        <f>'7ª'!E13</f>
        <v>MA</v>
      </c>
      <c r="G339" s="266">
        <f>'7ª'!F13</f>
        <v>39797</v>
      </c>
      <c r="H339" s="491" t="str">
        <f>'7ª'!G13</f>
        <v>114523132-9</v>
      </c>
      <c r="I339" s="493">
        <f>'7ª'!H13</f>
        <v>0</v>
      </c>
      <c r="J339" s="491"/>
      <c r="K339" s="491" t="str">
        <f>'7ª'!I13</f>
        <v>PROMOVIDO DA 6ªEF</v>
      </c>
      <c r="L339" s="491" t="str">
        <f>'7ª'!I13</f>
        <v>PROMOVIDO DA 6ªEF</v>
      </c>
      <c r="M339" s="491"/>
      <c r="N339" s="491">
        <f ca="1">'7ª'!K13</f>
        <v>16</v>
      </c>
      <c r="O339" s="491">
        <f>'7ª'!L13</f>
        <v>0</v>
      </c>
      <c r="P339" s="19" t="s">
        <v>123</v>
      </c>
      <c r="Q339" s="275" t="s">
        <v>319</v>
      </c>
    </row>
    <row r="340" spans="1:17" ht="15.75" x14ac:dyDescent="0.25">
      <c r="A340" s="256" t="str">
        <f>RIGHT('[1]7ª'!$A$5:$D$5,12)</f>
        <v>7ª SÉRIE E.F</v>
      </c>
      <c r="B340" s="169">
        <v>9</v>
      </c>
      <c r="C340" s="264">
        <f>'7ª'!B14</f>
        <v>18373</v>
      </c>
      <c r="D340" s="491" t="str">
        <f>'7ª'!C14</f>
        <v>MARIA SANDRA ARAÚJO DE FREITAS</v>
      </c>
      <c r="E340" s="265" t="str">
        <f>'7ª'!D14</f>
        <v>F</v>
      </c>
      <c r="F340" s="265" t="str">
        <f>'7ª'!E14</f>
        <v>MA</v>
      </c>
      <c r="G340" s="266">
        <f>'7ª'!F14</f>
        <v>29282</v>
      </c>
      <c r="H340" s="491" t="str">
        <f>'7ª'!G14</f>
        <v>108445542-0</v>
      </c>
      <c r="I340" s="499">
        <f>'7ª'!H14</f>
        <v>56916392</v>
      </c>
      <c r="J340" s="491"/>
      <c r="K340" s="491" t="str">
        <f>'7ª'!I14</f>
        <v>PROMOVIDO DA 6ªEF</v>
      </c>
      <c r="L340" s="491" t="str">
        <f>'7ª'!I14</f>
        <v>PROMOVIDO DA 6ªEF</v>
      </c>
      <c r="M340" s="491"/>
      <c r="N340" s="268">
        <f ca="1">'7ª'!K14</f>
        <v>45</v>
      </c>
      <c r="O340" s="491">
        <f>'7ª'!L14</f>
        <v>0</v>
      </c>
      <c r="P340" s="19" t="s">
        <v>123</v>
      </c>
      <c r="Q340" s="275" t="s">
        <v>319</v>
      </c>
    </row>
    <row r="341" spans="1:17" ht="15.75" x14ac:dyDescent="0.25">
      <c r="A341" s="256" t="str">
        <f>RIGHT('[1]7ª'!$A$5:$D$5,12)</f>
        <v>7ª SÉRIE E.F</v>
      </c>
      <c r="B341" s="169">
        <v>10</v>
      </c>
      <c r="C341" s="264">
        <f>'7ª'!B15</f>
        <v>18364</v>
      </c>
      <c r="D341" s="491" t="str">
        <f>'7ª'!C15</f>
        <v>NERRISE DA SILVA MINEGRA</v>
      </c>
      <c r="E341" s="265" t="str">
        <f>'7ª'!D15</f>
        <v>F</v>
      </c>
      <c r="F341" s="265" t="str">
        <f>'7ª'!E15</f>
        <v>MA</v>
      </c>
      <c r="G341" s="266">
        <f>'7ª'!F15</f>
        <v>27650</v>
      </c>
      <c r="H341" s="491" t="str">
        <f>'7ª'!G15</f>
        <v>103968916-4</v>
      </c>
      <c r="I341" s="493">
        <f>'7ª'!H15</f>
        <v>0</v>
      </c>
      <c r="J341" s="491"/>
      <c r="K341" s="491" t="str">
        <f>'7ª'!I15</f>
        <v>PROMOVIDO DA 6ªEF</v>
      </c>
      <c r="L341" s="491" t="str">
        <f>'7ª'!I15</f>
        <v>PROMOVIDO DA 6ªEF</v>
      </c>
      <c r="M341" s="491"/>
      <c r="N341" s="491">
        <f ca="1">'7ª'!K15</f>
        <v>49</v>
      </c>
      <c r="O341" s="491">
        <f>'7ª'!L15</f>
        <v>0</v>
      </c>
      <c r="P341" s="19" t="s">
        <v>123</v>
      </c>
      <c r="Q341" s="275" t="s">
        <v>319</v>
      </c>
    </row>
    <row r="342" spans="1:17" ht="15.75" x14ac:dyDescent="0.25">
      <c r="A342" s="256" t="str">
        <f>RIGHT('[1]7ª'!$A$5:$D$5,12)</f>
        <v>7ª SÉRIE E.F</v>
      </c>
      <c r="B342" s="169">
        <v>11</v>
      </c>
      <c r="C342" s="264">
        <f>'7ª'!B16</f>
        <v>18417</v>
      </c>
      <c r="D342" s="491" t="str">
        <f>'7ª'!C16</f>
        <v>RICARDO GRANATA</v>
      </c>
      <c r="E342" s="265" t="str">
        <f>'7ª'!D16</f>
        <v>M</v>
      </c>
      <c r="F342" s="265" t="str">
        <f>'7ª'!E16</f>
        <v>MA</v>
      </c>
      <c r="G342" s="266">
        <f>'7ª'!F16</f>
        <v>27719</v>
      </c>
      <c r="H342" s="491" t="str">
        <f>'7ª'!G16</f>
        <v>29795852-5</v>
      </c>
      <c r="I342" s="499">
        <f>'7ª'!H16</f>
        <v>0</v>
      </c>
      <c r="J342" s="491"/>
      <c r="K342" s="491" t="str">
        <f>'7ª'!I16</f>
        <v>PROMOVIDO DA 6ªEF</v>
      </c>
      <c r="L342" s="491" t="str">
        <f>'7ª'!I16</f>
        <v>PROMOVIDO DA 6ªEF</v>
      </c>
      <c r="M342" s="491"/>
      <c r="N342" s="268">
        <f ca="1">'7ª'!K16</f>
        <v>49</v>
      </c>
      <c r="O342" s="491">
        <f>'7ª'!L16</f>
        <v>0</v>
      </c>
      <c r="P342" s="19" t="s">
        <v>123</v>
      </c>
      <c r="Q342" s="275" t="s">
        <v>319</v>
      </c>
    </row>
    <row r="343" spans="1:17" ht="15.75" x14ac:dyDescent="0.25">
      <c r="A343" s="256" t="str">
        <f>RIGHT('[1]7ª'!$A$5:$D$5,12)</f>
        <v>7ª SÉRIE E.F</v>
      </c>
      <c r="B343" s="169">
        <v>12</v>
      </c>
      <c r="C343" s="264">
        <f>'7ª'!B17</f>
        <v>18550</v>
      </c>
      <c r="D343" s="491" t="str">
        <f>'7ª'!C17</f>
        <v>ROSANGELA MARIA ALVES CHAVES AMORIM</v>
      </c>
      <c r="E343" s="265" t="str">
        <f>'7ª'!D17</f>
        <v>F</v>
      </c>
      <c r="F343" s="265" t="str">
        <f>'7ª'!E17</f>
        <v>MA</v>
      </c>
      <c r="G343" s="266">
        <f>'7ª'!F17</f>
        <v>24924</v>
      </c>
      <c r="H343" s="491" t="str">
        <f>'7ª'!G17</f>
        <v>102452870-4</v>
      </c>
      <c r="I343" s="493" t="str">
        <f>'7ª'!H17</f>
        <v>18938179-6</v>
      </c>
      <c r="J343" s="491"/>
      <c r="K343" s="491" t="str">
        <f>'7ª'!I17</f>
        <v>PROMOVIDO DA 6ªEF</v>
      </c>
      <c r="L343" s="491" t="str">
        <f>'7ª'!I17</f>
        <v>PROMOVIDO DA 6ªEF</v>
      </c>
      <c r="M343" s="491"/>
      <c r="N343" s="491">
        <f ca="1">'7ª'!K17</f>
        <v>56</v>
      </c>
      <c r="O343" s="491">
        <f>'7ª'!L17</f>
        <v>0</v>
      </c>
      <c r="P343" s="19" t="s">
        <v>123</v>
      </c>
      <c r="Q343" s="275" t="s">
        <v>319</v>
      </c>
    </row>
    <row r="344" spans="1:17" ht="15.75" x14ac:dyDescent="0.25">
      <c r="A344" s="256" t="str">
        <f>RIGHT('[1]7ª'!$A$5:$D$5,12)</f>
        <v>7ª SÉRIE E.F</v>
      </c>
      <c r="B344" s="169">
        <v>13</v>
      </c>
      <c r="C344" s="264">
        <f>'7ª'!B18</f>
        <v>14898</v>
      </c>
      <c r="D344" s="491" t="str">
        <f>'7ª'!C18</f>
        <v>GUSTAVO MANOLIO SOARES</v>
      </c>
      <c r="E344" s="265" t="str">
        <f>'7ª'!D18</f>
        <v>M</v>
      </c>
      <c r="F344" s="265" t="str">
        <f>'7ª'!E18</f>
        <v>MA</v>
      </c>
      <c r="G344" s="266">
        <f>'7ª'!F18</f>
        <v>39254</v>
      </c>
      <c r="H344" s="491">
        <f>'7ª'!G18</f>
        <v>0</v>
      </c>
      <c r="I344" s="499">
        <f>'7ª'!H18</f>
        <v>0</v>
      </c>
      <c r="J344" s="491"/>
      <c r="K344" s="491" t="str">
        <f>'7ª'!I18</f>
        <v>TR 25/02/2025</v>
      </c>
      <c r="L344" s="491" t="str">
        <f>'7ª'!I18</f>
        <v>TR 25/02/2025</v>
      </c>
      <c r="M344" s="491"/>
      <c r="N344" s="268">
        <f ca="1">'7ª'!K18</f>
        <v>17</v>
      </c>
      <c r="O344" s="491">
        <f>'7ª'!L18</f>
        <v>0</v>
      </c>
      <c r="P344" s="19" t="s">
        <v>123</v>
      </c>
      <c r="Q344" s="275" t="s">
        <v>319</v>
      </c>
    </row>
    <row r="345" spans="1:17" ht="15.75" x14ac:dyDescent="0.25">
      <c r="A345" s="256" t="str">
        <f>RIGHT('[1]7ª'!$A$5:$D$5,12)</f>
        <v>7ª SÉRIE E.F</v>
      </c>
      <c r="B345" s="169">
        <v>14</v>
      </c>
      <c r="C345" s="264">
        <f>'7ª'!B19</f>
        <v>15248</v>
      </c>
      <c r="D345" s="491" t="str">
        <f>'7ª'!C19</f>
        <v>CARLOS HENRIQUE DE LUNA MARQUES</v>
      </c>
      <c r="E345" s="265" t="str">
        <f>'7ª'!D19</f>
        <v>M</v>
      </c>
      <c r="F345" s="265" t="str">
        <f>'7ª'!E19</f>
        <v>MA</v>
      </c>
      <c r="G345" s="266">
        <f>'7ª'!F19</f>
        <v>39839</v>
      </c>
      <c r="H345" s="491" t="str">
        <f>'7ª'!G19</f>
        <v>115800959-8</v>
      </c>
      <c r="I345" s="493" t="str">
        <f>'7ª'!H19</f>
        <v>70096574-9</v>
      </c>
      <c r="J345" s="491"/>
      <c r="K345" s="491" t="str">
        <f>'7ª'!I19</f>
        <v>TR 25/02/2025</v>
      </c>
      <c r="L345" s="491" t="str">
        <f>'7ª'!I19</f>
        <v>TR 25/02/2025</v>
      </c>
      <c r="M345" s="491"/>
      <c r="N345" s="491">
        <f ca="1">'7ª'!K19</f>
        <v>16</v>
      </c>
      <c r="O345" s="491">
        <f>'7ª'!L19</f>
        <v>0</v>
      </c>
      <c r="P345" s="19" t="s">
        <v>123</v>
      </c>
      <c r="Q345" s="275" t="s">
        <v>319</v>
      </c>
    </row>
    <row r="346" spans="1:17" ht="15.75" x14ac:dyDescent="0.25">
      <c r="A346" s="256" t="str">
        <f>RIGHT('[1]7ª'!$A$5:$D$5,12)</f>
        <v>7ª SÉRIE E.F</v>
      </c>
      <c r="B346" s="169">
        <v>15</v>
      </c>
      <c r="C346" s="264">
        <f>'7ª'!B20</f>
        <v>18505</v>
      </c>
      <c r="D346" s="491" t="str">
        <f>'7ª'!C20</f>
        <v>KAUA JUNIOR MEDEIROS DE ARAUJO</v>
      </c>
      <c r="E346" s="265">
        <f>'7ª'!D20</f>
        <v>0</v>
      </c>
      <c r="F346" s="265" t="str">
        <f>'7ª'!E20</f>
        <v>MA</v>
      </c>
      <c r="G346" s="266">
        <f>'7ª'!F20</f>
        <v>0</v>
      </c>
      <c r="H346" s="491">
        <f>'7ª'!G20</f>
        <v>0</v>
      </c>
      <c r="I346" s="499">
        <f>'7ª'!H20</f>
        <v>0</v>
      </c>
      <c r="J346" s="491"/>
      <c r="K346" s="491" t="str">
        <f>'7ª'!I20</f>
        <v>TR 25/02/2025</v>
      </c>
      <c r="L346" s="491" t="str">
        <f>'7ª'!I20</f>
        <v>TR 25/02/2025</v>
      </c>
      <c r="M346" s="491"/>
      <c r="N346" s="268" t="str">
        <f ca="1">'7ª'!K20</f>
        <v/>
      </c>
      <c r="O346" s="491">
        <f>'7ª'!L20</f>
        <v>0</v>
      </c>
      <c r="P346" s="19" t="s">
        <v>123</v>
      </c>
      <c r="Q346" s="275" t="s">
        <v>319</v>
      </c>
    </row>
    <row r="347" spans="1:17" ht="15.75" x14ac:dyDescent="0.25">
      <c r="A347" s="256" t="str">
        <f>RIGHT('[1]7ª'!$A$5:$D$5,12)</f>
        <v>7ª SÉRIE E.F</v>
      </c>
      <c r="B347" s="169">
        <v>16</v>
      </c>
      <c r="C347" s="264">
        <f>'7ª'!B21</f>
        <v>18838</v>
      </c>
      <c r="D347" s="491" t="str">
        <f>'7ª'!C21</f>
        <v>PIETRO DUARTE RIGAO</v>
      </c>
      <c r="E347" s="265" t="str">
        <f>'7ª'!D21</f>
        <v>M</v>
      </c>
      <c r="F347" s="265" t="str">
        <f>'7ª'!E21</f>
        <v>MA</v>
      </c>
      <c r="G347" s="266">
        <f>'7ª'!F21</f>
        <v>39772</v>
      </c>
      <c r="H347" s="491">
        <f>'7ª'!G21</f>
        <v>0</v>
      </c>
      <c r="I347" s="493">
        <f>'7ª'!H21</f>
        <v>0</v>
      </c>
      <c r="J347" s="491"/>
      <c r="K347" s="491" t="str">
        <f>'7ª'!I21</f>
        <v>TR 26/02/2025</v>
      </c>
      <c r="L347" s="491" t="str">
        <f>'7ª'!I21</f>
        <v>TR 26/02/2025</v>
      </c>
      <c r="M347" s="491"/>
      <c r="N347" s="491">
        <f ca="1">'7ª'!K21</f>
        <v>16</v>
      </c>
      <c r="O347" s="491">
        <f>'7ª'!L21</f>
        <v>0</v>
      </c>
      <c r="P347" s="19" t="s">
        <v>123</v>
      </c>
      <c r="Q347" s="275" t="s">
        <v>319</v>
      </c>
    </row>
    <row r="348" spans="1:17" ht="15.75" x14ac:dyDescent="0.25">
      <c r="A348" s="256" t="str">
        <f>RIGHT('[1]7ª'!$A$5:$D$5,12)</f>
        <v>7ª SÉRIE E.F</v>
      </c>
      <c r="B348" s="169">
        <v>17</v>
      </c>
      <c r="C348" s="264">
        <f>'7ª'!B22</f>
        <v>18840</v>
      </c>
      <c r="D348" s="491" t="str">
        <f>'7ª'!C22</f>
        <v>SOLANGE PEREIRA DE AMORIM</v>
      </c>
      <c r="E348" s="265" t="str">
        <f>'7ª'!D22</f>
        <v>F</v>
      </c>
      <c r="F348" s="265" t="str">
        <f>'7ª'!E22</f>
        <v>MA</v>
      </c>
      <c r="G348" s="266">
        <f>'7ª'!F22</f>
        <v>29361</v>
      </c>
      <c r="H348" s="491">
        <f>'7ª'!G22</f>
        <v>0</v>
      </c>
      <c r="I348" s="499">
        <f>'7ª'!H22</f>
        <v>0</v>
      </c>
      <c r="J348" s="491"/>
      <c r="K348" s="491" t="str">
        <f>'7ª'!I22</f>
        <v>TR 27/02/2025</v>
      </c>
      <c r="L348" s="491" t="str">
        <f>'7ª'!I22</f>
        <v>TR 27/02/2025</v>
      </c>
      <c r="M348" s="491"/>
      <c r="N348" s="268">
        <f ca="1">'7ª'!K22</f>
        <v>44</v>
      </c>
      <c r="O348" s="491">
        <f>'7ª'!L22</f>
        <v>0</v>
      </c>
      <c r="P348" s="19" t="s">
        <v>123</v>
      </c>
      <c r="Q348" s="275" t="s">
        <v>319</v>
      </c>
    </row>
    <row r="349" spans="1:17" ht="15.75" x14ac:dyDescent="0.25">
      <c r="A349" s="256" t="str">
        <f>RIGHT('[1]7ª'!$A$5:$D$5,12)</f>
        <v>7ª SÉRIE E.F</v>
      </c>
      <c r="B349" s="169">
        <v>18</v>
      </c>
      <c r="C349" s="264">
        <f>'7ª'!B23</f>
        <v>18842</v>
      </c>
      <c r="D349" s="491" t="str">
        <f>'7ª'!C23</f>
        <v>LUIS GUSTAVO NERY MANTOVANI</v>
      </c>
      <c r="E349" s="265" t="str">
        <f>'7ª'!D23</f>
        <v>M</v>
      </c>
      <c r="F349" s="265" t="str">
        <f>'7ª'!E23</f>
        <v>MA</v>
      </c>
      <c r="G349" s="266">
        <f>'7ª'!F23</f>
        <v>40041</v>
      </c>
      <c r="H349" s="491" t="str">
        <f>'7ª'!G23</f>
        <v>110623462-5</v>
      </c>
      <c r="I349" s="493">
        <f>'7ª'!H23</f>
        <v>0</v>
      </c>
      <c r="J349" s="491"/>
      <c r="K349" s="491" t="str">
        <f>'7ª'!I23</f>
        <v>TR 27/02/2025</v>
      </c>
      <c r="L349" s="491" t="str">
        <f>'7ª'!I23</f>
        <v>TR 27/02/2025</v>
      </c>
      <c r="M349" s="491"/>
      <c r="N349" s="491">
        <f ca="1">'7ª'!K23</f>
        <v>15</v>
      </c>
      <c r="O349" s="491">
        <f>'7ª'!L23</f>
        <v>0</v>
      </c>
      <c r="P349" s="19" t="s">
        <v>123</v>
      </c>
      <c r="Q349" s="275" t="s">
        <v>319</v>
      </c>
    </row>
    <row r="350" spans="1:17" ht="15.75" x14ac:dyDescent="0.25">
      <c r="A350" s="256" t="str">
        <f>RIGHT('[1]7ª'!$A$5:$D$5,12)</f>
        <v>7ª SÉRIE E.F</v>
      </c>
      <c r="B350" s="169">
        <v>19</v>
      </c>
      <c r="C350" s="264">
        <f>'7ª'!B24</f>
        <v>9984</v>
      </c>
      <c r="D350" s="491" t="str">
        <f>'7ª'!C24</f>
        <v>ANA PAULA VENTURA ALBERNAZ</v>
      </c>
      <c r="E350" s="265" t="str">
        <f>'7ª'!D24</f>
        <v>F</v>
      </c>
      <c r="F350" s="265" t="str">
        <f>'7ª'!E24</f>
        <v>MA</v>
      </c>
      <c r="G350" s="266">
        <f>'7ª'!F24</f>
        <v>27235</v>
      </c>
      <c r="H350" s="491" t="str">
        <f>'7ª'!G24</f>
        <v>109290355-0</v>
      </c>
      <c r="I350" s="499">
        <f>'7ª'!H24</f>
        <v>0</v>
      </c>
      <c r="J350" s="491"/>
      <c r="K350" s="491" t="str">
        <f>'7ª'!I24</f>
        <v>TR 27/02/2025</v>
      </c>
      <c r="L350" s="491" t="str">
        <f>'7ª'!I24</f>
        <v>TR 27/02/2025</v>
      </c>
      <c r="M350" s="491"/>
      <c r="N350" s="268">
        <f ca="1">'7ª'!K24</f>
        <v>50</v>
      </c>
      <c r="O350" s="491">
        <f>'7ª'!L24</f>
        <v>0</v>
      </c>
      <c r="P350" s="19" t="s">
        <v>123</v>
      </c>
      <c r="Q350" s="275" t="s">
        <v>319</v>
      </c>
    </row>
    <row r="351" spans="1:17" ht="15.75" x14ac:dyDescent="0.25">
      <c r="A351" s="256" t="str">
        <f>RIGHT('[1]7ª'!$A$5:$D$5,12)</f>
        <v>7ª SÉRIE E.F</v>
      </c>
      <c r="B351" s="169">
        <v>20</v>
      </c>
      <c r="C351" s="264">
        <f>'7ª'!B25</f>
        <v>18853</v>
      </c>
      <c r="D351" s="491" t="str">
        <f>'7ª'!C25</f>
        <v>VANESSA RIBEIRO</v>
      </c>
      <c r="E351" s="265" t="str">
        <f>'7ª'!D25</f>
        <v>F</v>
      </c>
      <c r="F351" s="265" t="str">
        <f>'7ª'!E25</f>
        <v>MA</v>
      </c>
      <c r="G351" s="266">
        <f>'7ª'!F25</f>
        <v>38023</v>
      </c>
      <c r="H351" s="491">
        <f>'7ª'!G25</f>
        <v>0</v>
      </c>
      <c r="I351" s="493">
        <f>'7ª'!H25</f>
        <v>0</v>
      </c>
      <c r="J351" s="491"/>
      <c r="K351" s="491" t="str">
        <f>'7ª'!I25</f>
        <v>TR 28/02/2025</v>
      </c>
      <c r="L351" s="491" t="str">
        <f>'7ª'!I25</f>
        <v>TR 28/02/2025</v>
      </c>
      <c r="M351" s="491"/>
      <c r="N351" s="491">
        <f ca="1">'7ª'!K25</f>
        <v>21</v>
      </c>
      <c r="O351" s="491">
        <f>'7ª'!L25</f>
        <v>0</v>
      </c>
      <c r="P351" s="19" t="s">
        <v>123</v>
      </c>
      <c r="Q351" s="275" t="s">
        <v>319</v>
      </c>
    </row>
    <row r="352" spans="1:17" ht="15.75" x14ac:dyDescent="0.25">
      <c r="A352" s="256" t="str">
        <f>RIGHT('[1]7ª'!$A$5:$D$5,12)</f>
        <v>7ª SÉRIE E.F</v>
      </c>
      <c r="B352" s="169">
        <v>21</v>
      </c>
      <c r="C352" s="264">
        <f>'7ª'!B26</f>
        <v>14959</v>
      </c>
      <c r="D352" s="491" t="str">
        <f>'7ª'!C26</f>
        <v>LUCIELY GUIMARAES RAMYRO</v>
      </c>
      <c r="E352" s="265" t="str">
        <f>'7ª'!D26</f>
        <v>F</v>
      </c>
      <c r="F352" s="265" t="str">
        <f>'7ª'!E26</f>
        <v>MA</v>
      </c>
      <c r="G352" s="266">
        <f>'7ª'!F26</f>
        <v>40214</v>
      </c>
      <c r="H352" s="491" t="str">
        <f>'7ª'!G26</f>
        <v>114046882-0</v>
      </c>
      <c r="I352" s="499">
        <f>'7ª'!H26</f>
        <v>0</v>
      </c>
      <c r="J352" s="491"/>
      <c r="K352" s="491" t="str">
        <f>'7ª'!I26</f>
        <v>TR 11/03/2025</v>
      </c>
      <c r="L352" s="491" t="str">
        <f>'7ª'!I26</f>
        <v>TR 11/03/2025</v>
      </c>
      <c r="M352" s="491"/>
      <c r="N352" s="268">
        <f ca="1">'7ª'!K26</f>
        <v>15</v>
      </c>
      <c r="O352" s="491">
        <f>'7ª'!L26</f>
        <v>0</v>
      </c>
      <c r="P352" s="19" t="s">
        <v>123</v>
      </c>
      <c r="Q352" s="275" t="s">
        <v>319</v>
      </c>
    </row>
    <row r="353" spans="1:17" ht="15.75" x14ac:dyDescent="0.25">
      <c r="A353" s="256" t="str">
        <f>RIGHT('[1]7ª'!$A$5:$D$5,12)</f>
        <v>7ª SÉRIE E.F</v>
      </c>
      <c r="B353" s="169">
        <v>22</v>
      </c>
      <c r="C353" s="264">
        <f>'7ª'!B27</f>
        <v>0</v>
      </c>
      <c r="D353" s="491">
        <f>'7ª'!C27</f>
        <v>0</v>
      </c>
      <c r="E353" s="265">
        <f>'7ª'!D27</f>
        <v>0</v>
      </c>
      <c r="F353" s="265" t="str">
        <f>'7ª'!E27</f>
        <v/>
      </c>
      <c r="G353" s="266">
        <f>'7ª'!F27</f>
        <v>0</v>
      </c>
      <c r="H353" s="491">
        <f>'7ª'!G27</f>
        <v>0</v>
      </c>
      <c r="I353" s="493">
        <f>'7ª'!H27</f>
        <v>0</v>
      </c>
      <c r="J353" s="491"/>
      <c r="K353" s="491">
        <f>'7ª'!I27</f>
        <v>0</v>
      </c>
      <c r="L353" s="491">
        <f>'7ª'!I27</f>
        <v>0</v>
      </c>
      <c r="M353" s="491"/>
      <c r="N353" s="491" t="str">
        <f ca="1">'7ª'!K27</f>
        <v/>
      </c>
      <c r="O353" s="491">
        <f>'7ª'!L27</f>
        <v>0</v>
      </c>
      <c r="P353" s="19" t="s">
        <v>123</v>
      </c>
      <c r="Q353" s="275" t="s">
        <v>319</v>
      </c>
    </row>
    <row r="354" spans="1:17" ht="15.75" x14ac:dyDescent="0.25">
      <c r="A354" s="256" t="str">
        <f>RIGHT('[1]7ª'!$A$5:$D$5,12)</f>
        <v>7ª SÉRIE E.F</v>
      </c>
      <c r="B354" s="169">
        <v>23</v>
      </c>
      <c r="C354" s="264">
        <f>'7ª'!B28</f>
        <v>0</v>
      </c>
      <c r="D354" s="491">
        <f>'7ª'!C28</f>
        <v>0</v>
      </c>
      <c r="E354" s="265">
        <f>'7ª'!D28</f>
        <v>0</v>
      </c>
      <c r="F354" s="265" t="str">
        <f>'7ª'!E28</f>
        <v/>
      </c>
      <c r="G354" s="266">
        <f>'7ª'!F28</f>
        <v>0</v>
      </c>
      <c r="H354" s="491">
        <f>'7ª'!G28</f>
        <v>0</v>
      </c>
      <c r="I354" s="499">
        <f>'7ª'!H28</f>
        <v>0</v>
      </c>
      <c r="J354" s="491"/>
      <c r="K354" s="491">
        <f>'7ª'!I28</f>
        <v>0</v>
      </c>
      <c r="L354" s="491">
        <f>'7ª'!I28</f>
        <v>0</v>
      </c>
      <c r="M354" s="491"/>
      <c r="N354" s="268" t="str">
        <f ca="1">'7ª'!K28</f>
        <v/>
      </c>
      <c r="O354" s="491">
        <f>'7ª'!L28</f>
        <v>0</v>
      </c>
      <c r="P354" s="19" t="s">
        <v>123</v>
      </c>
      <c r="Q354" s="275" t="s">
        <v>319</v>
      </c>
    </row>
    <row r="355" spans="1:17" ht="15.75" x14ac:dyDescent="0.25">
      <c r="A355" s="256" t="str">
        <f>RIGHT('[1]7ª'!$A$5:$D$5,12)</f>
        <v>7ª SÉRIE E.F</v>
      </c>
      <c r="B355" s="169">
        <v>24</v>
      </c>
      <c r="C355" s="264">
        <f>'7ª'!B29</f>
        <v>0</v>
      </c>
      <c r="D355" s="491">
        <f>'7ª'!C29</f>
        <v>0</v>
      </c>
      <c r="E355" s="265">
        <f>'7ª'!D29</f>
        <v>0</v>
      </c>
      <c r="F355" s="265" t="str">
        <f>'7ª'!E29</f>
        <v/>
      </c>
      <c r="G355" s="266">
        <f>'7ª'!F29</f>
        <v>0</v>
      </c>
      <c r="H355" s="491">
        <f>'7ª'!G29</f>
        <v>0</v>
      </c>
      <c r="I355" s="493">
        <f>'7ª'!H29</f>
        <v>0</v>
      </c>
      <c r="J355" s="491"/>
      <c r="K355" s="491">
        <f>'7ª'!I29</f>
        <v>0</v>
      </c>
      <c r="L355" s="491">
        <f>'7ª'!I29</f>
        <v>0</v>
      </c>
      <c r="M355" s="491"/>
      <c r="N355" s="491" t="str">
        <f ca="1">'7ª'!K29</f>
        <v/>
      </c>
      <c r="O355" s="491">
        <f>'7ª'!L29</f>
        <v>0</v>
      </c>
      <c r="P355" s="19" t="s">
        <v>123</v>
      </c>
      <c r="Q355" s="275" t="s">
        <v>319</v>
      </c>
    </row>
    <row r="356" spans="1:17" ht="15.75" x14ac:dyDescent="0.25">
      <c r="A356" s="256" t="str">
        <f>RIGHT('[1]7ª'!$A$5:$D$5,12)</f>
        <v>7ª SÉRIE E.F</v>
      </c>
      <c r="B356" s="169">
        <v>25</v>
      </c>
      <c r="C356" s="264">
        <f>'7ª'!B30</f>
        <v>0</v>
      </c>
      <c r="D356" s="491">
        <f>'7ª'!C30</f>
        <v>0</v>
      </c>
      <c r="E356" s="265">
        <f>'7ª'!D30</f>
        <v>0</v>
      </c>
      <c r="F356" s="265" t="str">
        <f>'7ª'!E30</f>
        <v/>
      </c>
      <c r="G356" s="266">
        <f>'7ª'!F30</f>
        <v>0</v>
      </c>
      <c r="H356" s="491">
        <f>'7ª'!G30</f>
        <v>0</v>
      </c>
      <c r="I356" s="499">
        <f>'7ª'!H30</f>
        <v>0</v>
      </c>
      <c r="J356" s="491"/>
      <c r="K356" s="491">
        <f>'7ª'!I30</f>
        <v>0</v>
      </c>
      <c r="L356" s="491">
        <f>'7ª'!I30</f>
        <v>0</v>
      </c>
      <c r="M356" s="491"/>
      <c r="N356" s="268" t="str">
        <f ca="1">'7ª'!K30</f>
        <v/>
      </c>
      <c r="O356" s="491">
        <f>'7ª'!L30</f>
        <v>0</v>
      </c>
      <c r="P356" s="19" t="s">
        <v>123</v>
      </c>
      <c r="Q356" s="275" t="s">
        <v>319</v>
      </c>
    </row>
    <row r="357" spans="1:17" ht="15.75" x14ac:dyDescent="0.25">
      <c r="A357" s="256" t="str">
        <f>RIGHT('[1]7ª'!$A$5:$D$5,12)</f>
        <v>7ª SÉRIE E.F</v>
      </c>
      <c r="B357" s="169">
        <v>26</v>
      </c>
      <c r="C357" s="264">
        <f>'7ª'!B31</f>
        <v>0</v>
      </c>
      <c r="D357" s="491">
        <f>'7ª'!C31</f>
        <v>0</v>
      </c>
      <c r="E357" s="265">
        <f>'7ª'!D31</f>
        <v>0</v>
      </c>
      <c r="F357" s="265" t="str">
        <f>'7ª'!E31</f>
        <v/>
      </c>
      <c r="G357" s="266">
        <f>'7ª'!F31</f>
        <v>0</v>
      </c>
      <c r="H357" s="491">
        <f>'7ª'!G31</f>
        <v>0</v>
      </c>
      <c r="I357" s="493">
        <f>'7ª'!H31</f>
        <v>0</v>
      </c>
      <c r="J357" s="491"/>
      <c r="K357" s="491">
        <f>'7ª'!I31</f>
        <v>0</v>
      </c>
      <c r="L357" s="491">
        <f>'7ª'!I31</f>
        <v>0</v>
      </c>
      <c r="M357" s="491"/>
      <c r="N357" s="491" t="str">
        <f ca="1">'7ª'!K31</f>
        <v/>
      </c>
      <c r="O357" s="491">
        <f>'7ª'!L31</f>
        <v>0</v>
      </c>
      <c r="P357" s="19" t="s">
        <v>123</v>
      </c>
      <c r="Q357" s="275" t="s">
        <v>319</v>
      </c>
    </row>
    <row r="358" spans="1:17" ht="15.75" x14ac:dyDescent="0.25">
      <c r="A358" s="256" t="str">
        <f>RIGHT('[1]7ª'!$A$5:$D$5,12)</f>
        <v>7ª SÉRIE E.F</v>
      </c>
      <c r="B358" s="169">
        <v>27</v>
      </c>
      <c r="C358" s="264">
        <f>'7ª'!B32</f>
        <v>0</v>
      </c>
      <c r="D358" s="491">
        <f>'7ª'!C32</f>
        <v>0</v>
      </c>
      <c r="E358" s="265">
        <f>'7ª'!D32</f>
        <v>0</v>
      </c>
      <c r="F358" s="265" t="str">
        <f>'7ª'!E32</f>
        <v/>
      </c>
      <c r="G358" s="266">
        <f>'7ª'!F32</f>
        <v>0</v>
      </c>
      <c r="H358" s="491">
        <f>'7ª'!G32</f>
        <v>0</v>
      </c>
      <c r="I358" s="499">
        <f>'7ª'!H32</f>
        <v>0</v>
      </c>
      <c r="J358" s="491"/>
      <c r="K358" s="491">
        <f>'7ª'!I32</f>
        <v>0</v>
      </c>
      <c r="L358" s="491">
        <f>'7ª'!I32</f>
        <v>0</v>
      </c>
      <c r="M358" s="491"/>
      <c r="N358" s="268" t="str">
        <f ca="1">'7ª'!K32</f>
        <v/>
      </c>
      <c r="O358" s="491">
        <f>'7ª'!L32</f>
        <v>0</v>
      </c>
      <c r="P358" s="19" t="s">
        <v>123</v>
      </c>
      <c r="Q358" s="275" t="s">
        <v>319</v>
      </c>
    </row>
    <row r="359" spans="1:17" ht="15.75" x14ac:dyDescent="0.25">
      <c r="A359" s="256" t="str">
        <f>RIGHT('[1]7ª'!$A$5:$D$5,12)</f>
        <v>7ª SÉRIE E.F</v>
      </c>
      <c r="B359" s="169">
        <v>28</v>
      </c>
      <c r="C359" s="264">
        <f>'7ª'!B33</f>
        <v>0</v>
      </c>
      <c r="D359" s="491">
        <f>'7ª'!C33</f>
        <v>0</v>
      </c>
      <c r="E359" s="265">
        <f>'7ª'!D33</f>
        <v>0</v>
      </c>
      <c r="F359" s="265" t="str">
        <f>'7ª'!E33</f>
        <v/>
      </c>
      <c r="G359" s="266">
        <f>'7ª'!F33</f>
        <v>0</v>
      </c>
      <c r="H359" s="491">
        <f>'7ª'!G33</f>
        <v>0</v>
      </c>
      <c r="I359" s="493">
        <f>'7ª'!H33</f>
        <v>0</v>
      </c>
      <c r="J359" s="491"/>
      <c r="K359" s="491">
        <f>'7ª'!I33</f>
        <v>0</v>
      </c>
      <c r="L359" s="491">
        <f>'7ª'!I33</f>
        <v>0</v>
      </c>
      <c r="M359" s="491"/>
      <c r="N359" s="491" t="str">
        <f ca="1">'7ª'!K33</f>
        <v/>
      </c>
      <c r="O359" s="491">
        <f>'7ª'!L33</f>
        <v>0</v>
      </c>
      <c r="P359" s="19" t="s">
        <v>123</v>
      </c>
      <c r="Q359" s="275" t="s">
        <v>319</v>
      </c>
    </row>
    <row r="360" spans="1:17" ht="15.75" x14ac:dyDescent="0.25">
      <c r="A360" s="256" t="str">
        <f>RIGHT('[1]7ª'!$A$5:$D$5,12)</f>
        <v>7ª SÉRIE E.F</v>
      </c>
      <c r="B360" s="169">
        <v>29</v>
      </c>
      <c r="C360" s="264">
        <f>'7ª'!B34</f>
        <v>0</v>
      </c>
      <c r="D360" s="491">
        <f>'7ª'!C34</f>
        <v>0</v>
      </c>
      <c r="E360" s="265">
        <f>'7ª'!D34</f>
        <v>0</v>
      </c>
      <c r="F360" s="265" t="str">
        <f>'7ª'!E34</f>
        <v/>
      </c>
      <c r="G360" s="266">
        <f>'7ª'!F34</f>
        <v>0</v>
      </c>
      <c r="H360" s="491">
        <f>'7ª'!G34</f>
        <v>0</v>
      </c>
      <c r="I360" s="499">
        <f>'7ª'!H34</f>
        <v>0</v>
      </c>
      <c r="J360" s="491"/>
      <c r="K360" s="491">
        <f>'7ª'!I34</f>
        <v>0</v>
      </c>
      <c r="L360" s="491">
        <f>'7ª'!I34</f>
        <v>0</v>
      </c>
      <c r="M360" s="491"/>
      <c r="N360" s="268" t="str">
        <f ca="1">'7ª'!K34</f>
        <v/>
      </c>
      <c r="O360" s="491">
        <f>'7ª'!L34</f>
        <v>0</v>
      </c>
      <c r="P360" s="19" t="s">
        <v>123</v>
      </c>
      <c r="Q360" s="275" t="s">
        <v>319</v>
      </c>
    </row>
    <row r="361" spans="1:17" ht="15.75" x14ac:dyDescent="0.25">
      <c r="A361" s="256" t="str">
        <f>RIGHT('[1]7ª'!$A$5:$D$5,12)</f>
        <v>7ª SÉRIE E.F</v>
      </c>
      <c r="B361" s="169">
        <v>30</v>
      </c>
      <c r="C361" s="264">
        <f>'7ª'!B35</f>
        <v>0</v>
      </c>
      <c r="D361" s="491">
        <f>'7ª'!C35</f>
        <v>0</v>
      </c>
      <c r="E361" s="265">
        <f>'7ª'!D35</f>
        <v>0</v>
      </c>
      <c r="F361" s="265" t="str">
        <f>'7ª'!E35</f>
        <v/>
      </c>
      <c r="G361" s="266">
        <f>'7ª'!F35</f>
        <v>0</v>
      </c>
      <c r="H361" s="491">
        <f>'7ª'!G35</f>
        <v>0</v>
      </c>
      <c r="I361" s="493">
        <f>'7ª'!H35</f>
        <v>0</v>
      </c>
      <c r="J361" s="491"/>
      <c r="K361" s="491">
        <f>'7ª'!I35</f>
        <v>0</v>
      </c>
      <c r="L361" s="491">
        <f>'7ª'!I35</f>
        <v>0</v>
      </c>
      <c r="M361" s="491"/>
      <c r="N361" s="491" t="str">
        <f ca="1">'7ª'!K35</f>
        <v/>
      </c>
      <c r="O361" s="491">
        <f>'7ª'!L35</f>
        <v>0</v>
      </c>
      <c r="P361" s="19" t="s">
        <v>123</v>
      </c>
      <c r="Q361" s="275" t="s">
        <v>319</v>
      </c>
    </row>
    <row r="362" spans="1:17" ht="15.75" x14ac:dyDescent="0.25">
      <c r="A362" s="256" t="str">
        <f>RIGHT('[1]7ª'!$A$5:$D$5,12)</f>
        <v>7ª SÉRIE E.F</v>
      </c>
      <c r="B362" s="169">
        <v>31</v>
      </c>
      <c r="C362" s="264">
        <f>'7ª'!B36</f>
        <v>0</v>
      </c>
      <c r="D362" s="491">
        <f>'7ª'!C36</f>
        <v>0</v>
      </c>
      <c r="E362" s="265">
        <f>'7ª'!D36</f>
        <v>0</v>
      </c>
      <c r="F362" s="265" t="str">
        <f>'7ª'!E36</f>
        <v/>
      </c>
      <c r="G362" s="266">
        <f>'7ª'!F36</f>
        <v>0</v>
      </c>
      <c r="H362" s="491">
        <f>'7ª'!G36</f>
        <v>0</v>
      </c>
      <c r="I362" s="499">
        <f>'7ª'!H36</f>
        <v>0</v>
      </c>
      <c r="J362" s="491"/>
      <c r="K362" s="491">
        <f>'7ª'!I36</f>
        <v>0</v>
      </c>
      <c r="L362" s="491">
        <f>'7ª'!I36</f>
        <v>0</v>
      </c>
      <c r="M362" s="491"/>
      <c r="N362" s="268" t="str">
        <f ca="1">'7ª'!K36</f>
        <v/>
      </c>
      <c r="O362" s="491">
        <f>'7ª'!L36</f>
        <v>0</v>
      </c>
      <c r="P362" s="19" t="s">
        <v>123</v>
      </c>
      <c r="Q362" s="275" t="s">
        <v>319</v>
      </c>
    </row>
    <row r="363" spans="1:17" ht="15.75" x14ac:dyDescent="0.25">
      <c r="A363" s="256" t="str">
        <f>RIGHT('[1]7ª'!$A$5:$D$5,12)</f>
        <v>7ª SÉRIE E.F</v>
      </c>
      <c r="B363" s="169">
        <v>32</v>
      </c>
      <c r="C363" s="264">
        <f>'7ª'!B37</f>
        <v>0</v>
      </c>
      <c r="D363" s="491">
        <f>'7ª'!C37</f>
        <v>0</v>
      </c>
      <c r="E363" s="265">
        <f>'7ª'!D37</f>
        <v>0</v>
      </c>
      <c r="F363" s="265" t="str">
        <f>'7ª'!E37</f>
        <v/>
      </c>
      <c r="G363" s="266">
        <f>'7ª'!F37</f>
        <v>0</v>
      </c>
      <c r="H363" s="491">
        <f>'7ª'!G37</f>
        <v>0</v>
      </c>
      <c r="I363" s="493">
        <f>'7ª'!H37</f>
        <v>0</v>
      </c>
      <c r="J363" s="491"/>
      <c r="K363" s="491">
        <f>'7ª'!I37</f>
        <v>0</v>
      </c>
      <c r="L363" s="491">
        <f>'7ª'!I37</f>
        <v>0</v>
      </c>
      <c r="M363" s="491"/>
      <c r="N363" s="491" t="str">
        <f ca="1">'7ª'!K37</f>
        <v/>
      </c>
      <c r="O363" s="491">
        <f>'7ª'!L37</f>
        <v>0</v>
      </c>
      <c r="P363" s="19" t="s">
        <v>123</v>
      </c>
      <c r="Q363" s="275" t="s">
        <v>319</v>
      </c>
    </row>
    <row r="364" spans="1:17" ht="15.75" x14ac:dyDescent="0.25">
      <c r="A364" s="256" t="str">
        <f>RIGHT('[1]7ª'!$A$5:$D$5,12)</f>
        <v>7ª SÉRIE E.F</v>
      </c>
      <c r="B364" s="169">
        <v>33</v>
      </c>
      <c r="C364" s="264">
        <f>'7ª'!B38</f>
        <v>0</v>
      </c>
      <c r="D364" s="491">
        <f>'7ª'!C38</f>
        <v>0</v>
      </c>
      <c r="E364" s="265">
        <f>'7ª'!D38</f>
        <v>0</v>
      </c>
      <c r="F364" s="265" t="str">
        <f>'7ª'!E38</f>
        <v/>
      </c>
      <c r="G364" s="266">
        <f>'7ª'!F38</f>
        <v>0</v>
      </c>
      <c r="H364" s="491">
        <f>'7ª'!G38</f>
        <v>0</v>
      </c>
      <c r="I364" s="499">
        <f>'7ª'!H38</f>
        <v>0</v>
      </c>
      <c r="J364" s="491"/>
      <c r="K364" s="491">
        <f>'7ª'!I38</f>
        <v>0</v>
      </c>
      <c r="L364" s="491">
        <f>'7ª'!I38</f>
        <v>0</v>
      </c>
      <c r="M364" s="491"/>
      <c r="N364" s="268" t="str">
        <f ca="1">'7ª'!K38</f>
        <v/>
      </c>
      <c r="O364" s="491">
        <f>'7ª'!L38</f>
        <v>0</v>
      </c>
      <c r="P364" s="19" t="s">
        <v>123</v>
      </c>
      <c r="Q364" s="275" t="s">
        <v>319</v>
      </c>
    </row>
    <row r="365" spans="1:17" ht="15.75" x14ac:dyDescent="0.25">
      <c r="A365" s="256" t="str">
        <f>RIGHT('[1]7ª'!$A$5:$D$5,12)</f>
        <v>7ª SÉRIE E.F</v>
      </c>
      <c r="B365" s="169">
        <v>34</v>
      </c>
      <c r="C365" s="264">
        <f>'7ª'!B39</f>
        <v>0</v>
      </c>
      <c r="D365" s="491">
        <f>'7ª'!C39</f>
        <v>0</v>
      </c>
      <c r="E365" s="265">
        <f>'7ª'!D39</f>
        <v>0</v>
      </c>
      <c r="F365" s="265" t="str">
        <f>'7ª'!E39</f>
        <v/>
      </c>
      <c r="G365" s="266">
        <f>'7ª'!F39</f>
        <v>0</v>
      </c>
      <c r="H365" s="491">
        <f>'7ª'!G39</f>
        <v>0</v>
      </c>
      <c r="I365" s="493">
        <f>'7ª'!H39</f>
        <v>0</v>
      </c>
      <c r="J365" s="491"/>
      <c r="K365" s="491">
        <f>'7ª'!I39</f>
        <v>0</v>
      </c>
      <c r="L365" s="491">
        <f>'7ª'!I39</f>
        <v>0</v>
      </c>
      <c r="M365" s="491"/>
      <c r="N365" s="491" t="str">
        <f ca="1">'7ª'!K39</f>
        <v/>
      </c>
      <c r="O365" s="491">
        <f>'7ª'!L39</f>
        <v>0</v>
      </c>
      <c r="P365" s="19" t="s">
        <v>123</v>
      </c>
      <c r="Q365" s="275" t="s">
        <v>319</v>
      </c>
    </row>
    <row r="366" spans="1:17" ht="15.75" x14ac:dyDescent="0.25">
      <c r="A366" s="256" t="str">
        <f>RIGHT('[1]7ª'!$A$5:$D$5,12)</f>
        <v>7ª SÉRIE E.F</v>
      </c>
      <c r="B366" s="169">
        <v>35</v>
      </c>
      <c r="C366" s="264">
        <f>'7ª'!B40</f>
        <v>0</v>
      </c>
      <c r="D366" s="491">
        <f>'7ª'!C40</f>
        <v>0</v>
      </c>
      <c r="E366" s="265">
        <f>'7ª'!D40</f>
        <v>0</v>
      </c>
      <c r="F366" s="265" t="str">
        <f>'7ª'!E40</f>
        <v/>
      </c>
      <c r="G366" s="266">
        <f>'7ª'!F40</f>
        <v>0</v>
      </c>
      <c r="H366" s="491">
        <f>'7ª'!G40</f>
        <v>0</v>
      </c>
      <c r="I366" s="499">
        <f>'7ª'!H40</f>
        <v>0</v>
      </c>
      <c r="J366" s="491"/>
      <c r="K366" s="491">
        <f>'7ª'!I40</f>
        <v>0</v>
      </c>
      <c r="L366" s="491">
        <f>'7ª'!I40</f>
        <v>0</v>
      </c>
      <c r="M366" s="491"/>
      <c r="N366" s="268" t="str">
        <f ca="1">'7ª'!K40</f>
        <v/>
      </c>
      <c r="O366" s="491">
        <f>'7ª'!L40</f>
        <v>0</v>
      </c>
      <c r="P366" s="19" t="s">
        <v>123</v>
      </c>
      <c r="Q366" s="275" t="s">
        <v>319</v>
      </c>
    </row>
    <row r="367" spans="1:17" ht="15.75" x14ac:dyDescent="0.25">
      <c r="A367" s="256" t="str">
        <f>RIGHT('[1]7ª'!$A$5:$D$5,12)</f>
        <v>7ª SÉRIE E.F</v>
      </c>
      <c r="B367" s="169">
        <v>36</v>
      </c>
      <c r="C367" s="264">
        <f>'7ª'!B41</f>
        <v>0</v>
      </c>
      <c r="D367" s="491">
        <f>'7ª'!C41</f>
        <v>0</v>
      </c>
      <c r="E367" s="265">
        <f>'7ª'!D41</f>
        <v>0</v>
      </c>
      <c r="F367" s="265" t="str">
        <f>'7ª'!E41</f>
        <v/>
      </c>
      <c r="G367" s="266">
        <f>'7ª'!F41</f>
        <v>0</v>
      </c>
      <c r="H367" s="491">
        <f>'7ª'!G41</f>
        <v>0</v>
      </c>
      <c r="I367" s="493">
        <f>'7ª'!H41</f>
        <v>0</v>
      </c>
      <c r="J367" s="491"/>
      <c r="K367" s="491">
        <f>'7ª'!I41</f>
        <v>0</v>
      </c>
      <c r="L367" s="491">
        <f>'7ª'!I41</f>
        <v>0</v>
      </c>
      <c r="M367" s="491"/>
      <c r="N367" s="491" t="str">
        <f ca="1">'7ª'!K41</f>
        <v/>
      </c>
      <c r="O367" s="491">
        <f>'7ª'!L41</f>
        <v>0</v>
      </c>
      <c r="P367" s="19" t="s">
        <v>123</v>
      </c>
      <c r="Q367" s="275" t="s">
        <v>319</v>
      </c>
    </row>
    <row r="368" spans="1:17" ht="15.75" x14ac:dyDescent="0.25">
      <c r="A368" s="256" t="str">
        <f>RIGHT('[1]7ª'!$A$5:$D$5,12)</f>
        <v>7ª SÉRIE E.F</v>
      </c>
      <c r="B368" s="169">
        <v>37</v>
      </c>
      <c r="C368" s="264">
        <f>'7ª'!B42</f>
        <v>0</v>
      </c>
      <c r="D368" s="491">
        <f>'7ª'!C42</f>
        <v>0</v>
      </c>
      <c r="E368" s="265">
        <f>'7ª'!D42</f>
        <v>0</v>
      </c>
      <c r="F368" s="265" t="str">
        <f>'7ª'!E42</f>
        <v/>
      </c>
      <c r="G368" s="266">
        <f>'7ª'!F42</f>
        <v>0</v>
      </c>
      <c r="H368" s="491">
        <f>'7ª'!G42</f>
        <v>0</v>
      </c>
      <c r="I368" s="499">
        <f>'7ª'!H42</f>
        <v>0</v>
      </c>
      <c r="J368" s="491"/>
      <c r="K368" s="491">
        <f>'7ª'!I42</f>
        <v>0</v>
      </c>
      <c r="L368" s="491">
        <f>'7ª'!I42</f>
        <v>0</v>
      </c>
      <c r="M368" s="491"/>
      <c r="N368" s="268" t="str">
        <f ca="1">'7ª'!K42</f>
        <v/>
      </c>
      <c r="O368" s="491">
        <f>'7ª'!L42</f>
        <v>0</v>
      </c>
      <c r="P368" s="19" t="s">
        <v>123</v>
      </c>
      <c r="Q368" s="275" t="s">
        <v>319</v>
      </c>
    </row>
    <row r="369" spans="1:17" ht="15.75" x14ac:dyDescent="0.25">
      <c r="A369" s="256" t="str">
        <f>RIGHT('[1]7ª'!$A$5:$D$5,12)</f>
        <v>7ª SÉRIE E.F</v>
      </c>
      <c r="B369" s="169">
        <v>38</v>
      </c>
      <c r="C369" s="264">
        <f>'7ª'!B43</f>
        <v>0</v>
      </c>
      <c r="D369" s="491">
        <f>'7ª'!C43</f>
        <v>0</v>
      </c>
      <c r="E369" s="265">
        <f>'7ª'!D43</f>
        <v>0</v>
      </c>
      <c r="F369" s="265" t="str">
        <f>'7ª'!E43</f>
        <v/>
      </c>
      <c r="G369" s="266">
        <f>'7ª'!F43</f>
        <v>0</v>
      </c>
      <c r="H369" s="491">
        <f>'7ª'!G43</f>
        <v>0</v>
      </c>
      <c r="I369" s="493">
        <f>'7ª'!H43</f>
        <v>0</v>
      </c>
      <c r="J369" s="491"/>
      <c r="K369" s="491">
        <f>'7ª'!I43</f>
        <v>0</v>
      </c>
      <c r="L369" s="491">
        <f>'7ª'!I43</f>
        <v>0</v>
      </c>
      <c r="M369" s="491"/>
      <c r="N369" s="491" t="str">
        <f ca="1">'7ª'!K43</f>
        <v/>
      </c>
      <c r="O369" s="491">
        <f>'7ª'!L43</f>
        <v>0</v>
      </c>
      <c r="P369" s="19" t="s">
        <v>123</v>
      </c>
      <c r="Q369" s="275" t="s">
        <v>319</v>
      </c>
    </row>
    <row r="370" spans="1:17" ht="15.75" x14ac:dyDescent="0.25">
      <c r="A370" s="256" t="str">
        <f>RIGHT('[1]7ª'!$A$5:$D$5,12)</f>
        <v>7ª SÉRIE E.F</v>
      </c>
      <c r="B370" s="169">
        <v>39</v>
      </c>
      <c r="C370" s="264">
        <f>'7ª'!B44</f>
        <v>0</v>
      </c>
      <c r="D370" s="491">
        <f>'7ª'!C44</f>
        <v>0</v>
      </c>
      <c r="E370" s="265">
        <f>'7ª'!D44</f>
        <v>0</v>
      </c>
      <c r="F370" s="265" t="str">
        <f>'7ª'!E44</f>
        <v/>
      </c>
      <c r="G370" s="266">
        <f>'7ª'!F44</f>
        <v>0</v>
      </c>
      <c r="H370" s="491">
        <f>'7ª'!G44</f>
        <v>0</v>
      </c>
      <c r="I370" s="499">
        <f>'7ª'!H44</f>
        <v>0</v>
      </c>
      <c r="J370" s="491"/>
      <c r="K370" s="491">
        <f>'7ª'!I44</f>
        <v>0</v>
      </c>
      <c r="L370" s="491">
        <f>'7ª'!I44</f>
        <v>0</v>
      </c>
      <c r="M370" s="491"/>
      <c r="N370" s="268" t="str">
        <f ca="1">'7ª'!K44</f>
        <v/>
      </c>
      <c r="O370" s="491">
        <f>'7ª'!L44</f>
        <v>0</v>
      </c>
      <c r="P370" s="19" t="s">
        <v>123</v>
      </c>
      <c r="Q370" s="275" t="s">
        <v>319</v>
      </c>
    </row>
    <row r="371" spans="1:17" ht="15.75" x14ac:dyDescent="0.25">
      <c r="A371" s="256" t="str">
        <f>RIGHT('[1]7ª'!$A$5:$D$5,12)</f>
        <v>7ª SÉRIE E.F</v>
      </c>
      <c r="B371" s="169">
        <v>40</v>
      </c>
      <c r="C371" s="264">
        <f>'7ª'!B45</f>
        <v>0</v>
      </c>
      <c r="D371" s="491">
        <f>'7ª'!C45</f>
        <v>0</v>
      </c>
      <c r="E371" s="265">
        <f>'7ª'!D45</f>
        <v>0</v>
      </c>
      <c r="F371" s="265" t="str">
        <f>'7ª'!E45</f>
        <v/>
      </c>
      <c r="G371" s="266">
        <f>'7ª'!F45</f>
        <v>0</v>
      </c>
      <c r="H371" s="491">
        <f>'7ª'!G45</f>
        <v>0</v>
      </c>
      <c r="I371" s="493">
        <f>'7ª'!H45</f>
        <v>0</v>
      </c>
      <c r="J371" s="491"/>
      <c r="K371" s="491">
        <f>'7ª'!I45</f>
        <v>0</v>
      </c>
      <c r="L371" s="491">
        <f>'7ª'!I45</f>
        <v>0</v>
      </c>
      <c r="M371" s="491"/>
      <c r="N371" s="491" t="str">
        <f ca="1">'7ª'!K45</f>
        <v/>
      </c>
      <c r="O371" s="491">
        <f>'7ª'!L45</f>
        <v>0</v>
      </c>
      <c r="P371" s="19" t="s">
        <v>123</v>
      </c>
      <c r="Q371" s="275" t="s">
        <v>319</v>
      </c>
    </row>
    <row r="372" spans="1:17" ht="15.75" x14ac:dyDescent="0.25">
      <c r="A372" s="256" t="str">
        <f>RIGHT('[1]7ª'!$A$5:$D$5,12)</f>
        <v>7ª SÉRIE E.F</v>
      </c>
      <c r="B372" s="169">
        <v>41</v>
      </c>
      <c r="C372" s="264">
        <f>'7ª'!B46</f>
        <v>0</v>
      </c>
      <c r="D372" s="491">
        <f>'7ª'!C46</f>
        <v>0</v>
      </c>
      <c r="E372" s="265">
        <f>'7ª'!D46</f>
        <v>0</v>
      </c>
      <c r="F372" s="265" t="str">
        <f>'7ª'!E46</f>
        <v/>
      </c>
      <c r="G372" s="266">
        <f>'7ª'!F46</f>
        <v>0</v>
      </c>
      <c r="H372" s="491">
        <f>'7ª'!G46</f>
        <v>0</v>
      </c>
      <c r="I372" s="499">
        <f>'7ª'!H46</f>
        <v>0</v>
      </c>
      <c r="J372" s="491"/>
      <c r="K372" s="491">
        <f>'7ª'!I46</f>
        <v>0</v>
      </c>
      <c r="L372" s="491">
        <f>'7ª'!I46</f>
        <v>0</v>
      </c>
      <c r="M372" s="491"/>
      <c r="N372" s="268" t="str">
        <f ca="1">'7ª'!K46</f>
        <v/>
      </c>
      <c r="O372" s="491">
        <f>'7ª'!L46</f>
        <v>0</v>
      </c>
      <c r="P372" s="19" t="s">
        <v>123</v>
      </c>
      <c r="Q372" s="275" t="s">
        <v>319</v>
      </c>
    </row>
    <row r="373" spans="1:17" ht="15.75" x14ac:dyDescent="0.25">
      <c r="A373" s="256" t="str">
        <f>RIGHT('[1]7ª'!$A$5:$D$5,12)</f>
        <v>7ª SÉRIE E.F</v>
      </c>
      <c r="B373" s="169">
        <v>42</v>
      </c>
      <c r="C373" s="264">
        <f>'7ª'!B47</f>
        <v>0</v>
      </c>
      <c r="D373" s="491">
        <f>'7ª'!C47</f>
        <v>0</v>
      </c>
      <c r="E373" s="265">
        <f>'7ª'!D47</f>
        <v>0</v>
      </c>
      <c r="F373" s="265" t="str">
        <f>'7ª'!E47</f>
        <v/>
      </c>
      <c r="G373" s="266">
        <f>'7ª'!F47</f>
        <v>0</v>
      </c>
      <c r="H373" s="491">
        <f>'7ª'!G47</f>
        <v>0</v>
      </c>
      <c r="I373" s="493">
        <f>'7ª'!H47</f>
        <v>0</v>
      </c>
      <c r="J373" s="491"/>
      <c r="K373" s="491">
        <f>'7ª'!I47</f>
        <v>0</v>
      </c>
      <c r="L373" s="491">
        <f>'7ª'!I47</f>
        <v>0</v>
      </c>
      <c r="M373" s="491"/>
      <c r="N373" s="491" t="str">
        <f ca="1">'7ª'!K47</f>
        <v/>
      </c>
      <c r="O373" s="491">
        <f>'7ª'!L47</f>
        <v>0</v>
      </c>
      <c r="P373" s="19" t="s">
        <v>123</v>
      </c>
      <c r="Q373" s="275" t="s">
        <v>319</v>
      </c>
    </row>
    <row r="374" spans="1:17" ht="15.75" x14ac:dyDescent="0.25">
      <c r="A374" s="256" t="str">
        <f>RIGHT('[1]7ª'!$A$5:$D$5,12)</f>
        <v>7ª SÉRIE E.F</v>
      </c>
      <c r="B374" s="169">
        <v>43</v>
      </c>
      <c r="C374" s="264">
        <f>'7ª'!B48</f>
        <v>0</v>
      </c>
      <c r="D374" s="491">
        <f>'7ª'!C48</f>
        <v>0</v>
      </c>
      <c r="E374" s="265">
        <f>'7ª'!D48</f>
        <v>0</v>
      </c>
      <c r="F374" s="265">
        <f>'7ª'!E48</f>
        <v>0</v>
      </c>
      <c r="G374" s="266">
        <f>'7ª'!F48</f>
        <v>0</v>
      </c>
      <c r="H374" s="491">
        <f>'7ª'!G48</f>
        <v>0</v>
      </c>
      <c r="I374" s="499">
        <f>'7ª'!H48</f>
        <v>0</v>
      </c>
      <c r="J374" s="491"/>
      <c r="K374" s="491">
        <f>'7ª'!I48</f>
        <v>0</v>
      </c>
      <c r="L374" s="491">
        <f>'7ª'!I48</f>
        <v>0</v>
      </c>
      <c r="M374" s="491"/>
      <c r="N374" s="268" t="str">
        <f ca="1">'7ª'!K48</f>
        <v/>
      </c>
      <c r="O374" s="491">
        <f>'7ª'!L48</f>
        <v>0</v>
      </c>
      <c r="P374" s="19" t="s">
        <v>123</v>
      </c>
      <c r="Q374" s="275" t="s">
        <v>319</v>
      </c>
    </row>
    <row r="375" spans="1:17" ht="15.75" x14ac:dyDescent="0.25">
      <c r="A375" s="256" t="str">
        <f>RIGHT('[1]7ª'!$A$5:$D$5,12)</f>
        <v>7ª SÉRIE E.F</v>
      </c>
      <c r="B375" s="169">
        <v>44</v>
      </c>
      <c r="C375" s="264">
        <f>'7ª'!B49</f>
        <v>0</v>
      </c>
      <c r="D375" s="491">
        <f>'7ª'!C49</f>
        <v>0</v>
      </c>
      <c r="E375" s="265">
        <f>'7ª'!D49</f>
        <v>0</v>
      </c>
      <c r="F375" s="265">
        <f>'7ª'!E49</f>
        <v>0</v>
      </c>
      <c r="G375" s="266">
        <f>'7ª'!F49</f>
        <v>0</v>
      </c>
      <c r="H375" s="491">
        <f>'7ª'!G49</f>
        <v>0</v>
      </c>
      <c r="I375" s="493">
        <f>'7ª'!H49</f>
        <v>0</v>
      </c>
      <c r="J375" s="491"/>
      <c r="K375" s="491">
        <f>'7ª'!I49</f>
        <v>0</v>
      </c>
      <c r="L375" s="491">
        <f>'7ª'!I49</f>
        <v>0</v>
      </c>
      <c r="M375" s="491"/>
      <c r="N375" s="491" t="str">
        <f ca="1">'7ª'!K49</f>
        <v/>
      </c>
      <c r="O375" s="491">
        <f>'7ª'!L49</f>
        <v>0</v>
      </c>
      <c r="P375" s="19" t="s">
        <v>123</v>
      </c>
      <c r="Q375" s="275" t="s">
        <v>319</v>
      </c>
    </row>
    <row r="376" spans="1:17" ht="15.75" x14ac:dyDescent="0.25">
      <c r="A376" s="256" t="str">
        <f>RIGHT('[1]7ª'!$A$5:$D$5,12)</f>
        <v>7ª SÉRIE E.F</v>
      </c>
      <c r="B376" s="169">
        <v>45</v>
      </c>
      <c r="C376" s="264">
        <f>'7ª'!B50</f>
        <v>0</v>
      </c>
      <c r="D376" s="491">
        <f>'7ª'!C50</f>
        <v>0</v>
      </c>
      <c r="E376" s="265">
        <f>'7ª'!D50</f>
        <v>0</v>
      </c>
      <c r="F376" s="265">
        <f>'7ª'!E50</f>
        <v>0</v>
      </c>
      <c r="G376" s="266">
        <f>'7ª'!F50</f>
        <v>0</v>
      </c>
      <c r="H376" s="491">
        <f>'7ª'!G50</f>
        <v>0</v>
      </c>
      <c r="I376" s="499">
        <f>'7ª'!H50</f>
        <v>0</v>
      </c>
      <c r="J376" s="491"/>
      <c r="K376" s="491">
        <f>'7ª'!I50</f>
        <v>0</v>
      </c>
      <c r="L376" s="491">
        <f>'7ª'!I50</f>
        <v>0</v>
      </c>
      <c r="M376" s="491"/>
      <c r="N376" s="268" t="str">
        <f ca="1">'7ª'!K50</f>
        <v/>
      </c>
      <c r="O376" s="491">
        <f>'7ª'!L50</f>
        <v>0</v>
      </c>
      <c r="P376" s="19" t="s">
        <v>123</v>
      </c>
      <c r="Q376" s="275" t="s">
        <v>319</v>
      </c>
    </row>
    <row r="377" spans="1:17" ht="15.75" x14ac:dyDescent="0.25">
      <c r="A377" s="256" t="str">
        <f>RIGHT('[1]7ª'!$A$5:$D$5,12)</f>
        <v>7ª SÉRIE E.F</v>
      </c>
      <c r="B377" s="169">
        <v>46</v>
      </c>
      <c r="C377" s="264">
        <f>'7ª'!B51</f>
        <v>0</v>
      </c>
      <c r="D377" s="491">
        <f>'7ª'!C51</f>
        <v>0</v>
      </c>
      <c r="E377" s="265">
        <f>'7ª'!D51</f>
        <v>0</v>
      </c>
      <c r="F377" s="265">
        <f>'7ª'!E51</f>
        <v>0</v>
      </c>
      <c r="G377" s="266">
        <f>'7ª'!F51</f>
        <v>0</v>
      </c>
      <c r="H377" s="491">
        <f>'7ª'!G51</f>
        <v>0</v>
      </c>
      <c r="I377" s="493">
        <f>'7ª'!H51</f>
        <v>0</v>
      </c>
      <c r="J377" s="491"/>
      <c r="K377" s="491">
        <f>'7ª'!I51</f>
        <v>0</v>
      </c>
      <c r="L377" s="491">
        <f>'7ª'!I51</f>
        <v>0</v>
      </c>
      <c r="M377" s="491"/>
      <c r="N377" s="491" t="str">
        <f ca="1">'7ª'!K51</f>
        <v/>
      </c>
      <c r="O377" s="491">
        <f>'7ª'!L51</f>
        <v>0</v>
      </c>
      <c r="P377" s="19" t="s">
        <v>123</v>
      </c>
      <c r="Q377" s="275" t="s">
        <v>319</v>
      </c>
    </row>
    <row r="378" spans="1:17" ht="15.75" x14ac:dyDescent="0.25">
      <c r="A378" s="256" t="str">
        <f>RIGHT('[1]7ª'!$A$5:$D$5,12)</f>
        <v>7ª SÉRIE E.F</v>
      </c>
      <c r="B378" s="169">
        <v>47</v>
      </c>
      <c r="C378" s="264">
        <f>'7ª'!B52</f>
        <v>0</v>
      </c>
      <c r="D378" s="491">
        <f>'7ª'!C52</f>
        <v>0</v>
      </c>
      <c r="E378" s="265">
        <f>'7ª'!D52</f>
        <v>0</v>
      </c>
      <c r="F378" s="265">
        <f>'7ª'!E52</f>
        <v>0</v>
      </c>
      <c r="G378" s="266">
        <f>'7ª'!F52</f>
        <v>0</v>
      </c>
      <c r="H378" s="491">
        <f>'7ª'!G52</f>
        <v>0</v>
      </c>
      <c r="I378" s="499">
        <f>'7ª'!H52</f>
        <v>0</v>
      </c>
      <c r="J378" s="491"/>
      <c r="K378" s="491">
        <f>'7ª'!I52</f>
        <v>0</v>
      </c>
      <c r="L378" s="491">
        <f>'7ª'!I52</f>
        <v>0</v>
      </c>
      <c r="M378" s="491"/>
      <c r="N378" s="268" t="str">
        <f ca="1">'7ª'!K52</f>
        <v/>
      </c>
      <c r="O378" s="491">
        <f>'7ª'!L52</f>
        <v>0</v>
      </c>
      <c r="P378" s="19" t="s">
        <v>123</v>
      </c>
      <c r="Q378" s="275" t="s">
        <v>319</v>
      </c>
    </row>
    <row r="379" spans="1:17" ht="15.75" x14ac:dyDescent="0.25">
      <c r="A379" s="256" t="str">
        <f>RIGHT('[1]7ª'!$A$5:$D$5,12)</f>
        <v>7ª SÉRIE E.F</v>
      </c>
      <c r="B379" s="169">
        <v>48</v>
      </c>
      <c r="C379" s="264">
        <f>'7ª'!B53</f>
        <v>0</v>
      </c>
      <c r="D379" s="491">
        <f>'7ª'!C53</f>
        <v>0</v>
      </c>
      <c r="E379" s="265">
        <f>'7ª'!D53</f>
        <v>0</v>
      </c>
      <c r="F379" s="265">
        <f>'7ª'!E53</f>
        <v>0</v>
      </c>
      <c r="G379" s="266">
        <f>'7ª'!F53</f>
        <v>0</v>
      </c>
      <c r="H379" s="491">
        <f>'7ª'!G53</f>
        <v>0</v>
      </c>
      <c r="I379" s="493">
        <f>'7ª'!H53</f>
        <v>0</v>
      </c>
      <c r="J379" s="491"/>
      <c r="K379" s="491">
        <f>'7ª'!I53</f>
        <v>0</v>
      </c>
      <c r="L379" s="491">
        <f>'7ª'!I53</f>
        <v>0</v>
      </c>
      <c r="M379" s="491"/>
      <c r="N379" s="491" t="str">
        <f ca="1">'7ª'!K53</f>
        <v/>
      </c>
      <c r="O379" s="491">
        <f>'7ª'!L53</f>
        <v>0</v>
      </c>
      <c r="P379" s="19" t="s">
        <v>123</v>
      </c>
      <c r="Q379" s="275" t="s">
        <v>319</v>
      </c>
    </row>
    <row r="380" spans="1:17" ht="15.75" x14ac:dyDescent="0.25">
      <c r="A380" s="256" t="str">
        <f>RIGHT('[1]7ª'!$A$5:$D$5,12)</f>
        <v>7ª SÉRIE E.F</v>
      </c>
      <c r="B380" s="169">
        <v>49</v>
      </c>
      <c r="C380" s="264">
        <f>'7ª'!B54</f>
        <v>0</v>
      </c>
      <c r="D380" s="491">
        <f>'7ª'!C54</f>
        <v>0</v>
      </c>
      <c r="E380" s="265">
        <f>'7ª'!D54</f>
        <v>0</v>
      </c>
      <c r="F380" s="265">
        <f>'7ª'!E54</f>
        <v>0</v>
      </c>
      <c r="G380" s="266">
        <f>'7ª'!F54</f>
        <v>0</v>
      </c>
      <c r="H380" s="491">
        <f>'7ª'!G54</f>
        <v>0</v>
      </c>
      <c r="I380" s="499">
        <f>'7ª'!H54</f>
        <v>0</v>
      </c>
      <c r="J380" s="491"/>
      <c r="K380" s="491">
        <f>'7ª'!I54</f>
        <v>0</v>
      </c>
      <c r="L380" s="491">
        <f>'7ª'!I54</f>
        <v>0</v>
      </c>
      <c r="M380" s="491"/>
      <c r="N380" s="268" t="str">
        <f ca="1">'7ª'!K54</f>
        <v/>
      </c>
      <c r="O380" s="491">
        <f>'7ª'!L54</f>
        <v>0</v>
      </c>
      <c r="P380" s="19" t="s">
        <v>123</v>
      </c>
      <c r="Q380" s="275" t="s">
        <v>319</v>
      </c>
    </row>
    <row r="381" spans="1:17" ht="15.75" x14ac:dyDescent="0.25">
      <c r="A381" s="256" t="str">
        <f>RIGHT('[1]7ª'!$A$5:$D$5,12)</f>
        <v>7ª SÉRIE E.F</v>
      </c>
      <c r="B381" s="169">
        <v>50</v>
      </c>
      <c r="C381" s="264">
        <f>'7ª'!B55</f>
        <v>0</v>
      </c>
      <c r="D381" s="491">
        <f>'7ª'!C55</f>
        <v>0</v>
      </c>
      <c r="E381" s="265">
        <f>'7ª'!D55</f>
        <v>0</v>
      </c>
      <c r="F381" s="265">
        <f>'7ª'!E55</f>
        <v>0</v>
      </c>
      <c r="G381" s="266">
        <f>'7ª'!F55</f>
        <v>0</v>
      </c>
      <c r="H381" s="491">
        <f>'7ª'!G55</f>
        <v>0</v>
      </c>
      <c r="I381" s="493">
        <f>'7ª'!H55</f>
        <v>0</v>
      </c>
      <c r="J381" s="491"/>
      <c r="K381" s="491">
        <f>'7ª'!I55</f>
        <v>0</v>
      </c>
      <c r="L381" s="491">
        <f>'7ª'!I55</f>
        <v>0</v>
      </c>
      <c r="M381" s="491"/>
      <c r="N381" s="491" t="str">
        <f ca="1">'7ª'!K55</f>
        <v/>
      </c>
      <c r="O381" s="491">
        <f>'7ª'!L55</f>
        <v>0</v>
      </c>
      <c r="P381" s="19" t="s">
        <v>123</v>
      </c>
      <c r="Q381" s="275" t="s">
        <v>319</v>
      </c>
    </row>
    <row r="382" spans="1:17" ht="15.75" x14ac:dyDescent="0.25">
      <c r="A382" s="256" t="str">
        <f>RIGHT('[1]7ª'!$A$5:$D$5,12)</f>
        <v>7ª SÉRIE E.F</v>
      </c>
      <c r="B382" s="169">
        <v>51</v>
      </c>
      <c r="C382" s="264">
        <f>'7ª'!B56</f>
        <v>0</v>
      </c>
      <c r="D382" s="491">
        <f>'7ª'!C56</f>
        <v>0</v>
      </c>
      <c r="E382" s="265">
        <f>'7ª'!D56</f>
        <v>0</v>
      </c>
      <c r="F382" s="265">
        <f>'7ª'!E56</f>
        <v>0</v>
      </c>
      <c r="G382" s="266">
        <f>'7ª'!F56</f>
        <v>0</v>
      </c>
      <c r="H382" s="491">
        <f>'7ª'!G56</f>
        <v>0</v>
      </c>
      <c r="I382" s="499">
        <f>'7ª'!H56</f>
        <v>0</v>
      </c>
      <c r="J382" s="491"/>
      <c r="K382" s="491">
        <f>'7ª'!I56</f>
        <v>0</v>
      </c>
      <c r="L382" s="491">
        <f>'7ª'!I56</f>
        <v>0</v>
      </c>
      <c r="M382" s="491"/>
      <c r="N382" s="268" t="str">
        <f ca="1">'7ª'!K56</f>
        <v/>
      </c>
      <c r="O382" s="491">
        <f>'7ª'!L56</f>
        <v>0</v>
      </c>
      <c r="P382" s="19" t="s">
        <v>123</v>
      </c>
      <c r="Q382" s="275" t="s">
        <v>319</v>
      </c>
    </row>
    <row r="383" spans="1:17" ht="15.75" x14ac:dyDescent="0.25">
      <c r="A383" s="256" t="str">
        <f>RIGHT('[1]7ª'!$A$5:$D$5,12)</f>
        <v>7ª SÉRIE E.F</v>
      </c>
      <c r="B383" s="169">
        <v>52</v>
      </c>
      <c r="C383" s="264">
        <f>'7ª'!B57</f>
        <v>0</v>
      </c>
      <c r="D383" s="491">
        <f>'7ª'!C57</f>
        <v>0</v>
      </c>
      <c r="E383" s="265">
        <f>'7ª'!D57</f>
        <v>0</v>
      </c>
      <c r="F383" s="265">
        <f>'7ª'!E57</f>
        <v>0</v>
      </c>
      <c r="G383" s="266">
        <f>'7ª'!F57</f>
        <v>0</v>
      </c>
      <c r="H383" s="491">
        <f>'7ª'!G57</f>
        <v>0</v>
      </c>
      <c r="I383" s="493">
        <f>'7ª'!H57</f>
        <v>0</v>
      </c>
      <c r="J383" s="491"/>
      <c r="K383" s="491">
        <f>'7ª'!I57</f>
        <v>0</v>
      </c>
      <c r="L383" s="491">
        <f>'7ª'!I57</f>
        <v>0</v>
      </c>
      <c r="M383" s="491"/>
      <c r="N383" s="491">
        <f>'7ª'!K57</f>
        <v>0</v>
      </c>
      <c r="O383" s="491">
        <f>'7ª'!L57</f>
        <v>0</v>
      </c>
      <c r="P383" s="19" t="s">
        <v>123</v>
      </c>
      <c r="Q383" s="275" t="s">
        <v>319</v>
      </c>
    </row>
    <row r="384" spans="1:17" ht="15.75" x14ac:dyDescent="0.25">
      <c r="A384" s="256" t="str">
        <f>RIGHT('[1]7ª'!$A$5:$D$5,12)</f>
        <v>7ª SÉRIE E.F</v>
      </c>
      <c r="B384" s="169">
        <v>53</v>
      </c>
      <c r="C384" s="264">
        <f>'7ª'!B58</f>
        <v>0</v>
      </c>
      <c r="D384" s="491">
        <f>'7ª'!C58</f>
        <v>0</v>
      </c>
      <c r="E384" s="265">
        <f>'7ª'!D58</f>
        <v>0</v>
      </c>
      <c r="F384" s="265">
        <f>'7ª'!E58</f>
        <v>0</v>
      </c>
      <c r="G384" s="266">
        <f>'7ª'!F58</f>
        <v>0</v>
      </c>
      <c r="H384" s="491">
        <f>'7ª'!G58</f>
        <v>0</v>
      </c>
      <c r="I384" s="499">
        <f>'7ª'!H58</f>
        <v>0</v>
      </c>
      <c r="J384" s="491"/>
      <c r="K384" s="491">
        <f>'7ª'!I58</f>
        <v>0</v>
      </c>
      <c r="L384" s="491">
        <f>'7ª'!I58</f>
        <v>0</v>
      </c>
      <c r="M384" s="491"/>
      <c r="N384" s="268">
        <f>'7ª'!K58</f>
        <v>0</v>
      </c>
      <c r="O384" s="491">
        <f>'7ª'!L58</f>
        <v>0</v>
      </c>
      <c r="P384" s="19" t="s">
        <v>123</v>
      </c>
      <c r="Q384" s="275" t="s">
        <v>319</v>
      </c>
    </row>
    <row r="385" spans="1:17" ht="15.75" x14ac:dyDescent="0.25">
      <c r="A385" s="256" t="str">
        <f>RIGHT('[1]7ª'!$A$5:$D$5,12)</f>
        <v>7ª SÉRIE E.F</v>
      </c>
      <c r="B385" s="169">
        <v>54</v>
      </c>
      <c r="C385" s="264">
        <f>'7ª'!B59</f>
        <v>0</v>
      </c>
      <c r="D385" s="491">
        <f>'7ª'!C59</f>
        <v>0</v>
      </c>
      <c r="E385" s="265">
        <f>'7ª'!D59</f>
        <v>0</v>
      </c>
      <c r="F385" s="265">
        <f>'7ª'!E59</f>
        <v>0</v>
      </c>
      <c r="G385" s="266">
        <f>'7ª'!F59</f>
        <v>0</v>
      </c>
      <c r="H385" s="491">
        <f>'7ª'!G59</f>
        <v>0</v>
      </c>
      <c r="I385" s="493">
        <f>'7ª'!H59</f>
        <v>0</v>
      </c>
      <c r="J385" s="491"/>
      <c r="K385" s="491">
        <f>'7ª'!I59</f>
        <v>0</v>
      </c>
      <c r="L385" s="491">
        <f>'7ª'!I59</f>
        <v>0</v>
      </c>
      <c r="M385" s="491"/>
      <c r="N385" s="491">
        <f>'7ª'!K59</f>
        <v>0</v>
      </c>
      <c r="O385" s="491">
        <f>'7ª'!L59</f>
        <v>0</v>
      </c>
      <c r="P385" s="19" t="s">
        <v>123</v>
      </c>
      <c r="Q385" s="275" t="s">
        <v>319</v>
      </c>
    </row>
    <row r="386" spans="1:17" ht="15.75" x14ac:dyDescent="0.25">
      <c r="A386" s="256" t="str">
        <f>RIGHT('[1]7ª'!$A$5:$D$5,12)</f>
        <v>7ª SÉRIE E.F</v>
      </c>
      <c r="B386" s="169">
        <v>55</v>
      </c>
      <c r="C386" s="264">
        <f>'7ª'!B60</f>
        <v>0</v>
      </c>
      <c r="D386" s="491">
        <f>'7ª'!C60</f>
        <v>0</v>
      </c>
      <c r="E386" s="265">
        <f>'7ª'!D60</f>
        <v>0</v>
      </c>
      <c r="F386" s="265">
        <f>'7ª'!E60</f>
        <v>0</v>
      </c>
      <c r="G386" s="266">
        <f>'7ª'!F60</f>
        <v>0</v>
      </c>
      <c r="H386" s="491">
        <f>'7ª'!G60</f>
        <v>0</v>
      </c>
      <c r="I386" s="499">
        <f>'7ª'!H60</f>
        <v>0</v>
      </c>
      <c r="J386" s="491"/>
      <c r="K386" s="491">
        <f>'7ª'!I60</f>
        <v>0</v>
      </c>
      <c r="L386" s="491">
        <f>'7ª'!I60</f>
        <v>0</v>
      </c>
      <c r="M386" s="491"/>
      <c r="N386" s="268">
        <f>'7ª'!K60</f>
        <v>0</v>
      </c>
      <c r="O386" s="491">
        <f>'7ª'!L60</f>
        <v>0</v>
      </c>
      <c r="P386" s="19" t="s">
        <v>123</v>
      </c>
      <c r="Q386" s="275" t="s">
        <v>319</v>
      </c>
    </row>
    <row r="387" spans="1:17" s="263" customFormat="1" ht="15.75" x14ac:dyDescent="0.25">
      <c r="A387" s="256" t="str">
        <f>RIGHT('[1]8ª'!$A$5:$D$5,12)</f>
        <v>8ª SÉRIE E.F</v>
      </c>
      <c r="B387" s="257">
        <v>1</v>
      </c>
      <c r="C387" s="258">
        <f>'8ª'!B7</f>
        <v>18378</v>
      </c>
      <c r="D387" s="490" t="str">
        <f>'8ª'!C7</f>
        <v>ALEXANDRINA PILAR</v>
      </c>
      <c r="E387" s="259" t="str">
        <f>'8ª'!D7</f>
        <v>F</v>
      </c>
      <c r="F387" s="259" t="str">
        <f>'8ª'!E7</f>
        <v>MA</v>
      </c>
      <c r="G387" s="260">
        <f>'8ª'!F7</f>
        <v>38204</v>
      </c>
      <c r="H387" s="490">
        <f>'8ª'!G7</f>
        <v>0</v>
      </c>
      <c r="I387" s="492">
        <f>'8ª'!H7</f>
        <v>7142872</v>
      </c>
      <c r="J387" s="490"/>
      <c r="K387" s="490" t="str">
        <f>'8ª'!I7</f>
        <v>PROMOVIDO DA 7ªEF</v>
      </c>
      <c r="L387" s="490" t="str">
        <f ca="1">'8ª'!J7</f>
        <v/>
      </c>
      <c r="M387" s="490"/>
      <c r="N387" s="490">
        <f ca="1">'8ª'!K7</f>
        <v>20</v>
      </c>
      <c r="O387" s="490">
        <f>'8ª'!L7</f>
        <v>0</v>
      </c>
      <c r="P387" s="273" t="s">
        <v>123</v>
      </c>
      <c r="Q387" s="275" t="s">
        <v>319</v>
      </c>
    </row>
    <row r="388" spans="1:17" ht="15.75" x14ac:dyDescent="0.25">
      <c r="A388" s="256" t="str">
        <f>RIGHT('[1]8ª'!$A$5:$D$5,12)</f>
        <v>8ª SÉRIE E.F</v>
      </c>
      <c r="B388" s="169">
        <v>2</v>
      </c>
      <c r="C388" s="264">
        <f>'8ª'!B8</f>
        <v>14369</v>
      </c>
      <c r="D388" s="491" t="str">
        <f>'8ª'!C8</f>
        <v>ALLISSEN FRANCIS PEREIRA SANTOS</v>
      </c>
      <c r="E388" s="265" t="str">
        <f>'8ª'!D8</f>
        <v>F</v>
      </c>
      <c r="F388" s="265" t="str">
        <f>'8ª'!E8</f>
        <v>MA</v>
      </c>
      <c r="G388" s="266">
        <f>'8ª'!F8</f>
        <v>34835</v>
      </c>
      <c r="H388" s="491">
        <f>'8ª'!G8</f>
        <v>0</v>
      </c>
      <c r="I388" s="493">
        <f>'8ª'!H8</f>
        <v>0</v>
      </c>
      <c r="J388" s="491"/>
      <c r="K388" s="491" t="str">
        <f>'8ª'!I8</f>
        <v>TR 04/02/2025</v>
      </c>
      <c r="L388" s="491" t="str">
        <f ca="1">'8ª'!J8</f>
        <v/>
      </c>
      <c r="M388" s="491"/>
      <c r="N388" s="491">
        <f ca="1">'8ª'!K8</f>
        <v>29</v>
      </c>
      <c r="O388" s="491">
        <f>'8ª'!L8</f>
        <v>0</v>
      </c>
      <c r="P388" s="19" t="s">
        <v>123</v>
      </c>
      <c r="Q388" s="275" t="s">
        <v>319</v>
      </c>
    </row>
    <row r="389" spans="1:17" ht="15.75" x14ac:dyDescent="0.25">
      <c r="A389" s="256" t="str">
        <f>RIGHT('[1]8ª'!$A$5:$D$5,12)</f>
        <v>8ª SÉRIE E.F</v>
      </c>
      <c r="B389" s="169">
        <v>3</v>
      </c>
      <c r="C389" s="264">
        <f>'8ª'!B9</f>
        <v>18488</v>
      </c>
      <c r="D389" s="491" t="str">
        <f>'8ª'!C9</f>
        <v>CAMYLLA BARBOSA DOS SANTOS</v>
      </c>
      <c r="E389" s="265" t="str">
        <f>'8ª'!D9</f>
        <v>F</v>
      </c>
      <c r="F389" s="265" t="str">
        <f>'8ª'!E9</f>
        <v>MA</v>
      </c>
      <c r="G389" s="266">
        <f>'8ª'!F9</f>
        <v>38518</v>
      </c>
      <c r="H389" s="491" t="str">
        <f>'8ª'!G9</f>
        <v>108494452-2</v>
      </c>
      <c r="I389" s="493">
        <f>'8ª'!H9</f>
        <v>11584286</v>
      </c>
      <c r="J389" s="491"/>
      <c r="K389" s="491" t="str">
        <f>'8ª'!I9</f>
        <v>PROMOVIDO DA 7ªEF</v>
      </c>
      <c r="L389" s="491" t="str">
        <f ca="1">'8ª'!J9</f>
        <v/>
      </c>
      <c r="M389" s="491"/>
      <c r="N389" s="491">
        <f ca="1">'8ª'!K9</f>
        <v>19</v>
      </c>
      <c r="O389" s="491">
        <f>'8ª'!L9</f>
        <v>0</v>
      </c>
      <c r="P389" s="19" t="s">
        <v>123</v>
      </c>
      <c r="Q389" s="275" t="s">
        <v>319</v>
      </c>
    </row>
    <row r="390" spans="1:17" ht="15.75" x14ac:dyDescent="0.25">
      <c r="A390" s="256" t="str">
        <f>RIGHT('[1]8ª'!$A$5:$D$5,12)</f>
        <v>8ª SÉRIE E.F</v>
      </c>
      <c r="B390" s="169">
        <v>4</v>
      </c>
      <c r="C390" s="264">
        <f>'8ª'!B10</f>
        <v>10928</v>
      </c>
      <c r="D390" s="491" t="str">
        <f>'8ª'!C10</f>
        <v>ELIENAI VIEIRA RAMOS</v>
      </c>
      <c r="E390" s="265" t="str">
        <f>'8ª'!D10</f>
        <v>F</v>
      </c>
      <c r="F390" s="265" t="str">
        <f>'8ª'!E10</f>
        <v>MA</v>
      </c>
      <c r="G390" s="266">
        <f>'8ª'!F10</f>
        <v>26445</v>
      </c>
      <c r="H390" s="491" t="str">
        <f>'8ª'!G10</f>
        <v>109290303-3</v>
      </c>
      <c r="I390" s="493" t="str">
        <f>'8ª'!H10</f>
        <v>30267851-7</v>
      </c>
      <c r="J390" s="491"/>
      <c r="K390" s="491" t="str">
        <f>'8ª'!I10</f>
        <v>PROMOVIDO DA 7ªEF</v>
      </c>
      <c r="L390" s="491" t="str">
        <f ca="1">'8ª'!J10</f>
        <v>DISP.IDADE</v>
      </c>
      <c r="M390" s="491"/>
      <c r="N390" s="491">
        <f ca="1">'8ª'!K10</f>
        <v>52</v>
      </c>
      <c r="O390" s="491">
        <f>'8ª'!L10</f>
        <v>0</v>
      </c>
      <c r="P390" s="19" t="s">
        <v>123</v>
      </c>
      <c r="Q390" s="275" t="s">
        <v>319</v>
      </c>
    </row>
    <row r="391" spans="1:17" ht="15.75" x14ac:dyDescent="0.25">
      <c r="A391" s="256" t="str">
        <f>RIGHT('[1]8ª'!$A$5:$D$5,12)</f>
        <v>8ª SÉRIE E.F</v>
      </c>
      <c r="B391" s="169">
        <v>5</v>
      </c>
      <c r="C391" s="264">
        <f>'8ª'!B11</f>
        <v>18494</v>
      </c>
      <c r="D391" s="491" t="str">
        <f>'8ª'!C11</f>
        <v>FLAVIA APARECIDA DELMONICO</v>
      </c>
      <c r="E391" s="265" t="str">
        <f>'8ª'!D11</f>
        <v>F</v>
      </c>
      <c r="F391" s="265" t="str">
        <f>'8ª'!E11</f>
        <v>MA</v>
      </c>
      <c r="G391" s="266">
        <f>'8ª'!F11</f>
        <v>28207</v>
      </c>
      <c r="H391" s="491">
        <f>'8ª'!G11</f>
        <v>0</v>
      </c>
      <c r="I391" s="493" t="str">
        <f>'8ª'!H11</f>
        <v>27292451-9</v>
      </c>
      <c r="J391" s="491"/>
      <c r="K391" s="491" t="str">
        <f>'8ª'!I11</f>
        <v>PROMOVIDO DA 7ªEF</v>
      </c>
      <c r="L391" s="491" t="str">
        <f ca="1">'8ª'!J11</f>
        <v>DISP.IDADE</v>
      </c>
      <c r="M391" s="491"/>
      <c r="N391" s="491">
        <f ca="1">'8ª'!K11</f>
        <v>47</v>
      </c>
      <c r="O391" s="491">
        <f>'8ª'!L11</f>
        <v>0</v>
      </c>
      <c r="P391" s="19" t="s">
        <v>123</v>
      </c>
      <c r="Q391" s="275" t="s">
        <v>319</v>
      </c>
    </row>
    <row r="392" spans="1:17" ht="15.75" x14ac:dyDescent="0.25">
      <c r="A392" s="256" t="str">
        <f>RIGHT('[1]8ª'!$A$5:$D$5,12)</f>
        <v>8ª SÉRIE E.F</v>
      </c>
      <c r="B392" s="169">
        <v>6</v>
      </c>
      <c r="C392" s="264">
        <f>'8ª'!B12</f>
        <v>18777</v>
      </c>
      <c r="D392" s="491" t="str">
        <f>'8ª'!C12</f>
        <v>ISABELLY DE SOUZA ROSA</v>
      </c>
      <c r="E392" s="265" t="str">
        <f>'8ª'!D12</f>
        <v>F</v>
      </c>
      <c r="F392" s="265" t="str">
        <f>'8ª'!E12</f>
        <v>MA</v>
      </c>
      <c r="G392" s="266">
        <f>'8ª'!F12</f>
        <v>40023</v>
      </c>
      <c r="H392" s="491" t="str">
        <f>'8ª'!G12</f>
        <v>1137129112-8</v>
      </c>
      <c r="I392" s="493">
        <f>'8ª'!H12</f>
        <v>0</v>
      </c>
      <c r="J392" s="491"/>
      <c r="K392" s="491" t="str">
        <f>'8ª'!I12</f>
        <v>TR 05/02/25</v>
      </c>
      <c r="L392" s="491" t="str">
        <f ca="1">'8ª'!J12</f>
        <v/>
      </c>
      <c r="M392" s="491"/>
      <c r="N392" s="491">
        <f ca="1">'8ª'!K12</f>
        <v>15</v>
      </c>
      <c r="O392" s="491">
        <f>'8ª'!L12</f>
        <v>0</v>
      </c>
      <c r="P392" s="19" t="s">
        <v>123</v>
      </c>
      <c r="Q392" s="275" t="s">
        <v>319</v>
      </c>
    </row>
    <row r="393" spans="1:17" ht="15.75" x14ac:dyDescent="0.25">
      <c r="A393" s="256" t="str">
        <f>RIGHT('[1]8ª'!$A$5:$D$5,12)</f>
        <v>8ª SÉRIE E.F</v>
      </c>
      <c r="B393" s="169">
        <v>7</v>
      </c>
      <c r="C393" s="264">
        <f>'8ª'!B13</f>
        <v>18780</v>
      </c>
      <c r="D393" s="491" t="str">
        <f>'8ª'!C13</f>
        <v>JOAO VITOR PLACIDO SEVERO DA SILVA</v>
      </c>
      <c r="E393" s="265" t="str">
        <f>'8ª'!D13</f>
        <v>M</v>
      </c>
      <c r="F393" s="265" t="str">
        <f>'8ª'!E13</f>
        <v>MA</v>
      </c>
      <c r="G393" s="266">
        <f>'8ª'!F13</f>
        <v>39765</v>
      </c>
      <c r="H393" s="491" t="str">
        <f>'8ª'!G13</f>
        <v>112876192-0</v>
      </c>
      <c r="I393" s="493">
        <f>'8ª'!H13</f>
        <v>0</v>
      </c>
      <c r="J393" s="491"/>
      <c r="K393" s="491" t="str">
        <f>'8ª'!I13</f>
        <v>TR 05/02/25</v>
      </c>
      <c r="L393" s="491" t="str">
        <f ca="1">'8ª'!J13</f>
        <v/>
      </c>
      <c r="M393" s="491"/>
      <c r="N393" s="491">
        <f ca="1">'8ª'!K13</f>
        <v>16</v>
      </c>
      <c r="O393" s="491">
        <f>'8ª'!L13</f>
        <v>0</v>
      </c>
      <c r="P393" s="19" t="s">
        <v>123</v>
      </c>
      <c r="Q393" s="275" t="s">
        <v>319</v>
      </c>
    </row>
    <row r="394" spans="1:17" ht="15.75" x14ac:dyDescent="0.25">
      <c r="A394" s="256" t="str">
        <f>RIGHT('[1]8ª'!$A$5:$D$5,12)</f>
        <v>8ª SÉRIE E.F</v>
      </c>
      <c r="B394" s="169">
        <v>8</v>
      </c>
      <c r="C394" s="264">
        <f>'8ª'!B14</f>
        <v>18774</v>
      </c>
      <c r="D394" s="491" t="str">
        <f>'8ª'!C14</f>
        <v>KETHELLYN RAFAELA DO VALE</v>
      </c>
      <c r="E394" s="265" t="str">
        <f>'8ª'!D14</f>
        <v>F</v>
      </c>
      <c r="F394" s="265" t="str">
        <f>'8ª'!E14</f>
        <v>MA</v>
      </c>
      <c r="G394" s="266">
        <f>'8ª'!F14</f>
        <v>39513</v>
      </c>
      <c r="H394" s="491">
        <f>'8ª'!G14</f>
        <v>1095002326</v>
      </c>
      <c r="I394" s="493">
        <f>'8ª'!H14</f>
        <v>0</v>
      </c>
      <c r="J394" s="491"/>
      <c r="K394" s="491" t="str">
        <f>'8ª'!I14</f>
        <v>TR 04/02/2025</v>
      </c>
      <c r="L394" s="491" t="str">
        <f ca="1">'8ª'!J14</f>
        <v/>
      </c>
      <c r="M394" s="491"/>
      <c r="N394" s="491">
        <f ca="1">'8ª'!K14</f>
        <v>17</v>
      </c>
      <c r="O394" s="491">
        <f>'8ª'!L14</f>
        <v>0</v>
      </c>
      <c r="P394" s="19" t="s">
        <v>123</v>
      </c>
      <c r="Q394" s="275" t="s">
        <v>319</v>
      </c>
    </row>
    <row r="395" spans="1:17" ht="15.75" x14ac:dyDescent="0.25">
      <c r="A395" s="256" t="str">
        <f>RIGHT('[1]8ª'!$A$5:$D$5,12)</f>
        <v>8ª SÉRIE E.F</v>
      </c>
      <c r="B395" s="169">
        <v>9</v>
      </c>
      <c r="C395" s="264">
        <f>'8ª'!B15</f>
        <v>18534</v>
      </c>
      <c r="D395" s="491" t="str">
        <f>'8ª'!C15</f>
        <v>LUCAS RANIERE LUCIO DA SILVA SANTOS</v>
      </c>
      <c r="E395" s="265" t="str">
        <f>'8ª'!D15</f>
        <v>M</v>
      </c>
      <c r="F395" s="265" t="str">
        <f>'8ª'!E15</f>
        <v>MA</v>
      </c>
      <c r="G395" s="266">
        <f>'8ª'!F15</f>
        <v>34824</v>
      </c>
      <c r="H395" s="491" t="str">
        <f>'8ª'!G15</f>
        <v>110431248-7</v>
      </c>
      <c r="I395" s="493">
        <f>'8ª'!H15</f>
        <v>0</v>
      </c>
      <c r="J395" s="491"/>
      <c r="K395" s="491" t="str">
        <f>'8ª'!I15</f>
        <v>PROMOVIDO DA 7ªEF</v>
      </c>
      <c r="L395" s="491" t="str">
        <f ca="1">'8ª'!J15</f>
        <v/>
      </c>
      <c r="M395" s="491"/>
      <c r="N395" s="491">
        <f ca="1">'8ª'!K15</f>
        <v>29</v>
      </c>
      <c r="O395" s="491">
        <f>'8ª'!L15</f>
        <v>0</v>
      </c>
      <c r="P395" s="19" t="s">
        <v>123</v>
      </c>
      <c r="Q395" s="275" t="s">
        <v>319</v>
      </c>
    </row>
    <row r="396" spans="1:17" ht="15.75" x14ac:dyDescent="0.25">
      <c r="A396" s="256" t="str">
        <f>RIGHT('[1]8ª'!$A$5:$D$5,12)</f>
        <v>8ª SÉRIE E.F</v>
      </c>
      <c r="B396" s="169">
        <v>10</v>
      </c>
      <c r="C396" s="264">
        <f>'8ª'!B16</f>
        <v>15276</v>
      </c>
      <c r="D396" s="491" t="str">
        <f>'8ª'!C16</f>
        <v>LUIS GUSTAVO COSTA SILVA</v>
      </c>
      <c r="E396" s="265" t="str">
        <f>'8ª'!D16</f>
        <v>M</v>
      </c>
      <c r="F396" s="265" t="str">
        <f>'8ª'!E16</f>
        <v>MA</v>
      </c>
      <c r="G396" s="266">
        <f>'8ª'!F16</f>
        <v>39102</v>
      </c>
      <c r="H396" s="491" t="str">
        <f>'8ª'!G16</f>
        <v>113268824-3</v>
      </c>
      <c r="I396" s="493">
        <f>'8ª'!H16</f>
        <v>0</v>
      </c>
      <c r="J396" s="491"/>
      <c r="K396" s="491" t="str">
        <f>'8ª'!I16</f>
        <v>PROMOVIDO DA 7ªEF</v>
      </c>
      <c r="L396" s="491" t="str">
        <f ca="1">'8ª'!J16</f>
        <v/>
      </c>
      <c r="M396" s="491"/>
      <c r="N396" s="491">
        <f ca="1">'8ª'!K16</f>
        <v>18</v>
      </c>
      <c r="O396" s="491">
        <f>'8ª'!L16</f>
        <v>0</v>
      </c>
      <c r="P396" s="19" t="s">
        <v>123</v>
      </c>
      <c r="Q396" s="275" t="s">
        <v>319</v>
      </c>
    </row>
    <row r="397" spans="1:17" ht="15.75" x14ac:dyDescent="0.25">
      <c r="A397" s="256" t="str">
        <f>RIGHT('[1]8ª'!$A$5:$D$5,12)</f>
        <v>8ª SÉRIE E.F</v>
      </c>
      <c r="B397" s="169">
        <v>11</v>
      </c>
      <c r="C397" s="264">
        <f>'8ª'!B17</f>
        <v>18140</v>
      </c>
      <c r="D397" s="491" t="str">
        <f>'8ª'!C17</f>
        <v>MARCELO DE SOUSA SILVA</v>
      </c>
      <c r="E397" s="265" t="str">
        <f>'8ª'!D17</f>
        <v>M</v>
      </c>
      <c r="F397" s="265" t="str">
        <f>'8ª'!E17</f>
        <v>MA</v>
      </c>
      <c r="G397" s="266">
        <f>'8ª'!F17</f>
        <v>29821</v>
      </c>
      <c r="H397" s="491" t="str">
        <f>'8ª'!G17</f>
        <v>33876244-9</v>
      </c>
      <c r="I397" s="493">
        <f>'8ª'!H17</f>
        <v>0</v>
      </c>
      <c r="J397" s="491"/>
      <c r="K397" s="491" t="str">
        <f>'8ª'!I17</f>
        <v>PROMOVIDO DA 7ªEF</v>
      </c>
      <c r="L397" s="491" t="str">
        <f ca="1">'8ª'!J17</f>
        <v>DISP.IDADE</v>
      </c>
      <c r="M397" s="491"/>
      <c r="N397" s="491">
        <f ca="1">'8ª'!K17</f>
        <v>43</v>
      </c>
      <c r="O397" s="491">
        <f>'8ª'!L17</f>
        <v>0</v>
      </c>
      <c r="P397" s="19" t="s">
        <v>123</v>
      </c>
      <c r="Q397" s="275" t="s">
        <v>319</v>
      </c>
    </row>
    <row r="398" spans="1:17" ht="15.75" x14ac:dyDescent="0.25">
      <c r="A398" s="256" t="str">
        <f>RIGHT('[1]8ª'!$A$5:$D$5,12)</f>
        <v>8ª SÉRIE E.F</v>
      </c>
      <c r="B398" s="169">
        <v>12</v>
      </c>
      <c r="C398" s="264" t="e">
        <f>'8ª'!#REF!</f>
        <v>#REF!</v>
      </c>
      <c r="D398" s="491" t="e">
        <f>'8ª'!#REF!</f>
        <v>#REF!</v>
      </c>
      <c r="E398" s="265" t="e">
        <f>'8ª'!#REF!</f>
        <v>#REF!</v>
      </c>
      <c r="F398" s="265" t="e">
        <f>'8ª'!#REF!</f>
        <v>#REF!</v>
      </c>
      <c r="G398" s="266" t="e">
        <f>'8ª'!#REF!</f>
        <v>#REF!</v>
      </c>
      <c r="H398" s="491" t="e">
        <f>'8ª'!#REF!</f>
        <v>#REF!</v>
      </c>
      <c r="I398" s="493" t="e">
        <f>'8ª'!#REF!</f>
        <v>#REF!</v>
      </c>
      <c r="J398" s="491"/>
      <c r="K398" s="491" t="e">
        <f>'8ª'!#REF!</f>
        <v>#REF!</v>
      </c>
      <c r="L398" s="491" t="e">
        <f>'8ª'!#REF!</f>
        <v>#REF!</v>
      </c>
      <c r="M398" s="491"/>
      <c r="N398" s="491" t="e">
        <f>'8ª'!#REF!</f>
        <v>#REF!</v>
      </c>
      <c r="O398" s="491" t="e">
        <f>'8ª'!#REF!</f>
        <v>#REF!</v>
      </c>
      <c r="P398" s="19" t="s">
        <v>123</v>
      </c>
      <c r="Q398" s="275" t="s">
        <v>319</v>
      </c>
    </row>
    <row r="399" spans="1:17" ht="15.75" x14ac:dyDescent="0.25">
      <c r="A399" s="256" t="str">
        <f>RIGHT('[1]8ª'!$A$5:$D$5,12)</f>
        <v>8ª SÉRIE E.F</v>
      </c>
      <c r="B399" s="169">
        <v>13</v>
      </c>
      <c r="C399" s="264">
        <f>'8ª'!B18</f>
        <v>18309</v>
      </c>
      <c r="D399" s="491" t="str">
        <f>'8ª'!C18</f>
        <v>ROSELENE PEREIRA DA SILVA</v>
      </c>
      <c r="E399" s="265" t="str">
        <f>'8ª'!D18</f>
        <v>F</v>
      </c>
      <c r="F399" s="265" t="str">
        <f>'8ª'!E18</f>
        <v>MA</v>
      </c>
      <c r="G399" s="266">
        <f>'8ª'!F18</f>
        <v>32317</v>
      </c>
      <c r="H399" s="491">
        <f>'8ª'!G18</f>
        <v>0</v>
      </c>
      <c r="I399" s="493" t="str">
        <f>'8ª'!H18</f>
        <v>32635145-0</v>
      </c>
      <c r="J399" s="491"/>
      <c r="K399" s="491" t="str">
        <f>'8ª'!I18</f>
        <v>PROMOVIDO DA 7ªEF</v>
      </c>
      <c r="L399" s="491" t="str">
        <f ca="1">'8ª'!J18</f>
        <v>DISP.IDADE</v>
      </c>
      <c r="M399" s="491"/>
      <c r="N399" s="491">
        <f ca="1">'8ª'!K18</f>
        <v>36</v>
      </c>
      <c r="O399" s="491">
        <f>'8ª'!L18</f>
        <v>0</v>
      </c>
      <c r="P399" s="19" t="s">
        <v>123</v>
      </c>
      <c r="Q399" s="275" t="s">
        <v>319</v>
      </c>
    </row>
    <row r="400" spans="1:17" ht="15.75" x14ac:dyDescent="0.25">
      <c r="A400" s="256" t="str">
        <f>RIGHT('[1]8ª'!$A$5:$D$5,12)</f>
        <v>8ª SÉRIE E.F</v>
      </c>
      <c r="B400" s="169">
        <v>14</v>
      </c>
      <c r="C400" s="264">
        <f>'8ª'!B19</f>
        <v>14621</v>
      </c>
      <c r="D400" s="491" t="str">
        <f>'8ª'!C19</f>
        <v>RYAN  ISAQUE SANTA ANNA DOS SANTOS</v>
      </c>
      <c r="E400" s="265" t="str">
        <f>'8ª'!D19</f>
        <v>M</v>
      </c>
      <c r="F400" s="265" t="str">
        <f>'8ª'!E19</f>
        <v>MA</v>
      </c>
      <c r="G400" s="266">
        <f>'8ª'!F19</f>
        <v>39895</v>
      </c>
      <c r="H400" s="491" t="str">
        <f>'8ª'!G19</f>
        <v>110856802-6</v>
      </c>
      <c r="I400" s="493" t="str">
        <f>'8ª'!H19</f>
        <v>53176315-8</v>
      </c>
      <c r="J400" s="491"/>
      <c r="K400" s="491" t="str">
        <f>'8ª'!I19</f>
        <v>TR 03/02/2025</v>
      </c>
      <c r="L400" s="491" t="str">
        <f ca="1">'8ª'!J19</f>
        <v/>
      </c>
      <c r="M400" s="491"/>
      <c r="N400" s="491">
        <f ca="1">'8ª'!K19</f>
        <v>15</v>
      </c>
      <c r="O400" s="491">
        <f>'8ª'!L19</f>
        <v>0</v>
      </c>
      <c r="P400" s="19" t="s">
        <v>123</v>
      </c>
      <c r="Q400" s="275" t="s">
        <v>319</v>
      </c>
    </row>
    <row r="401" spans="1:17" ht="15.75" x14ac:dyDescent="0.25">
      <c r="A401" s="256" t="str">
        <f>RIGHT('[1]8ª'!$A$5:$D$5,12)</f>
        <v>8ª SÉRIE E.F</v>
      </c>
      <c r="B401" s="169">
        <v>15</v>
      </c>
      <c r="C401" s="264">
        <f>'8ª'!B20</f>
        <v>18769</v>
      </c>
      <c r="D401" s="491" t="str">
        <f>'8ª'!C20</f>
        <v>TANIA NAJARA FERREIRA MATOS</v>
      </c>
      <c r="E401" s="265" t="str">
        <f>'8ª'!D20</f>
        <v>F</v>
      </c>
      <c r="F401" s="265" t="str">
        <f>'8ª'!E20</f>
        <v>MA</v>
      </c>
      <c r="G401" s="266">
        <f>'8ª'!F20</f>
        <v>34361</v>
      </c>
      <c r="H401" s="491">
        <f>'8ª'!G20</f>
        <v>0</v>
      </c>
      <c r="I401" s="493">
        <f>'8ª'!H20</f>
        <v>0</v>
      </c>
      <c r="J401" s="491"/>
      <c r="K401" s="491" t="str">
        <f>'8ª'!I20</f>
        <v>TR 04/02</v>
      </c>
      <c r="L401" s="491" t="str">
        <f ca="1">'8ª'!J20</f>
        <v>DISP.IDADE</v>
      </c>
      <c r="M401" s="491"/>
      <c r="N401" s="491">
        <f ca="1">'8ª'!K20</f>
        <v>31</v>
      </c>
      <c r="O401" s="491">
        <f>'8ª'!L20</f>
        <v>0</v>
      </c>
      <c r="P401" s="19" t="s">
        <v>123</v>
      </c>
      <c r="Q401" s="275" t="s">
        <v>319</v>
      </c>
    </row>
    <row r="402" spans="1:17" ht="15.75" x14ac:dyDescent="0.25">
      <c r="A402" s="256" t="str">
        <f>RIGHT('[1]8ª'!$A$5:$D$5,12)</f>
        <v>8ª SÉRIE E.F</v>
      </c>
      <c r="B402" s="169">
        <v>16</v>
      </c>
      <c r="C402" s="264">
        <f>'8ª'!B21</f>
        <v>18479</v>
      </c>
      <c r="D402" s="491" t="str">
        <f>'8ª'!C21</f>
        <v>VITOR GABRIEL DOS SANTOS</v>
      </c>
      <c r="E402" s="265" t="str">
        <f>'8ª'!D21</f>
        <v>M</v>
      </c>
      <c r="F402" s="265" t="str">
        <f>'8ª'!E21</f>
        <v>MA</v>
      </c>
      <c r="G402" s="266">
        <f>'8ª'!F21</f>
        <v>38824</v>
      </c>
      <c r="H402" s="491" t="str">
        <f>'8ª'!G21</f>
        <v>109839956-0</v>
      </c>
      <c r="I402" s="493">
        <f>'8ª'!H21</f>
        <v>0</v>
      </c>
      <c r="J402" s="491"/>
      <c r="K402" s="491" t="str">
        <f>'8ª'!I21</f>
        <v>PROMOVIDO DA 7ªEF</v>
      </c>
      <c r="L402" s="491" t="str">
        <f ca="1">'8ª'!J21</f>
        <v/>
      </c>
      <c r="M402" s="491"/>
      <c r="N402" s="491">
        <f ca="1">'8ª'!K21</f>
        <v>18</v>
      </c>
      <c r="O402" s="491">
        <f>'8ª'!L21</f>
        <v>0</v>
      </c>
      <c r="P402" s="19" t="s">
        <v>123</v>
      </c>
      <c r="Q402" s="275" t="s">
        <v>319</v>
      </c>
    </row>
    <row r="403" spans="1:17" ht="15.75" x14ac:dyDescent="0.25">
      <c r="A403" s="256" t="str">
        <f>RIGHT('[1]8ª'!$A$5:$D$5,12)</f>
        <v>8ª SÉRIE E.F</v>
      </c>
      <c r="B403" s="169">
        <v>17</v>
      </c>
      <c r="C403" s="264">
        <f>'8ª'!B22</f>
        <v>18532</v>
      </c>
      <c r="D403" s="491" t="str">
        <f>'8ª'!C22</f>
        <v xml:space="preserve">WILLIGTON FRANCISCO DE MELO </v>
      </c>
      <c r="E403" s="265" t="str">
        <f>'8ª'!D22</f>
        <v>M</v>
      </c>
      <c r="F403" s="265" t="str">
        <f>'8ª'!E22</f>
        <v>MA</v>
      </c>
      <c r="G403" s="266">
        <f>'8ª'!F22</f>
        <v>27456</v>
      </c>
      <c r="H403" s="491" t="str">
        <f>'8ª'!G22</f>
        <v>104151881-X</v>
      </c>
      <c r="I403" s="493">
        <f>'8ª'!H22</f>
        <v>0</v>
      </c>
      <c r="J403" s="491"/>
      <c r="K403" s="491" t="str">
        <f>'8ª'!I22</f>
        <v>PROMOVIDO DA 7ªEF</v>
      </c>
      <c r="L403" s="491" t="str">
        <f ca="1">'8ª'!J22</f>
        <v>DISP.IDADE</v>
      </c>
      <c r="M403" s="491"/>
      <c r="N403" s="491">
        <f ca="1">'8ª'!K22</f>
        <v>50</v>
      </c>
      <c r="O403" s="491">
        <f>'8ª'!L22</f>
        <v>0</v>
      </c>
      <c r="P403" s="19" t="s">
        <v>123</v>
      </c>
      <c r="Q403" s="275" t="s">
        <v>319</v>
      </c>
    </row>
    <row r="404" spans="1:17" ht="15.75" x14ac:dyDescent="0.25">
      <c r="A404" s="256" t="str">
        <f>RIGHT('[1]8ª'!$A$5:$D$5,12)</f>
        <v>8ª SÉRIE E.F</v>
      </c>
      <c r="B404" s="169">
        <v>18</v>
      </c>
      <c r="C404" s="264">
        <f>'8ª'!B23</f>
        <v>18820</v>
      </c>
      <c r="D404" s="491" t="str">
        <f>'8ª'!C23</f>
        <v>GABRIELE SILVA GONCALVES AGUIAR</v>
      </c>
      <c r="E404" s="265" t="str">
        <f>'8ª'!D23</f>
        <v>F</v>
      </c>
      <c r="F404" s="265" t="str">
        <f>'8ª'!E23</f>
        <v>MA</v>
      </c>
      <c r="G404" s="266">
        <f>'8ª'!F23</f>
        <v>39471</v>
      </c>
      <c r="H404" s="491" t="str">
        <f>'8ª'!G23</f>
        <v>110470335-X</v>
      </c>
      <c r="I404" s="493">
        <f>'8ª'!H23</f>
        <v>0</v>
      </c>
      <c r="J404" s="491"/>
      <c r="K404" s="491" t="str">
        <f>'8ª'!I23</f>
        <v>TR 25/02/2025</v>
      </c>
      <c r="L404" s="491" t="str">
        <f ca="1">'8ª'!J23</f>
        <v/>
      </c>
      <c r="M404" s="491"/>
      <c r="N404" s="491">
        <f ca="1">'8ª'!K23</f>
        <v>17</v>
      </c>
      <c r="O404" s="491">
        <f>'8ª'!L23</f>
        <v>0</v>
      </c>
      <c r="P404" s="19" t="s">
        <v>123</v>
      </c>
      <c r="Q404" s="275" t="s">
        <v>319</v>
      </c>
    </row>
    <row r="405" spans="1:17" ht="15.75" x14ac:dyDescent="0.25">
      <c r="A405" s="256" t="str">
        <f>RIGHT('[1]8ª'!$A$5:$D$5,12)</f>
        <v>8ª SÉRIE E.F</v>
      </c>
      <c r="B405" s="169">
        <v>19</v>
      </c>
      <c r="C405" s="264">
        <f>'8ª'!B24</f>
        <v>18849</v>
      </c>
      <c r="D405" s="491" t="str">
        <f>'8ª'!C24</f>
        <v>DOMENICA CRISTINE DE SOUSA</v>
      </c>
      <c r="E405" s="265" t="str">
        <f>'8ª'!D24</f>
        <v>F</v>
      </c>
      <c r="F405" s="265" t="str">
        <f>'8ª'!E24</f>
        <v>MA</v>
      </c>
      <c r="G405" s="266">
        <f>'8ª'!F24</f>
        <v>34965</v>
      </c>
      <c r="H405" s="491">
        <f>'8ª'!G24</f>
        <v>0</v>
      </c>
      <c r="I405" s="493">
        <f>'8ª'!H24</f>
        <v>0</v>
      </c>
      <c r="J405" s="491"/>
      <c r="K405" s="491" t="str">
        <f>'8ª'!I24</f>
        <v>TR 27/02/2025</v>
      </c>
      <c r="L405" s="491" t="str">
        <f ca="1">'8ª'!J24</f>
        <v/>
      </c>
      <c r="M405" s="491"/>
      <c r="N405" s="491">
        <f ca="1">'8ª'!K24</f>
        <v>29</v>
      </c>
      <c r="O405" s="491">
        <f>'8ª'!L24</f>
        <v>0</v>
      </c>
      <c r="P405" s="19" t="s">
        <v>123</v>
      </c>
      <c r="Q405" s="275" t="s">
        <v>319</v>
      </c>
    </row>
    <row r="406" spans="1:17" ht="15.75" x14ac:dyDescent="0.25">
      <c r="A406" s="256" t="str">
        <f>RIGHT('[1]8ª'!$A$5:$D$5,12)</f>
        <v>8ª SÉRIE E.F</v>
      </c>
      <c r="B406" s="169">
        <v>20</v>
      </c>
      <c r="C406" s="264">
        <f>'8ª'!B25</f>
        <v>15606</v>
      </c>
      <c r="D406" s="491" t="str">
        <f>'8ª'!C25</f>
        <v>MARIA APARECIDA CUNHA</v>
      </c>
      <c r="E406" s="265" t="str">
        <f>'8ª'!D25</f>
        <v>F</v>
      </c>
      <c r="F406" s="265" t="str">
        <f>'8ª'!E25</f>
        <v>MA</v>
      </c>
      <c r="G406" s="266">
        <f>'8ª'!F25</f>
        <v>26600</v>
      </c>
      <c r="H406" s="491">
        <f>'8ª'!G25</f>
        <v>0</v>
      </c>
      <c r="I406" s="493">
        <f>'8ª'!H25</f>
        <v>0</v>
      </c>
      <c r="J406" s="491"/>
      <c r="K406" s="491" t="str">
        <f>'8ª'!I25</f>
        <v>TR 28/02/2025</v>
      </c>
      <c r="L406" s="491" t="str">
        <f ca="1">'8ª'!J25</f>
        <v>DISP.IDADE</v>
      </c>
      <c r="M406" s="491"/>
      <c r="N406" s="491">
        <f ca="1">'8ª'!K25</f>
        <v>52</v>
      </c>
      <c r="O406" s="491">
        <f>'8ª'!L25</f>
        <v>0</v>
      </c>
      <c r="P406" s="19" t="s">
        <v>123</v>
      </c>
      <c r="Q406" s="275" t="s">
        <v>319</v>
      </c>
    </row>
    <row r="407" spans="1:17" ht="15.75" x14ac:dyDescent="0.25">
      <c r="A407" s="256" t="str">
        <f>RIGHT('[1]8ª'!$A$5:$D$5,12)</f>
        <v>8ª SÉRIE E.F</v>
      </c>
      <c r="B407" s="169">
        <v>21</v>
      </c>
      <c r="C407" s="264">
        <f>'8ª'!B26</f>
        <v>18856</v>
      </c>
      <c r="D407" s="491" t="str">
        <f>'8ª'!C26</f>
        <v>PAMELA VITORIA ARAUJO DOS SANTOS</v>
      </c>
      <c r="E407" s="265" t="str">
        <f>'8ª'!D26</f>
        <v>F</v>
      </c>
      <c r="F407" s="265" t="str">
        <f>'8ª'!E26</f>
        <v>MA</v>
      </c>
      <c r="G407" s="266">
        <f>'8ª'!F26</f>
        <v>39168</v>
      </c>
      <c r="H407" s="491" t="str">
        <f>'8ª'!G26</f>
        <v>111310008-4</v>
      </c>
      <c r="I407" s="493">
        <f>'8ª'!H26</f>
        <v>0</v>
      </c>
      <c r="J407" s="491"/>
      <c r="K407" s="491" t="str">
        <f>'8ª'!I26</f>
        <v>TR 28/02/2025</v>
      </c>
      <c r="L407" s="491" t="str">
        <f ca="1">'8ª'!J26</f>
        <v/>
      </c>
      <c r="M407" s="491"/>
      <c r="N407" s="491">
        <f ca="1">'8ª'!K26</f>
        <v>17</v>
      </c>
      <c r="O407" s="491">
        <f>'8ª'!L26</f>
        <v>0</v>
      </c>
      <c r="P407" s="19" t="s">
        <v>123</v>
      </c>
      <c r="Q407" s="275" t="s">
        <v>319</v>
      </c>
    </row>
    <row r="408" spans="1:17" ht="15.75" x14ac:dyDescent="0.25">
      <c r="A408" s="256" t="str">
        <f>RIGHT('[1]8ª'!$A$5:$D$5,12)</f>
        <v>8ª SÉRIE E.F</v>
      </c>
      <c r="B408" s="169">
        <v>22</v>
      </c>
      <c r="C408" s="264">
        <f>'8ª'!B27</f>
        <v>0</v>
      </c>
      <c r="D408" s="491">
        <f>'8ª'!C27</f>
        <v>0</v>
      </c>
      <c r="E408" s="265">
        <f>'8ª'!D27</f>
        <v>0</v>
      </c>
      <c r="F408" s="265" t="str">
        <f>'8ª'!E27</f>
        <v/>
      </c>
      <c r="G408" s="266">
        <f>'8ª'!F27</f>
        <v>0</v>
      </c>
      <c r="H408" s="491">
        <f>'8ª'!G27</f>
        <v>0</v>
      </c>
      <c r="I408" s="493">
        <f>'8ª'!H27</f>
        <v>0</v>
      </c>
      <c r="J408" s="491"/>
      <c r="K408" s="491">
        <f>'8ª'!I27</f>
        <v>0</v>
      </c>
      <c r="L408" s="491" t="str">
        <f ca="1">'8ª'!J27</f>
        <v/>
      </c>
      <c r="M408" s="491"/>
      <c r="N408" s="491" t="str">
        <f ca="1">'8ª'!K27</f>
        <v/>
      </c>
      <c r="O408" s="491">
        <f>'8ª'!L27</f>
        <v>0</v>
      </c>
      <c r="P408" s="19" t="s">
        <v>123</v>
      </c>
      <c r="Q408" s="275" t="s">
        <v>319</v>
      </c>
    </row>
    <row r="409" spans="1:17" ht="15.75" x14ac:dyDescent="0.25">
      <c r="A409" s="256" t="str">
        <f>RIGHT('[1]8ª'!$A$5:$D$5,12)</f>
        <v>8ª SÉRIE E.F</v>
      </c>
      <c r="B409" s="169">
        <v>23</v>
      </c>
      <c r="C409" s="264">
        <f>'8ª'!B28</f>
        <v>0</v>
      </c>
      <c r="D409" s="491">
        <f>'8ª'!C28</f>
        <v>0</v>
      </c>
      <c r="E409" s="265">
        <f>'8ª'!D28</f>
        <v>0</v>
      </c>
      <c r="F409" s="265" t="str">
        <f>'8ª'!E28</f>
        <v/>
      </c>
      <c r="G409" s="266">
        <f>'8ª'!F28</f>
        <v>0</v>
      </c>
      <c r="H409" s="491">
        <f>'8ª'!G28</f>
        <v>0</v>
      </c>
      <c r="I409" s="493">
        <f>'8ª'!H28</f>
        <v>0</v>
      </c>
      <c r="J409" s="491"/>
      <c r="K409" s="491">
        <f>'8ª'!I28</f>
        <v>0</v>
      </c>
      <c r="L409" s="491" t="str">
        <f ca="1">'8ª'!J28</f>
        <v/>
      </c>
      <c r="M409" s="491"/>
      <c r="N409" s="491" t="str">
        <f ca="1">'8ª'!K28</f>
        <v/>
      </c>
      <c r="O409" s="491">
        <f>'8ª'!L28</f>
        <v>0</v>
      </c>
      <c r="P409" s="19" t="s">
        <v>123</v>
      </c>
      <c r="Q409" s="275" t="s">
        <v>319</v>
      </c>
    </row>
    <row r="410" spans="1:17" ht="15.75" x14ac:dyDescent="0.25">
      <c r="A410" s="256" t="str">
        <f>RIGHT('[1]8ª'!$A$5:$D$5,12)</f>
        <v>8ª SÉRIE E.F</v>
      </c>
      <c r="B410" s="169">
        <v>24</v>
      </c>
      <c r="C410" s="264">
        <f>'8ª'!B29</f>
        <v>0</v>
      </c>
      <c r="D410" s="491">
        <f>'8ª'!C29</f>
        <v>0</v>
      </c>
      <c r="E410" s="265">
        <f>'8ª'!D29</f>
        <v>0</v>
      </c>
      <c r="F410" s="265" t="str">
        <f>'8ª'!E29</f>
        <v/>
      </c>
      <c r="G410" s="266">
        <f>'8ª'!F29</f>
        <v>0</v>
      </c>
      <c r="H410" s="491">
        <f>'8ª'!G29</f>
        <v>0</v>
      </c>
      <c r="I410" s="493">
        <f>'8ª'!H29</f>
        <v>0</v>
      </c>
      <c r="J410" s="491"/>
      <c r="K410" s="491">
        <f>'8ª'!I29</f>
        <v>0</v>
      </c>
      <c r="L410" s="491" t="str">
        <f ca="1">'8ª'!J29</f>
        <v/>
      </c>
      <c r="M410" s="491"/>
      <c r="N410" s="491" t="str">
        <f ca="1">'8ª'!K29</f>
        <v/>
      </c>
      <c r="O410" s="491">
        <f>'8ª'!L29</f>
        <v>0</v>
      </c>
      <c r="P410" s="19" t="s">
        <v>123</v>
      </c>
      <c r="Q410" s="275" t="s">
        <v>319</v>
      </c>
    </row>
    <row r="411" spans="1:17" ht="15.75" x14ac:dyDescent="0.25">
      <c r="A411" s="256" t="str">
        <f>RIGHT('[1]8ª'!$A$5:$D$5,12)</f>
        <v>8ª SÉRIE E.F</v>
      </c>
      <c r="B411" s="169">
        <v>25</v>
      </c>
      <c r="C411" s="264">
        <f>'8ª'!B30</f>
        <v>0</v>
      </c>
      <c r="D411" s="491">
        <f>'8ª'!C30</f>
        <v>0</v>
      </c>
      <c r="E411" s="265">
        <f>'8ª'!D30</f>
        <v>0</v>
      </c>
      <c r="F411" s="265" t="str">
        <f>'8ª'!E30</f>
        <v/>
      </c>
      <c r="G411" s="266">
        <f>'8ª'!F30</f>
        <v>0</v>
      </c>
      <c r="H411" s="491">
        <f>'8ª'!G30</f>
        <v>0</v>
      </c>
      <c r="I411" s="493">
        <f>'8ª'!H30</f>
        <v>0</v>
      </c>
      <c r="J411" s="491"/>
      <c r="K411" s="491">
        <f>'8ª'!I30</f>
        <v>0</v>
      </c>
      <c r="L411" s="491" t="str">
        <f ca="1">'8ª'!J30</f>
        <v/>
      </c>
      <c r="M411" s="491"/>
      <c r="N411" s="491" t="str">
        <f ca="1">'8ª'!K30</f>
        <v/>
      </c>
      <c r="O411" s="491">
        <f>'8ª'!L30</f>
        <v>0</v>
      </c>
      <c r="P411" s="19" t="s">
        <v>123</v>
      </c>
      <c r="Q411" s="275" t="s">
        <v>319</v>
      </c>
    </row>
    <row r="412" spans="1:17" ht="15.75" x14ac:dyDescent="0.25">
      <c r="A412" s="256" t="str">
        <f>RIGHT('[1]8ª'!$A$5:$D$5,12)</f>
        <v>8ª SÉRIE E.F</v>
      </c>
      <c r="B412" s="169">
        <v>26</v>
      </c>
      <c r="C412" s="264">
        <f>'8ª'!B31</f>
        <v>0</v>
      </c>
      <c r="D412" s="491">
        <f>'8ª'!C31</f>
        <v>0</v>
      </c>
      <c r="E412" s="265">
        <f>'8ª'!D31</f>
        <v>0</v>
      </c>
      <c r="F412" s="265" t="str">
        <f>'8ª'!E31</f>
        <v/>
      </c>
      <c r="G412" s="266">
        <f>'8ª'!F31</f>
        <v>0</v>
      </c>
      <c r="H412" s="491">
        <f>'8ª'!G31</f>
        <v>0</v>
      </c>
      <c r="I412" s="493">
        <f>'8ª'!H31</f>
        <v>0</v>
      </c>
      <c r="J412" s="491"/>
      <c r="K412" s="491">
        <f>'8ª'!I31</f>
        <v>0</v>
      </c>
      <c r="L412" s="491" t="str">
        <f ca="1">'8ª'!J31</f>
        <v/>
      </c>
      <c r="M412" s="491"/>
      <c r="N412" s="491" t="str">
        <f ca="1">'8ª'!K31</f>
        <v/>
      </c>
      <c r="O412" s="491">
        <f>'8ª'!L31</f>
        <v>0</v>
      </c>
      <c r="P412" s="19" t="s">
        <v>123</v>
      </c>
      <c r="Q412" s="275" t="s">
        <v>319</v>
      </c>
    </row>
    <row r="413" spans="1:17" ht="15.75" x14ac:dyDescent="0.25">
      <c r="A413" s="256" t="str">
        <f>RIGHT('[1]8ª'!$A$5:$D$5,12)</f>
        <v>8ª SÉRIE E.F</v>
      </c>
      <c r="B413" s="169">
        <v>27</v>
      </c>
      <c r="C413" s="264">
        <f>'8ª'!B32</f>
        <v>0</v>
      </c>
      <c r="D413" s="491">
        <f>'8ª'!C32</f>
        <v>0</v>
      </c>
      <c r="E413" s="265">
        <f>'8ª'!D32</f>
        <v>0</v>
      </c>
      <c r="F413" s="265" t="str">
        <f>'8ª'!E32</f>
        <v/>
      </c>
      <c r="G413" s="266">
        <f>'8ª'!F32</f>
        <v>0</v>
      </c>
      <c r="H413" s="491">
        <f>'8ª'!G32</f>
        <v>0</v>
      </c>
      <c r="I413" s="493">
        <f>'8ª'!H32</f>
        <v>0</v>
      </c>
      <c r="J413" s="491"/>
      <c r="K413" s="491">
        <f>'8ª'!I32</f>
        <v>0</v>
      </c>
      <c r="L413" s="491" t="str">
        <f ca="1">'8ª'!J32</f>
        <v/>
      </c>
      <c r="M413" s="491"/>
      <c r="N413" s="491" t="str">
        <f ca="1">'8ª'!K32</f>
        <v/>
      </c>
      <c r="O413" s="491">
        <f>'8ª'!L32</f>
        <v>0</v>
      </c>
      <c r="P413" s="19" t="s">
        <v>123</v>
      </c>
      <c r="Q413" s="275" t="s">
        <v>319</v>
      </c>
    </row>
    <row r="414" spans="1:17" ht="15.75" x14ac:dyDescent="0.25">
      <c r="A414" s="256" t="str">
        <f>RIGHT('[1]8ª'!$A$5:$D$5,12)</f>
        <v>8ª SÉRIE E.F</v>
      </c>
      <c r="B414" s="169">
        <v>28</v>
      </c>
      <c r="C414" s="264">
        <f>'8ª'!B33</f>
        <v>0</v>
      </c>
      <c r="D414" s="491">
        <f>'8ª'!C33</f>
        <v>0</v>
      </c>
      <c r="E414" s="265">
        <f>'8ª'!D33</f>
        <v>0</v>
      </c>
      <c r="F414" s="265" t="str">
        <f>'8ª'!E33</f>
        <v/>
      </c>
      <c r="G414" s="266">
        <f>'8ª'!F33</f>
        <v>0</v>
      </c>
      <c r="H414" s="491">
        <f>'8ª'!G33</f>
        <v>0</v>
      </c>
      <c r="I414" s="493">
        <f>'8ª'!H33</f>
        <v>0</v>
      </c>
      <c r="J414" s="491"/>
      <c r="K414" s="491">
        <f>'8ª'!I33</f>
        <v>0</v>
      </c>
      <c r="L414" s="491" t="str">
        <f ca="1">'8ª'!J33</f>
        <v/>
      </c>
      <c r="M414" s="491"/>
      <c r="N414" s="491" t="str">
        <f ca="1">'8ª'!K33</f>
        <v/>
      </c>
      <c r="O414" s="491">
        <f>'8ª'!L33</f>
        <v>0</v>
      </c>
      <c r="P414" s="19" t="s">
        <v>123</v>
      </c>
      <c r="Q414" s="275" t="s">
        <v>319</v>
      </c>
    </row>
    <row r="415" spans="1:17" ht="15.75" x14ac:dyDescent="0.25">
      <c r="A415" s="256" t="str">
        <f>RIGHT('[1]8ª'!$A$5:$D$5,12)</f>
        <v>8ª SÉRIE E.F</v>
      </c>
      <c r="B415" s="169">
        <v>29</v>
      </c>
      <c r="C415" s="264">
        <f>'8ª'!B34</f>
        <v>0</v>
      </c>
      <c r="D415" s="491">
        <f>'8ª'!C34</f>
        <v>0</v>
      </c>
      <c r="E415" s="265">
        <f>'8ª'!D34</f>
        <v>0</v>
      </c>
      <c r="F415" s="265" t="str">
        <f>'8ª'!E34</f>
        <v/>
      </c>
      <c r="G415" s="266">
        <f>'8ª'!F34</f>
        <v>0</v>
      </c>
      <c r="H415" s="491">
        <f>'8ª'!G34</f>
        <v>0</v>
      </c>
      <c r="I415" s="493">
        <f>'8ª'!H34</f>
        <v>0</v>
      </c>
      <c r="J415" s="491"/>
      <c r="K415" s="491">
        <f>'8ª'!I34</f>
        <v>0</v>
      </c>
      <c r="L415" s="491" t="str">
        <f ca="1">'8ª'!J34</f>
        <v/>
      </c>
      <c r="M415" s="491"/>
      <c r="N415" s="491" t="str">
        <f ca="1">'8ª'!K34</f>
        <v/>
      </c>
      <c r="O415" s="491">
        <f>'8ª'!L34</f>
        <v>0</v>
      </c>
      <c r="P415" s="19" t="s">
        <v>123</v>
      </c>
      <c r="Q415" s="275" t="s">
        <v>319</v>
      </c>
    </row>
    <row r="416" spans="1:17" ht="15.75" x14ac:dyDescent="0.25">
      <c r="A416" s="256" t="str">
        <f>RIGHT('[1]8ª'!$A$5:$D$5,12)</f>
        <v>8ª SÉRIE E.F</v>
      </c>
      <c r="B416" s="169">
        <v>30</v>
      </c>
      <c r="C416" s="264">
        <f>'8ª'!B35</f>
        <v>0</v>
      </c>
      <c r="D416" s="491">
        <f>'8ª'!C35</f>
        <v>0</v>
      </c>
      <c r="E416" s="265">
        <f>'8ª'!D35</f>
        <v>0</v>
      </c>
      <c r="F416" s="265" t="str">
        <f>'8ª'!E35</f>
        <v/>
      </c>
      <c r="G416" s="266">
        <f>'8ª'!F35</f>
        <v>0</v>
      </c>
      <c r="H416" s="491">
        <f>'8ª'!G35</f>
        <v>0</v>
      </c>
      <c r="I416" s="493">
        <f>'8ª'!H35</f>
        <v>0</v>
      </c>
      <c r="J416" s="491"/>
      <c r="K416" s="491">
        <f>'8ª'!I35</f>
        <v>0</v>
      </c>
      <c r="L416" s="491" t="str">
        <f ca="1">'8ª'!J35</f>
        <v/>
      </c>
      <c r="M416" s="491"/>
      <c r="N416" s="491" t="str">
        <f ca="1">'8ª'!K35</f>
        <v/>
      </c>
      <c r="O416" s="491">
        <f>'8ª'!L35</f>
        <v>0</v>
      </c>
      <c r="P416" s="19" t="s">
        <v>123</v>
      </c>
      <c r="Q416" s="275" t="s">
        <v>319</v>
      </c>
    </row>
    <row r="417" spans="1:17" ht="15.75" x14ac:dyDescent="0.25">
      <c r="A417" s="256" t="str">
        <f>RIGHT('[1]8ª'!$A$5:$D$5,12)</f>
        <v>8ª SÉRIE E.F</v>
      </c>
      <c r="B417" s="169">
        <v>31</v>
      </c>
      <c r="C417" s="264">
        <f>'8ª'!B36</f>
        <v>0</v>
      </c>
      <c r="D417" s="491">
        <f>'8ª'!C36</f>
        <v>0</v>
      </c>
      <c r="E417" s="265">
        <f>'8ª'!D36</f>
        <v>0</v>
      </c>
      <c r="F417" s="265" t="str">
        <f>'8ª'!E36</f>
        <v/>
      </c>
      <c r="G417" s="266">
        <f>'8ª'!F36</f>
        <v>0</v>
      </c>
      <c r="H417" s="491">
        <f>'8ª'!G36</f>
        <v>0</v>
      </c>
      <c r="I417" s="493">
        <f>'8ª'!H36</f>
        <v>0</v>
      </c>
      <c r="J417" s="491"/>
      <c r="K417" s="491">
        <f>'8ª'!I36</f>
        <v>0</v>
      </c>
      <c r="L417" s="491" t="str">
        <f ca="1">'8ª'!J36</f>
        <v/>
      </c>
      <c r="M417" s="491"/>
      <c r="N417" s="491" t="str">
        <f ca="1">'8ª'!K36</f>
        <v/>
      </c>
      <c r="O417" s="491">
        <f>'8ª'!L36</f>
        <v>0</v>
      </c>
      <c r="P417" s="19" t="s">
        <v>123</v>
      </c>
      <c r="Q417" s="275" t="s">
        <v>319</v>
      </c>
    </row>
    <row r="418" spans="1:17" ht="15.75" x14ac:dyDescent="0.25">
      <c r="A418" s="256" t="str">
        <f>RIGHT('[1]8ª'!$A$5:$D$5,12)</f>
        <v>8ª SÉRIE E.F</v>
      </c>
      <c r="B418" s="169">
        <v>32</v>
      </c>
      <c r="C418" s="264">
        <f>'8ª'!B37</f>
        <v>0</v>
      </c>
      <c r="D418" s="491">
        <f>'8ª'!C37</f>
        <v>0</v>
      </c>
      <c r="E418" s="265">
        <f>'8ª'!D37</f>
        <v>0</v>
      </c>
      <c r="F418" s="265" t="str">
        <f>'8ª'!E37</f>
        <v/>
      </c>
      <c r="G418" s="266">
        <f>'8ª'!F37</f>
        <v>0</v>
      </c>
      <c r="H418" s="491">
        <f>'8ª'!G37</f>
        <v>0</v>
      </c>
      <c r="I418" s="493">
        <f>'8ª'!H37</f>
        <v>0</v>
      </c>
      <c r="J418" s="491"/>
      <c r="K418" s="491">
        <f>'8ª'!I37</f>
        <v>0</v>
      </c>
      <c r="L418" s="491" t="str">
        <f ca="1">'8ª'!J37</f>
        <v/>
      </c>
      <c r="M418" s="491"/>
      <c r="N418" s="491" t="str">
        <f ca="1">'8ª'!K37</f>
        <v/>
      </c>
      <c r="O418" s="491">
        <f>'8ª'!L37</f>
        <v>0</v>
      </c>
      <c r="P418" s="19" t="s">
        <v>123</v>
      </c>
      <c r="Q418" s="275" t="s">
        <v>319</v>
      </c>
    </row>
    <row r="419" spans="1:17" ht="15.75" x14ac:dyDescent="0.25">
      <c r="A419" s="256" t="str">
        <f>RIGHT('[1]8ª'!$A$5:$D$5,12)</f>
        <v>8ª SÉRIE E.F</v>
      </c>
      <c r="B419" s="169">
        <v>33</v>
      </c>
      <c r="C419" s="264">
        <f>'8ª'!B38</f>
        <v>0</v>
      </c>
      <c r="D419" s="491">
        <f>'8ª'!C38</f>
        <v>0</v>
      </c>
      <c r="E419" s="265">
        <f>'8ª'!D38</f>
        <v>0</v>
      </c>
      <c r="F419" s="265" t="str">
        <f>'8ª'!E38</f>
        <v/>
      </c>
      <c r="G419" s="266">
        <f>'8ª'!F38</f>
        <v>0</v>
      </c>
      <c r="H419" s="491">
        <f>'8ª'!G38</f>
        <v>0</v>
      </c>
      <c r="I419" s="493">
        <f>'8ª'!H38</f>
        <v>0</v>
      </c>
      <c r="J419" s="491"/>
      <c r="K419" s="491">
        <f>'8ª'!I38</f>
        <v>0</v>
      </c>
      <c r="L419" s="491" t="str">
        <f ca="1">'8ª'!J38</f>
        <v/>
      </c>
      <c r="M419" s="491"/>
      <c r="N419" s="491" t="str">
        <f ca="1">'8ª'!K38</f>
        <v/>
      </c>
      <c r="O419" s="491">
        <f>'8ª'!L38</f>
        <v>0</v>
      </c>
      <c r="P419" s="19" t="s">
        <v>123</v>
      </c>
      <c r="Q419" s="275" t="s">
        <v>319</v>
      </c>
    </row>
    <row r="420" spans="1:17" ht="15.75" x14ac:dyDescent="0.25">
      <c r="A420" s="256" t="str">
        <f>RIGHT('[1]8ª'!$A$5:$D$5,12)</f>
        <v>8ª SÉRIE E.F</v>
      </c>
      <c r="B420" s="169">
        <v>34</v>
      </c>
      <c r="C420" s="264">
        <f>'8ª'!B39</f>
        <v>0</v>
      </c>
      <c r="D420" s="491">
        <f>'8ª'!C39</f>
        <v>0</v>
      </c>
      <c r="E420" s="265">
        <f>'8ª'!D39</f>
        <v>0</v>
      </c>
      <c r="F420" s="265" t="str">
        <f>'8ª'!E39</f>
        <v/>
      </c>
      <c r="G420" s="266">
        <f>'8ª'!F39</f>
        <v>0</v>
      </c>
      <c r="H420" s="491">
        <f>'8ª'!G39</f>
        <v>0</v>
      </c>
      <c r="I420" s="493">
        <f>'8ª'!H39</f>
        <v>0</v>
      </c>
      <c r="J420" s="491"/>
      <c r="K420" s="491">
        <f>'8ª'!I39</f>
        <v>0</v>
      </c>
      <c r="L420" s="491" t="str">
        <f ca="1">'8ª'!J39</f>
        <v/>
      </c>
      <c r="M420" s="491"/>
      <c r="N420" s="491" t="str">
        <f ca="1">'8ª'!K39</f>
        <v/>
      </c>
      <c r="O420" s="491">
        <f>'8ª'!L39</f>
        <v>0</v>
      </c>
      <c r="P420" s="19" t="s">
        <v>123</v>
      </c>
      <c r="Q420" s="275" t="s">
        <v>319</v>
      </c>
    </row>
    <row r="421" spans="1:17" ht="15.75" x14ac:dyDescent="0.25">
      <c r="A421" s="256" t="str">
        <f>RIGHT('[1]8ª'!$A$5:$D$5,12)</f>
        <v>8ª SÉRIE E.F</v>
      </c>
      <c r="B421" s="169">
        <v>35</v>
      </c>
      <c r="C421" s="264">
        <f>'8ª'!B40</f>
        <v>0</v>
      </c>
      <c r="D421" s="491">
        <f>'8ª'!C40</f>
        <v>0</v>
      </c>
      <c r="E421" s="265">
        <f>'8ª'!D40</f>
        <v>0</v>
      </c>
      <c r="F421" s="265" t="str">
        <f>'8ª'!E40</f>
        <v/>
      </c>
      <c r="G421" s="266">
        <f>'8ª'!F40</f>
        <v>0</v>
      </c>
      <c r="H421" s="491">
        <f>'8ª'!G40</f>
        <v>0</v>
      </c>
      <c r="I421" s="493">
        <f>'8ª'!H40</f>
        <v>0</v>
      </c>
      <c r="J421" s="491"/>
      <c r="K421" s="491">
        <f>'8ª'!I40</f>
        <v>0</v>
      </c>
      <c r="L421" s="491" t="str">
        <f ca="1">'8ª'!J40</f>
        <v/>
      </c>
      <c r="M421" s="491"/>
      <c r="N421" s="491" t="str">
        <f ca="1">'8ª'!K40</f>
        <v/>
      </c>
      <c r="O421" s="491">
        <f>'8ª'!L40</f>
        <v>0</v>
      </c>
      <c r="P421" s="19" t="s">
        <v>123</v>
      </c>
      <c r="Q421" s="275" t="s">
        <v>319</v>
      </c>
    </row>
    <row r="422" spans="1:17" ht="15.75" x14ac:dyDescent="0.25">
      <c r="A422" s="256" t="str">
        <f>RIGHT('[1]8ª'!$A$5:$D$5,12)</f>
        <v>8ª SÉRIE E.F</v>
      </c>
      <c r="B422" s="169">
        <v>36</v>
      </c>
      <c r="C422" s="264">
        <f>'8ª'!B41</f>
        <v>0</v>
      </c>
      <c r="D422" s="491">
        <f>'8ª'!C41</f>
        <v>0</v>
      </c>
      <c r="E422" s="265">
        <f>'8ª'!D41</f>
        <v>0</v>
      </c>
      <c r="F422" s="265" t="str">
        <f>'8ª'!E41</f>
        <v/>
      </c>
      <c r="G422" s="266">
        <f>'8ª'!F41</f>
        <v>0</v>
      </c>
      <c r="H422" s="491">
        <f>'8ª'!G41</f>
        <v>0</v>
      </c>
      <c r="I422" s="493">
        <f>'8ª'!H41</f>
        <v>0</v>
      </c>
      <c r="J422" s="491"/>
      <c r="K422" s="491">
        <f>'8ª'!I41</f>
        <v>0</v>
      </c>
      <c r="L422" s="491" t="str">
        <f ca="1">'8ª'!J41</f>
        <v/>
      </c>
      <c r="M422" s="491"/>
      <c r="N422" s="491" t="str">
        <f ca="1">'8ª'!K41</f>
        <v/>
      </c>
      <c r="O422" s="491">
        <f>'8ª'!L41</f>
        <v>0</v>
      </c>
      <c r="P422" s="19" t="s">
        <v>123</v>
      </c>
      <c r="Q422" s="275" t="s">
        <v>319</v>
      </c>
    </row>
    <row r="423" spans="1:17" ht="15.75" x14ac:dyDescent="0.25">
      <c r="A423" s="256" t="str">
        <f>RIGHT('[1]8ª'!$A$5:$D$5,12)</f>
        <v>8ª SÉRIE E.F</v>
      </c>
      <c r="B423" s="169">
        <v>37</v>
      </c>
      <c r="C423" s="264">
        <f>'8ª'!B42</f>
        <v>0</v>
      </c>
      <c r="D423" s="491">
        <f>'8ª'!C42</f>
        <v>0</v>
      </c>
      <c r="E423" s="265">
        <f>'8ª'!D42</f>
        <v>0</v>
      </c>
      <c r="F423" s="265" t="str">
        <f>'8ª'!E42</f>
        <v/>
      </c>
      <c r="G423" s="266">
        <f>'8ª'!F42</f>
        <v>0</v>
      </c>
      <c r="H423" s="491">
        <f>'8ª'!G42</f>
        <v>0</v>
      </c>
      <c r="I423" s="493">
        <f>'8ª'!H42</f>
        <v>0</v>
      </c>
      <c r="J423" s="491"/>
      <c r="K423" s="491">
        <f>'8ª'!I42</f>
        <v>0</v>
      </c>
      <c r="L423" s="491" t="str">
        <f ca="1">'8ª'!J42</f>
        <v/>
      </c>
      <c r="M423" s="491"/>
      <c r="N423" s="491" t="str">
        <f ca="1">'8ª'!K42</f>
        <v/>
      </c>
      <c r="O423" s="491">
        <f>'8ª'!L42</f>
        <v>0</v>
      </c>
      <c r="P423" s="19" t="s">
        <v>123</v>
      </c>
      <c r="Q423" s="275" t="s">
        <v>319</v>
      </c>
    </row>
    <row r="424" spans="1:17" ht="15.75" x14ac:dyDescent="0.25">
      <c r="A424" s="256" t="str">
        <f>RIGHT('[1]8ª'!$A$5:$D$5,12)</f>
        <v>8ª SÉRIE E.F</v>
      </c>
      <c r="B424" s="169">
        <v>38</v>
      </c>
      <c r="C424" s="264">
        <f>'8ª'!B43</f>
        <v>0</v>
      </c>
      <c r="D424" s="491">
        <f>'8ª'!C43</f>
        <v>0</v>
      </c>
      <c r="E424" s="265">
        <f>'8ª'!D43</f>
        <v>0</v>
      </c>
      <c r="F424" s="265" t="str">
        <f>'8ª'!E43</f>
        <v/>
      </c>
      <c r="G424" s="266">
        <f>'8ª'!F43</f>
        <v>0</v>
      </c>
      <c r="H424" s="491">
        <f>'8ª'!G43</f>
        <v>0</v>
      </c>
      <c r="I424" s="493">
        <f>'8ª'!H43</f>
        <v>0</v>
      </c>
      <c r="J424" s="491"/>
      <c r="K424" s="491">
        <f>'8ª'!I43</f>
        <v>0</v>
      </c>
      <c r="L424" s="491" t="str">
        <f ca="1">'8ª'!J43</f>
        <v/>
      </c>
      <c r="M424" s="491"/>
      <c r="N424" s="491" t="str">
        <f ca="1">'8ª'!K43</f>
        <v/>
      </c>
      <c r="O424" s="491">
        <f>'8ª'!L43</f>
        <v>0</v>
      </c>
      <c r="P424" s="19" t="s">
        <v>123</v>
      </c>
      <c r="Q424" s="275" t="s">
        <v>319</v>
      </c>
    </row>
    <row r="425" spans="1:17" ht="15.75" x14ac:dyDescent="0.25">
      <c r="A425" s="256" t="str">
        <f>RIGHT('[1]8ª'!$A$5:$D$5,12)</f>
        <v>8ª SÉRIE E.F</v>
      </c>
      <c r="B425" s="169">
        <v>39</v>
      </c>
      <c r="C425" s="264">
        <f>'8ª'!B44</f>
        <v>0</v>
      </c>
      <c r="D425" s="491">
        <f>'8ª'!C44</f>
        <v>0</v>
      </c>
      <c r="E425" s="265">
        <f>'8ª'!D44</f>
        <v>0</v>
      </c>
      <c r="F425" s="265" t="str">
        <f>'8ª'!E44</f>
        <v/>
      </c>
      <c r="G425" s="266">
        <f>'8ª'!F44</f>
        <v>0</v>
      </c>
      <c r="H425" s="491">
        <f>'8ª'!G44</f>
        <v>0</v>
      </c>
      <c r="I425" s="493">
        <f>'8ª'!H44</f>
        <v>0</v>
      </c>
      <c r="J425" s="491"/>
      <c r="K425" s="491">
        <f>'8ª'!I44</f>
        <v>0</v>
      </c>
      <c r="L425" s="491" t="str">
        <f ca="1">'8ª'!J44</f>
        <v/>
      </c>
      <c r="M425" s="491"/>
      <c r="N425" s="491" t="str">
        <f ca="1">'8ª'!K44</f>
        <v/>
      </c>
      <c r="O425" s="491">
        <f>'8ª'!L44</f>
        <v>0</v>
      </c>
      <c r="P425" s="19" t="s">
        <v>123</v>
      </c>
      <c r="Q425" s="275" t="s">
        <v>319</v>
      </c>
    </row>
    <row r="426" spans="1:17" ht="15.75" x14ac:dyDescent="0.25">
      <c r="A426" s="256" t="str">
        <f>RIGHT('[1]8ª'!$A$5:$D$5,12)</f>
        <v>8ª SÉRIE E.F</v>
      </c>
      <c r="B426" s="169">
        <v>40</v>
      </c>
      <c r="C426" s="264">
        <f>'8ª'!B45</f>
        <v>0</v>
      </c>
      <c r="D426" s="491">
        <f>'8ª'!C45</f>
        <v>0</v>
      </c>
      <c r="E426" s="265">
        <f>'8ª'!D45</f>
        <v>0</v>
      </c>
      <c r="F426" s="265">
        <f>'8ª'!E45</f>
        <v>0</v>
      </c>
      <c r="G426" s="266">
        <f>'8ª'!F45</f>
        <v>0</v>
      </c>
      <c r="H426" s="491">
        <f>'8ª'!G45</f>
        <v>0</v>
      </c>
      <c r="I426" s="493">
        <f>'8ª'!H45</f>
        <v>0</v>
      </c>
      <c r="J426" s="491"/>
      <c r="K426" s="491">
        <f>'8ª'!I45</f>
        <v>0</v>
      </c>
      <c r="L426" s="491" t="str">
        <f ca="1">'8ª'!J45</f>
        <v/>
      </c>
      <c r="M426" s="491"/>
      <c r="N426" s="491" t="str">
        <f ca="1">'8ª'!K45</f>
        <v/>
      </c>
      <c r="O426" s="491">
        <f>'8ª'!L45</f>
        <v>0</v>
      </c>
      <c r="P426" s="19" t="s">
        <v>123</v>
      </c>
      <c r="Q426" s="275" t="s">
        <v>319</v>
      </c>
    </row>
    <row r="427" spans="1:17" ht="15.75" x14ac:dyDescent="0.25">
      <c r="A427" s="256" t="str">
        <f>RIGHT('[1]8ª'!$A$5:$D$5,12)</f>
        <v>8ª SÉRIE E.F</v>
      </c>
      <c r="B427" s="169">
        <v>41</v>
      </c>
      <c r="C427" s="264">
        <f>'8ª'!B46</f>
        <v>0</v>
      </c>
      <c r="D427" s="491">
        <f>'8ª'!C46</f>
        <v>0</v>
      </c>
      <c r="E427" s="265">
        <f>'8ª'!D46</f>
        <v>0</v>
      </c>
      <c r="F427" s="265">
        <f>'8ª'!E46</f>
        <v>0</v>
      </c>
      <c r="G427" s="266">
        <f>'8ª'!F46</f>
        <v>0</v>
      </c>
      <c r="H427" s="491">
        <f>'8ª'!G46</f>
        <v>0</v>
      </c>
      <c r="I427" s="493">
        <f>'8ª'!H46</f>
        <v>0</v>
      </c>
      <c r="J427" s="491"/>
      <c r="K427" s="491">
        <f>'8ª'!I46</f>
        <v>0</v>
      </c>
      <c r="L427" s="491" t="str">
        <f ca="1">'8ª'!J46</f>
        <v/>
      </c>
      <c r="M427" s="491"/>
      <c r="N427" s="491" t="str">
        <f ca="1">'8ª'!K46</f>
        <v/>
      </c>
      <c r="O427" s="491">
        <f>'8ª'!L46</f>
        <v>0</v>
      </c>
      <c r="P427" s="19" t="s">
        <v>123</v>
      </c>
      <c r="Q427" s="275" t="s">
        <v>319</v>
      </c>
    </row>
    <row r="428" spans="1:17" ht="15.75" x14ac:dyDescent="0.25">
      <c r="A428" s="256" t="str">
        <f>RIGHT('[1]8ª'!$A$5:$D$5,12)</f>
        <v>8ª SÉRIE E.F</v>
      </c>
      <c r="B428" s="169">
        <v>42</v>
      </c>
      <c r="C428" s="264">
        <f>'8ª'!B47</f>
        <v>0</v>
      </c>
      <c r="D428" s="491">
        <f>'8ª'!C47</f>
        <v>0</v>
      </c>
      <c r="E428" s="265">
        <f>'8ª'!D47</f>
        <v>0</v>
      </c>
      <c r="F428" s="265">
        <f>'8ª'!E47</f>
        <v>0</v>
      </c>
      <c r="G428" s="266">
        <f>'8ª'!F47</f>
        <v>0</v>
      </c>
      <c r="H428" s="491">
        <f>'8ª'!G47</f>
        <v>0</v>
      </c>
      <c r="I428" s="493">
        <f>'8ª'!H47</f>
        <v>0</v>
      </c>
      <c r="J428" s="491"/>
      <c r="K428" s="491">
        <f>'8ª'!I47</f>
        <v>0</v>
      </c>
      <c r="L428" s="491" t="str">
        <f ca="1">'8ª'!J47</f>
        <v/>
      </c>
      <c r="M428" s="491"/>
      <c r="N428" s="491" t="str">
        <f ca="1">'8ª'!K47</f>
        <v/>
      </c>
      <c r="O428" s="491">
        <f>'8ª'!L47</f>
        <v>0</v>
      </c>
      <c r="P428" s="19" t="s">
        <v>123</v>
      </c>
      <c r="Q428" s="275" t="s">
        <v>319</v>
      </c>
    </row>
    <row r="429" spans="1:17" ht="15.75" x14ac:dyDescent="0.25">
      <c r="A429" s="256" t="str">
        <f>RIGHT('[1]8ª'!$A$5:$D$5,12)</f>
        <v>8ª SÉRIE E.F</v>
      </c>
      <c r="B429" s="169">
        <v>43</v>
      </c>
      <c r="C429" s="264">
        <f>'8ª'!B48</f>
        <v>0</v>
      </c>
      <c r="D429" s="491">
        <f>'8ª'!C48</f>
        <v>0</v>
      </c>
      <c r="E429" s="265">
        <f>'8ª'!D48</f>
        <v>0</v>
      </c>
      <c r="F429" s="265">
        <f>'8ª'!E48</f>
        <v>0</v>
      </c>
      <c r="G429" s="266">
        <f>'8ª'!F48</f>
        <v>0</v>
      </c>
      <c r="H429" s="491">
        <f>'8ª'!G48</f>
        <v>0</v>
      </c>
      <c r="I429" s="493">
        <f>'8ª'!H48</f>
        <v>0</v>
      </c>
      <c r="J429" s="491"/>
      <c r="K429" s="491">
        <f>'8ª'!I48</f>
        <v>0</v>
      </c>
      <c r="L429" s="491" t="str">
        <f ca="1">'8ª'!J48</f>
        <v/>
      </c>
      <c r="M429" s="491"/>
      <c r="N429" s="491" t="str">
        <f ca="1">'8ª'!K48</f>
        <v/>
      </c>
      <c r="O429" s="491">
        <f>'8ª'!L48</f>
        <v>0</v>
      </c>
      <c r="P429" s="19" t="s">
        <v>123</v>
      </c>
      <c r="Q429" s="275" t="s">
        <v>319</v>
      </c>
    </row>
    <row r="430" spans="1:17" ht="15.75" x14ac:dyDescent="0.25">
      <c r="A430" s="256" t="str">
        <f>RIGHT('[1]8ª'!$A$5:$D$5,12)</f>
        <v>8ª SÉRIE E.F</v>
      </c>
      <c r="B430" s="169">
        <v>44</v>
      </c>
      <c r="C430" s="264">
        <f>'8ª'!B49</f>
        <v>0</v>
      </c>
      <c r="D430" s="491">
        <f>'8ª'!C49</f>
        <v>0</v>
      </c>
      <c r="E430" s="265">
        <f>'8ª'!D49</f>
        <v>0</v>
      </c>
      <c r="F430" s="265">
        <f>'8ª'!E49</f>
        <v>0</v>
      </c>
      <c r="G430" s="266">
        <f>'8ª'!F49</f>
        <v>0</v>
      </c>
      <c r="H430" s="491">
        <f>'8ª'!G49</f>
        <v>0</v>
      </c>
      <c r="I430" s="493">
        <f>'8ª'!H49</f>
        <v>0</v>
      </c>
      <c r="J430" s="491"/>
      <c r="K430" s="491">
        <f>'8ª'!I49</f>
        <v>0</v>
      </c>
      <c r="L430" s="491" t="str">
        <f ca="1">'8ª'!J49</f>
        <v/>
      </c>
      <c r="M430" s="491"/>
      <c r="N430" s="491" t="str">
        <f ca="1">'8ª'!K49</f>
        <v/>
      </c>
      <c r="O430" s="491">
        <f>'8ª'!L49</f>
        <v>0</v>
      </c>
      <c r="P430" s="19" t="s">
        <v>123</v>
      </c>
      <c r="Q430" s="275" t="s">
        <v>319</v>
      </c>
    </row>
    <row r="431" spans="1:17" ht="15.75" x14ac:dyDescent="0.25">
      <c r="A431" s="256" t="str">
        <f>RIGHT('[1]8ª'!$A$5:$D$5,12)</f>
        <v>8ª SÉRIE E.F</v>
      </c>
      <c r="B431" s="169">
        <v>45</v>
      </c>
      <c r="C431" s="264">
        <f>'8ª'!B50</f>
        <v>0</v>
      </c>
      <c r="D431" s="491">
        <f>'8ª'!C50</f>
        <v>0</v>
      </c>
      <c r="E431" s="265">
        <f>'8ª'!D50</f>
        <v>0</v>
      </c>
      <c r="F431" s="265">
        <f>'8ª'!E50</f>
        <v>0</v>
      </c>
      <c r="G431" s="266">
        <f>'8ª'!F50</f>
        <v>0</v>
      </c>
      <c r="H431" s="491">
        <f>'8ª'!G50</f>
        <v>0</v>
      </c>
      <c r="I431" s="493">
        <f>'8ª'!H50</f>
        <v>0</v>
      </c>
      <c r="J431" s="491"/>
      <c r="K431" s="491">
        <f>'8ª'!I50</f>
        <v>0</v>
      </c>
      <c r="L431" s="491" t="str">
        <f ca="1">'8ª'!J50</f>
        <v/>
      </c>
      <c r="M431" s="491"/>
      <c r="N431" s="491" t="str">
        <f ca="1">'8ª'!K50</f>
        <v/>
      </c>
      <c r="O431" s="491">
        <f>'8ª'!L50</f>
        <v>0</v>
      </c>
      <c r="P431" s="19" t="s">
        <v>123</v>
      </c>
      <c r="Q431" s="275" t="s">
        <v>319</v>
      </c>
    </row>
    <row r="432" spans="1:17" ht="15.75" x14ac:dyDescent="0.25">
      <c r="A432" s="256" t="str">
        <f>RIGHT('[1]8ª'!$A$5:$D$5,12)</f>
        <v>8ª SÉRIE E.F</v>
      </c>
      <c r="B432" s="169">
        <v>46</v>
      </c>
      <c r="C432" s="264">
        <f>'8ª'!B51</f>
        <v>0</v>
      </c>
      <c r="D432" s="491">
        <f>'8ª'!C51</f>
        <v>0</v>
      </c>
      <c r="E432" s="265">
        <f>'8ª'!D51</f>
        <v>0</v>
      </c>
      <c r="F432" s="265">
        <f>'8ª'!E51</f>
        <v>0</v>
      </c>
      <c r="G432" s="266">
        <f>'8ª'!F51</f>
        <v>0</v>
      </c>
      <c r="H432" s="491">
        <f>'8ª'!G51</f>
        <v>0</v>
      </c>
      <c r="I432" s="493">
        <f>'8ª'!H51</f>
        <v>0</v>
      </c>
      <c r="J432" s="491"/>
      <c r="K432" s="491">
        <f>'8ª'!I51</f>
        <v>0</v>
      </c>
      <c r="L432" s="491" t="str">
        <f ca="1">'8ª'!J51</f>
        <v/>
      </c>
      <c r="M432" s="491"/>
      <c r="N432" s="491" t="str">
        <f ca="1">'8ª'!K51</f>
        <v/>
      </c>
      <c r="O432" s="491">
        <f>'8ª'!L51</f>
        <v>0</v>
      </c>
      <c r="P432" s="19" t="s">
        <v>123</v>
      </c>
      <c r="Q432" s="275" t="s">
        <v>319</v>
      </c>
    </row>
    <row r="433" spans="1:17" ht="15.75" x14ac:dyDescent="0.25">
      <c r="A433" s="256" t="str">
        <f>RIGHT('[1]8ª'!$A$5:$D$5,12)</f>
        <v>8ª SÉRIE E.F</v>
      </c>
      <c r="B433" s="169">
        <v>47</v>
      </c>
      <c r="C433" s="264">
        <f>'8ª'!B52</f>
        <v>0</v>
      </c>
      <c r="D433" s="491">
        <f>'8ª'!C52</f>
        <v>0</v>
      </c>
      <c r="E433" s="265">
        <f>'8ª'!D52</f>
        <v>0</v>
      </c>
      <c r="F433" s="265">
        <f>'8ª'!E52</f>
        <v>0</v>
      </c>
      <c r="G433" s="266">
        <f>'8ª'!F52</f>
        <v>0</v>
      </c>
      <c r="H433" s="491">
        <f>'8ª'!G52</f>
        <v>0</v>
      </c>
      <c r="I433" s="493">
        <f>'8ª'!H52</f>
        <v>0</v>
      </c>
      <c r="J433" s="491"/>
      <c r="K433" s="491">
        <f>'8ª'!I52</f>
        <v>0</v>
      </c>
      <c r="L433" s="491" t="str">
        <f ca="1">'8ª'!J52</f>
        <v/>
      </c>
      <c r="M433" s="491"/>
      <c r="N433" s="491" t="str">
        <f ca="1">'8ª'!K52</f>
        <v/>
      </c>
      <c r="O433" s="491">
        <f>'8ª'!L52</f>
        <v>0</v>
      </c>
      <c r="P433" s="19" t="s">
        <v>123</v>
      </c>
      <c r="Q433" s="275" t="s">
        <v>319</v>
      </c>
    </row>
    <row r="434" spans="1:17" ht="15.75" x14ac:dyDescent="0.25">
      <c r="A434" s="256" t="str">
        <f>RIGHT('[1]8ª'!$A$5:$D$5,12)</f>
        <v>8ª SÉRIE E.F</v>
      </c>
      <c r="B434" s="169">
        <v>48</v>
      </c>
      <c r="C434" s="264">
        <f>'8ª'!B53</f>
        <v>0</v>
      </c>
      <c r="D434" s="491">
        <f>'8ª'!C53</f>
        <v>0</v>
      </c>
      <c r="E434" s="265">
        <f>'8ª'!D53</f>
        <v>0</v>
      </c>
      <c r="F434" s="265">
        <f>'8ª'!E53</f>
        <v>0</v>
      </c>
      <c r="G434" s="266">
        <f>'8ª'!F53</f>
        <v>0</v>
      </c>
      <c r="H434" s="491">
        <f>'8ª'!G53</f>
        <v>0</v>
      </c>
      <c r="I434" s="493">
        <f>'8ª'!H53</f>
        <v>0</v>
      </c>
      <c r="J434" s="491"/>
      <c r="K434" s="491">
        <f>'8ª'!I53</f>
        <v>0</v>
      </c>
      <c r="L434" s="491" t="str">
        <f ca="1">'8ª'!J53</f>
        <v/>
      </c>
      <c r="M434" s="491"/>
      <c r="N434" s="491" t="str">
        <f ca="1">'8ª'!K53</f>
        <v/>
      </c>
      <c r="O434" s="491">
        <f>'8ª'!L53</f>
        <v>0</v>
      </c>
      <c r="P434" s="19" t="s">
        <v>123</v>
      </c>
      <c r="Q434" s="275" t="s">
        <v>319</v>
      </c>
    </row>
    <row r="435" spans="1:17" ht="15.75" x14ac:dyDescent="0.25">
      <c r="A435" s="256" t="str">
        <f>RIGHT('[1]8ª'!$A$5:$D$5,12)</f>
        <v>8ª SÉRIE E.F</v>
      </c>
      <c r="B435" s="169">
        <v>49</v>
      </c>
      <c r="C435" s="264">
        <f>'8ª'!B54</f>
        <v>0</v>
      </c>
      <c r="D435" s="491">
        <f>'8ª'!C54</f>
        <v>0</v>
      </c>
      <c r="E435" s="265">
        <f>'8ª'!D54</f>
        <v>0</v>
      </c>
      <c r="F435" s="265">
        <f>'8ª'!E54</f>
        <v>0</v>
      </c>
      <c r="G435" s="266">
        <f>'8ª'!F54</f>
        <v>0</v>
      </c>
      <c r="H435" s="491">
        <f>'8ª'!G54</f>
        <v>0</v>
      </c>
      <c r="I435" s="493">
        <f>'8ª'!H54</f>
        <v>0</v>
      </c>
      <c r="J435" s="491"/>
      <c r="K435" s="491">
        <f>'8ª'!I54</f>
        <v>0</v>
      </c>
      <c r="L435" s="491" t="str">
        <f ca="1">'8ª'!J54</f>
        <v/>
      </c>
      <c r="M435" s="491"/>
      <c r="N435" s="491" t="str">
        <f ca="1">'8ª'!K54</f>
        <v/>
      </c>
      <c r="O435" s="491">
        <f>'8ª'!L54</f>
        <v>0</v>
      </c>
      <c r="P435" s="19" t="s">
        <v>123</v>
      </c>
      <c r="Q435" s="275" t="s">
        <v>319</v>
      </c>
    </row>
    <row r="436" spans="1:17" ht="15.75" x14ac:dyDescent="0.25">
      <c r="A436" s="256" t="str">
        <f>RIGHT('[1]8ª'!$A$5:$D$5,12)</f>
        <v>8ª SÉRIE E.F</v>
      </c>
      <c r="B436" s="169">
        <v>50</v>
      </c>
      <c r="C436" s="264">
        <f>'8ª'!B55</f>
        <v>0</v>
      </c>
      <c r="D436" s="491">
        <f>'8ª'!C55</f>
        <v>0</v>
      </c>
      <c r="E436" s="265">
        <f>'8ª'!D55</f>
        <v>0</v>
      </c>
      <c r="F436" s="265">
        <f>'8ª'!E55</f>
        <v>0</v>
      </c>
      <c r="G436" s="266">
        <f>'8ª'!F55</f>
        <v>0</v>
      </c>
      <c r="H436" s="491">
        <f>'8ª'!G55</f>
        <v>0</v>
      </c>
      <c r="I436" s="493">
        <f>'8ª'!H55</f>
        <v>0</v>
      </c>
      <c r="J436" s="491"/>
      <c r="K436" s="491">
        <f>'8ª'!I55</f>
        <v>0</v>
      </c>
      <c r="L436" s="491" t="str">
        <f ca="1">'8ª'!J55</f>
        <v/>
      </c>
      <c r="M436" s="491"/>
      <c r="N436" s="491" t="str">
        <f ca="1">'8ª'!K55</f>
        <v/>
      </c>
      <c r="O436" s="491">
        <f>'8ª'!L55</f>
        <v>0</v>
      </c>
      <c r="P436" s="19" t="s">
        <v>123</v>
      </c>
      <c r="Q436" s="275" t="s">
        <v>319</v>
      </c>
    </row>
    <row r="437" spans="1:17" ht="15.75" x14ac:dyDescent="0.25">
      <c r="A437" s="256" t="str">
        <f>RIGHT('[1]8ª'!$A$5:$D$5,12)</f>
        <v>8ª SÉRIE E.F</v>
      </c>
      <c r="B437" s="169">
        <v>51</v>
      </c>
      <c r="C437" s="264">
        <f>'8ª'!B56</f>
        <v>0</v>
      </c>
      <c r="D437" s="491">
        <f>'8ª'!C56</f>
        <v>0</v>
      </c>
      <c r="E437" s="265">
        <f>'8ª'!D56</f>
        <v>0</v>
      </c>
      <c r="F437" s="265">
        <f>'8ª'!E56</f>
        <v>0</v>
      </c>
      <c r="G437" s="266">
        <f>'8ª'!F56</f>
        <v>0</v>
      </c>
      <c r="H437" s="491">
        <f>'8ª'!G56</f>
        <v>0</v>
      </c>
      <c r="I437" s="493">
        <f>'8ª'!H56</f>
        <v>0</v>
      </c>
      <c r="J437" s="491"/>
      <c r="K437" s="491">
        <f>'8ª'!I56</f>
        <v>0</v>
      </c>
      <c r="L437" s="491" t="str">
        <f ca="1">'8ª'!J56</f>
        <v/>
      </c>
      <c r="M437" s="491"/>
      <c r="N437" s="491" t="str">
        <f ca="1">'8ª'!K56</f>
        <v/>
      </c>
      <c r="O437" s="491">
        <f>'8ª'!L56</f>
        <v>0</v>
      </c>
      <c r="P437" s="19" t="s">
        <v>123</v>
      </c>
      <c r="Q437" s="275" t="s">
        <v>319</v>
      </c>
    </row>
    <row r="438" spans="1:17" ht="15.75" x14ac:dyDescent="0.25">
      <c r="A438" s="256" t="str">
        <f>RIGHT('[1]8ª'!$A$5:$D$5,12)</f>
        <v>8ª SÉRIE E.F</v>
      </c>
      <c r="B438" s="169">
        <v>52</v>
      </c>
      <c r="C438" s="264">
        <f>'8ª'!B57</f>
        <v>0</v>
      </c>
      <c r="D438" s="491">
        <f>'8ª'!C57</f>
        <v>0</v>
      </c>
      <c r="E438" s="265">
        <f>'8ª'!D57</f>
        <v>0</v>
      </c>
      <c r="F438" s="265">
        <f>'8ª'!E57</f>
        <v>0</v>
      </c>
      <c r="G438" s="266">
        <f>'8ª'!F57</f>
        <v>0</v>
      </c>
      <c r="H438" s="491">
        <f>'8ª'!G57</f>
        <v>0</v>
      </c>
      <c r="I438" s="493">
        <f>'8ª'!H57</f>
        <v>0</v>
      </c>
      <c r="J438" s="491"/>
      <c r="K438" s="491">
        <f>'8ª'!I57</f>
        <v>0</v>
      </c>
      <c r="L438" s="491" t="str">
        <f>'8ª'!J57</f>
        <v/>
      </c>
      <c r="M438" s="491"/>
      <c r="N438" s="491">
        <f>'8ª'!K57</f>
        <v>0</v>
      </c>
      <c r="O438" s="491">
        <f>'8ª'!L57</f>
        <v>0</v>
      </c>
      <c r="P438" s="19" t="s">
        <v>123</v>
      </c>
      <c r="Q438" s="275" t="s">
        <v>319</v>
      </c>
    </row>
    <row r="439" spans="1:17" ht="15.75" x14ac:dyDescent="0.25">
      <c r="A439" s="256" t="str">
        <f>RIGHT('[1]8ª'!$A$5:$D$5,12)</f>
        <v>8ª SÉRIE E.F</v>
      </c>
      <c r="B439" s="169">
        <v>53</v>
      </c>
      <c r="C439" s="264">
        <f>'8ª'!B58</f>
        <v>0</v>
      </c>
      <c r="D439" s="491">
        <f>'8ª'!C58</f>
        <v>0</v>
      </c>
      <c r="E439" s="265">
        <f>'8ª'!D58</f>
        <v>0</v>
      </c>
      <c r="F439" s="265">
        <f>'8ª'!E58</f>
        <v>0</v>
      </c>
      <c r="G439" s="266">
        <f>'8ª'!F58</f>
        <v>0</v>
      </c>
      <c r="H439" s="491">
        <f>'8ª'!G58</f>
        <v>0</v>
      </c>
      <c r="I439" s="493">
        <f>'8ª'!H58</f>
        <v>0</v>
      </c>
      <c r="J439" s="491"/>
      <c r="K439" s="491">
        <f>'8ª'!I58</f>
        <v>0</v>
      </c>
      <c r="L439" s="491" t="str">
        <f>'8ª'!J58</f>
        <v/>
      </c>
      <c r="M439" s="491"/>
      <c r="N439" s="491">
        <f>'8ª'!K58</f>
        <v>0</v>
      </c>
      <c r="O439" s="491">
        <f>'8ª'!L58</f>
        <v>0</v>
      </c>
      <c r="P439" s="19" t="s">
        <v>123</v>
      </c>
      <c r="Q439" s="275" t="s">
        <v>319</v>
      </c>
    </row>
    <row r="440" spans="1:17" ht="15.75" x14ac:dyDescent="0.25">
      <c r="A440" s="256" t="str">
        <f>RIGHT('[1]8ª'!$A$5:$D$5,12)</f>
        <v>8ª SÉRIE E.F</v>
      </c>
      <c r="B440" s="169">
        <v>54</v>
      </c>
      <c r="C440" s="264">
        <f>'8ª'!B59</f>
        <v>0</v>
      </c>
      <c r="D440" s="491">
        <f>'8ª'!C59</f>
        <v>0</v>
      </c>
      <c r="E440" s="265">
        <f>'8ª'!D59</f>
        <v>0</v>
      </c>
      <c r="F440" s="265">
        <f>'8ª'!E59</f>
        <v>0</v>
      </c>
      <c r="G440" s="266">
        <f>'8ª'!F59</f>
        <v>0</v>
      </c>
      <c r="H440" s="491">
        <f>'8ª'!G59</f>
        <v>0</v>
      </c>
      <c r="I440" s="493">
        <f>'8ª'!H59</f>
        <v>0</v>
      </c>
      <c r="J440" s="491"/>
      <c r="K440" s="491">
        <f>'8ª'!I59</f>
        <v>0</v>
      </c>
      <c r="L440" s="491" t="str">
        <f>'8ª'!J59</f>
        <v/>
      </c>
      <c r="M440" s="491"/>
      <c r="N440" s="491">
        <f>'8ª'!K59</f>
        <v>0</v>
      </c>
      <c r="O440" s="491">
        <f>'8ª'!L59</f>
        <v>0</v>
      </c>
      <c r="P440" s="19" t="s">
        <v>123</v>
      </c>
      <c r="Q440" s="275" t="s">
        <v>319</v>
      </c>
    </row>
    <row r="441" spans="1:17" ht="15.75" x14ac:dyDescent="0.25">
      <c r="A441" s="256" t="str">
        <f>RIGHT('[1]8ª'!$A$5:$D$5,12)</f>
        <v>8ª SÉRIE E.F</v>
      </c>
      <c r="B441" s="169">
        <v>55</v>
      </c>
      <c r="C441" s="264">
        <f>'8ª'!B60</f>
        <v>0</v>
      </c>
      <c r="D441" s="491">
        <f>'8ª'!C60</f>
        <v>0</v>
      </c>
      <c r="E441" s="265">
        <f>'8ª'!D60</f>
        <v>0</v>
      </c>
      <c r="F441" s="265">
        <f>'8ª'!E60</f>
        <v>0</v>
      </c>
      <c r="G441" s="266">
        <f>'8ª'!F60</f>
        <v>0</v>
      </c>
      <c r="H441" s="491">
        <f>'8ª'!G60</f>
        <v>0</v>
      </c>
      <c r="I441" s="493">
        <f>'8ª'!H60</f>
        <v>0</v>
      </c>
      <c r="J441" s="491"/>
      <c r="K441" s="491">
        <f>'8ª'!I60</f>
        <v>0</v>
      </c>
      <c r="L441" s="491" t="str">
        <f>'8ª'!J60</f>
        <v/>
      </c>
      <c r="M441" s="491"/>
      <c r="N441" s="491">
        <f>'8ª'!K60</f>
        <v>0</v>
      </c>
      <c r="O441" s="491">
        <f>'8ª'!L60</f>
        <v>0</v>
      </c>
      <c r="P441" s="19" t="s">
        <v>123</v>
      </c>
      <c r="Q441" s="275" t="s">
        <v>319</v>
      </c>
    </row>
    <row r="442" spans="1:17" s="263" customFormat="1" ht="15.75" x14ac:dyDescent="0.25">
      <c r="A442" s="256" t="str">
        <f>RIGHT('[1]1ª EM'!$A$5:$D$5,12)</f>
        <v>1ª SÉRIE E.M</v>
      </c>
      <c r="B442" s="257">
        <v>1</v>
      </c>
      <c r="C442" s="258">
        <f>'1ª EM'!B7</f>
        <v>18762</v>
      </c>
      <c r="D442" s="490" t="str">
        <f>'1ª EM'!C7</f>
        <v>BIANCA SILVA DO ESPIRITO SANTO</v>
      </c>
      <c r="E442" s="259" t="str">
        <f>'1ª EM'!D7</f>
        <v>F</v>
      </c>
      <c r="F442" s="259" t="str">
        <f>'1ª EM'!E7</f>
        <v>MA</v>
      </c>
      <c r="G442" s="260">
        <f>'1ª EM'!F7</f>
        <v>36277</v>
      </c>
      <c r="H442" s="490">
        <f>'1ª EM'!G7</f>
        <v>0</v>
      </c>
      <c r="I442" s="492" t="str">
        <f>'1ª EM'!H7</f>
        <v>57665254-4</v>
      </c>
      <c r="J442" s="490"/>
      <c r="K442" s="490" t="str">
        <f>'1ª EM'!I7</f>
        <v>TR 03/02/25</v>
      </c>
      <c r="L442" s="490" t="str">
        <f>'1ª EM'!J7</f>
        <v>DISP. PROLE</v>
      </c>
      <c r="M442" s="490"/>
      <c r="N442" s="490">
        <f ca="1">'1ª EM'!K7</f>
        <v>25</v>
      </c>
      <c r="O442" s="490">
        <f>'1ª EM'!L7</f>
        <v>0</v>
      </c>
      <c r="P442" s="273" t="s">
        <v>123</v>
      </c>
      <c r="Q442" s="275" t="s">
        <v>320</v>
      </c>
    </row>
    <row r="443" spans="1:17" ht="15.75" x14ac:dyDescent="0.25">
      <c r="A443" s="256" t="str">
        <f>RIGHT('[1]1ª EM'!$A$5:$D$5,12)</f>
        <v>1ª SÉRIE E.M</v>
      </c>
      <c r="B443" s="169">
        <v>2</v>
      </c>
      <c r="C443" s="264">
        <f>'1ª EM'!B8</f>
        <v>17680</v>
      </c>
      <c r="D443" s="491" t="str">
        <f>'1ª EM'!C8</f>
        <v>BRUNO JORGE FONSECA ALEGRET FREIRE</v>
      </c>
      <c r="E443" s="265" t="str">
        <f>'1ª EM'!D8</f>
        <v>M</v>
      </c>
      <c r="F443" s="265" t="str">
        <f>'1ª EM'!E8</f>
        <v>MA</v>
      </c>
      <c r="G443" s="266">
        <f>'1ª EM'!F8</f>
        <v>33444</v>
      </c>
      <c r="H443" s="491" t="str">
        <f>'1ª EM'!G8</f>
        <v>49616164-7</v>
      </c>
      <c r="I443" s="493" t="str">
        <f>'1ª EM'!H8</f>
        <v>36754521-4</v>
      </c>
      <c r="J443" s="491"/>
      <c r="K443" s="491" t="str">
        <f>'1ª EM'!I8</f>
        <v>PROMOVIDO DA 8ªEF</v>
      </c>
      <c r="L443" s="491" t="str">
        <f ca="1">'1ª EM'!J8</f>
        <v>DISP.IDADE</v>
      </c>
      <c r="M443" s="491"/>
      <c r="N443" s="491">
        <f ca="1">'1ª EM'!K8</f>
        <v>33</v>
      </c>
      <c r="O443" s="491">
        <f>'1ª EM'!L8</f>
        <v>0</v>
      </c>
      <c r="P443" s="19" t="s">
        <v>123</v>
      </c>
      <c r="Q443" s="275" t="s">
        <v>320</v>
      </c>
    </row>
    <row r="444" spans="1:17" ht="15.75" x14ac:dyDescent="0.25">
      <c r="A444" s="256" t="str">
        <f>RIGHT('[1]1ª EM'!$A$5:$D$5,12)</f>
        <v>1ª SÉRIE E.M</v>
      </c>
      <c r="B444" s="169">
        <v>3</v>
      </c>
      <c r="C444" s="264">
        <f>'1ª EM'!B9</f>
        <v>10691</v>
      </c>
      <c r="D444" s="491" t="str">
        <f>'1ª EM'!C9</f>
        <v>DANILO FERREIRA DA SILVA</v>
      </c>
      <c r="E444" s="265" t="str">
        <f>'1ª EM'!D9</f>
        <v>M</v>
      </c>
      <c r="F444" s="265" t="str">
        <f>'1ª EM'!E9</f>
        <v>MA</v>
      </c>
      <c r="G444" s="266">
        <f>'1ª EM'!F9</f>
        <v>32987</v>
      </c>
      <c r="H444" s="491" t="str">
        <f>'1ª EM'!G9</f>
        <v>46758338-9</v>
      </c>
      <c r="I444" s="493">
        <f>'1ª EM'!H9</f>
        <v>0</v>
      </c>
      <c r="J444" s="491"/>
      <c r="K444" s="491" t="str">
        <f>'1ª EM'!I9</f>
        <v>PROMOVIDO DA 8ªEF</v>
      </c>
      <c r="L444" s="491" t="str">
        <f ca="1">'1ª EM'!J9</f>
        <v>DISP.IDADE</v>
      </c>
      <c r="M444" s="491"/>
      <c r="N444" s="491">
        <f ca="1">'1ª EM'!K9</f>
        <v>34</v>
      </c>
      <c r="O444" s="491">
        <f>'1ª EM'!L9</f>
        <v>0</v>
      </c>
      <c r="P444" s="19" t="s">
        <v>123</v>
      </c>
      <c r="Q444" s="275" t="s">
        <v>320</v>
      </c>
    </row>
    <row r="445" spans="1:17" ht="15.75" x14ac:dyDescent="0.25">
      <c r="A445" s="256" t="str">
        <f>RIGHT('[1]1ª EM'!$A$5:$D$5,12)</f>
        <v>1ª SÉRIE E.M</v>
      </c>
      <c r="B445" s="169">
        <v>4</v>
      </c>
      <c r="C445" s="264">
        <f>'1ª EM'!B10</f>
        <v>17897</v>
      </c>
      <c r="D445" s="491" t="str">
        <f>'1ª EM'!C10</f>
        <v>ERIVALDO DE JESUS SILVA</v>
      </c>
      <c r="E445" s="265" t="str">
        <f>'1ª EM'!D10</f>
        <v>M</v>
      </c>
      <c r="F445" s="265" t="str">
        <f>'1ª EM'!E10</f>
        <v>MA</v>
      </c>
      <c r="G445" s="266">
        <f>'1ª EM'!F10</f>
        <v>31894</v>
      </c>
      <c r="H445" s="491" t="str">
        <f>'1ª EM'!G10</f>
        <v>109755373-5</v>
      </c>
      <c r="I445" s="493">
        <f>'1ª EM'!H10</f>
        <v>0</v>
      </c>
      <c r="J445" s="491"/>
      <c r="K445" s="491" t="str">
        <f>'1ª EM'!I10</f>
        <v>PROMOVIDO DA 8ªEF</v>
      </c>
      <c r="L445" s="491" t="str">
        <f ca="1">'1ª EM'!J10</f>
        <v>DISP.IDADE</v>
      </c>
      <c r="M445" s="491"/>
      <c r="N445" s="491">
        <f ca="1">'1ª EM'!K10</f>
        <v>37</v>
      </c>
      <c r="O445" s="491">
        <f>'1ª EM'!L10</f>
        <v>0</v>
      </c>
      <c r="P445" s="19" t="s">
        <v>123</v>
      </c>
      <c r="Q445" s="275" t="s">
        <v>320</v>
      </c>
    </row>
    <row r="446" spans="1:17" ht="15.75" x14ac:dyDescent="0.25">
      <c r="A446" s="256" t="str">
        <f>RIGHT('[1]1ª EM'!$A$5:$D$5,12)</f>
        <v>1ª SÉRIE E.M</v>
      </c>
      <c r="B446" s="169">
        <v>5</v>
      </c>
      <c r="C446" s="264" t="e">
        <f>'1ª EM'!#REF!</f>
        <v>#REF!</v>
      </c>
      <c r="D446" s="491" t="e">
        <f>'1ª EM'!#REF!</f>
        <v>#REF!</v>
      </c>
      <c r="E446" s="265" t="e">
        <f>'1ª EM'!#REF!</f>
        <v>#REF!</v>
      </c>
      <c r="F446" s="265" t="e">
        <f>'1ª EM'!#REF!</f>
        <v>#REF!</v>
      </c>
      <c r="G446" s="266" t="e">
        <f>'1ª EM'!#REF!</f>
        <v>#REF!</v>
      </c>
      <c r="H446" s="491" t="e">
        <f>'1ª EM'!#REF!</f>
        <v>#REF!</v>
      </c>
      <c r="I446" s="493" t="e">
        <f>'1ª EM'!#REF!</f>
        <v>#REF!</v>
      </c>
      <c r="J446" s="491"/>
      <c r="K446" s="491" t="e">
        <f>'1ª EM'!#REF!</f>
        <v>#REF!</v>
      </c>
      <c r="L446" s="491" t="e">
        <f>'1ª EM'!#REF!</f>
        <v>#REF!</v>
      </c>
      <c r="M446" s="491"/>
      <c r="N446" s="491" t="e">
        <f>'1ª EM'!#REF!</f>
        <v>#REF!</v>
      </c>
      <c r="O446" s="491" t="e">
        <f>'1ª EM'!#REF!</f>
        <v>#REF!</v>
      </c>
      <c r="P446" s="19" t="s">
        <v>123</v>
      </c>
      <c r="Q446" s="275" t="s">
        <v>320</v>
      </c>
    </row>
    <row r="447" spans="1:17" ht="15.75" x14ac:dyDescent="0.25">
      <c r="A447" s="256" t="str">
        <f>RIGHT('[1]1ª EM'!$A$5:$D$5,12)</f>
        <v>1ª SÉRIE E.M</v>
      </c>
      <c r="B447" s="169">
        <v>6</v>
      </c>
      <c r="C447" s="264">
        <f>'1ª EM'!B14</f>
        <v>18537</v>
      </c>
      <c r="D447" s="491" t="str">
        <f>'1ª EM'!C14</f>
        <v>LINDISELMA CUSTODIO DOS SANTOS</v>
      </c>
      <c r="E447" s="265" t="str">
        <f>'1ª EM'!D14</f>
        <v>F</v>
      </c>
      <c r="F447" s="265" t="str">
        <f>'1ª EM'!E14</f>
        <v>MA</v>
      </c>
      <c r="G447" s="266">
        <f>'1ª EM'!F14</f>
        <v>25914</v>
      </c>
      <c r="H447" s="491">
        <f>'1ª EM'!G14</f>
        <v>0</v>
      </c>
      <c r="I447" s="493" t="str">
        <f>'1ª EM'!H14</f>
        <v>36026584-4</v>
      </c>
      <c r="J447" s="491"/>
      <c r="K447" s="491" t="str">
        <f>'1ª EM'!I14</f>
        <v>PROMOVIDO DA 8ªEF</v>
      </c>
      <c r="L447" s="491" t="str">
        <f ca="1">'1ª EM'!J14</f>
        <v>DISP.IDADE</v>
      </c>
      <c r="M447" s="491"/>
      <c r="N447" s="491">
        <f ca="1">'1ª EM'!K14</f>
        <v>54</v>
      </c>
      <c r="O447" s="491">
        <f>'1ª EM'!L14</f>
        <v>0</v>
      </c>
      <c r="P447" s="19" t="s">
        <v>123</v>
      </c>
      <c r="Q447" s="275" t="s">
        <v>320</v>
      </c>
    </row>
    <row r="448" spans="1:17" ht="15.75" x14ac:dyDescent="0.25">
      <c r="A448" s="256" t="str">
        <f>RIGHT('[1]1ª EM'!$A$5:$D$5,12)</f>
        <v>1ª SÉRIE E.M</v>
      </c>
      <c r="B448" s="169">
        <v>7</v>
      </c>
      <c r="C448" s="264">
        <f>'1ª EM'!B15</f>
        <v>18536</v>
      </c>
      <c r="D448" s="491" t="str">
        <f>'1ª EM'!C15</f>
        <v>MARIA ZILMAR DOS SANTOS ALVES</v>
      </c>
      <c r="E448" s="265" t="str">
        <f>'1ª EM'!D15</f>
        <v>F</v>
      </c>
      <c r="F448" s="265" t="str">
        <f>'1ª EM'!E15</f>
        <v>MA</v>
      </c>
      <c r="G448" s="266">
        <f>'1ª EM'!F15</f>
        <v>20584</v>
      </c>
      <c r="H448" s="491">
        <f>'1ª EM'!G15</f>
        <v>0</v>
      </c>
      <c r="I448" s="493" t="str">
        <f>'1ª EM'!H15</f>
        <v>13887102-4</v>
      </c>
      <c r="J448" s="491"/>
      <c r="K448" s="491" t="str">
        <f>'1ª EM'!I15</f>
        <v>PROMOVIDO DA 8ªEF</v>
      </c>
      <c r="L448" s="491" t="str">
        <f ca="1">'1ª EM'!J15</f>
        <v>DISP.IDADE</v>
      </c>
      <c r="M448" s="491"/>
      <c r="N448" s="491">
        <f ca="1">'1ª EM'!K15</f>
        <v>68</v>
      </c>
      <c r="O448" s="491">
        <f>'1ª EM'!L15</f>
        <v>0</v>
      </c>
      <c r="P448" s="19" t="s">
        <v>123</v>
      </c>
      <c r="Q448" s="275" t="s">
        <v>320</v>
      </c>
    </row>
    <row r="449" spans="1:17" ht="15.75" x14ac:dyDescent="0.25">
      <c r="A449" s="256" t="str">
        <f>RIGHT('[1]1ª EM'!$A$5:$D$5,12)</f>
        <v>1ª SÉRIE E.M</v>
      </c>
      <c r="B449" s="169">
        <v>8</v>
      </c>
      <c r="C449" s="264" t="e">
        <f>'1ª EM'!#REF!</f>
        <v>#REF!</v>
      </c>
      <c r="D449" s="491" t="e">
        <f>'1ª EM'!#REF!</f>
        <v>#REF!</v>
      </c>
      <c r="E449" s="265" t="e">
        <f>'1ª EM'!#REF!</f>
        <v>#REF!</v>
      </c>
      <c r="F449" s="265" t="e">
        <f>'1ª EM'!#REF!</f>
        <v>#REF!</v>
      </c>
      <c r="G449" s="266" t="e">
        <f>'1ª EM'!#REF!</f>
        <v>#REF!</v>
      </c>
      <c r="H449" s="491" t="e">
        <f>'1ª EM'!#REF!</f>
        <v>#REF!</v>
      </c>
      <c r="I449" s="493" t="e">
        <f>'1ª EM'!#REF!</f>
        <v>#REF!</v>
      </c>
      <c r="J449" s="491"/>
      <c r="K449" s="491" t="e">
        <f>'1ª EM'!#REF!</f>
        <v>#REF!</v>
      </c>
      <c r="L449" s="491" t="e">
        <f>'1ª EM'!#REF!</f>
        <v>#REF!</v>
      </c>
      <c r="M449" s="491"/>
      <c r="N449" s="491" t="e">
        <f>'1ª EM'!#REF!</f>
        <v>#REF!</v>
      </c>
      <c r="O449" s="491" t="e">
        <f>'1ª EM'!#REF!</f>
        <v>#REF!</v>
      </c>
      <c r="P449" s="19" t="s">
        <v>123</v>
      </c>
      <c r="Q449" s="275" t="s">
        <v>320</v>
      </c>
    </row>
    <row r="450" spans="1:17" ht="15.75" x14ac:dyDescent="0.25">
      <c r="A450" s="256" t="str">
        <f>RIGHT('[1]1ª EM'!$A$5:$D$5,12)</f>
        <v>1ª SÉRIE E.M</v>
      </c>
      <c r="B450" s="169">
        <v>9</v>
      </c>
      <c r="C450" s="264">
        <f>'1ª EM'!B17</f>
        <v>15119</v>
      </c>
      <c r="D450" s="491" t="str">
        <f>'1ª EM'!C17</f>
        <v>STEFANI DE MATTOS</v>
      </c>
      <c r="E450" s="265" t="str">
        <f>'1ª EM'!D17</f>
        <v>F</v>
      </c>
      <c r="F450" s="265" t="str">
        <f>'1ª EM'!E17</f>
        <v>MA</v>
      </c>
      <c r="G450" s="266">
        <f>'1ª EM'!F17</f>
        <v>35486</v>
      </c>
      <c r="H450" s="491">
        <f>'1ª EM'!G17</f>
        <v>0</v>
      </c>
      <c r="I450" s="493" t="str">
        <f>'1ª EM'!H17</f>
        <v>39262817-X</v>
      </c>
      <c r="J450" s="491"/>
      <c r="K450" s="491" t="str">
        <f>'1ª EM'!I17</f>
        <v>TR 03/02/25</v>
      </c>
      <c r="L450" s="491" t="str">
        <f ca="1">'1ª EM'!J17</f>
        <v/>
      </c>
      <c r="M450" s="491"/>
      <c r="N450" s="491">
        <f ca="1">'1ª EM'!K17</f>
        <v>28</v>
      </c>
      <c r="O450" s="491">
        <f>'1ª EM'!L17</f>
        <v>0</v>
      </c>
      <c r="P450" s="19" t="s">
        <v>123</v>
      </c>
      <c r="Q450" s="275" t="s">
        <v>320</v>
      </c>
    </row>
    <row r="451" spans="1:17" ht="15.75" x14ac:dyDescent="0.25">
      <c r="A451" s="256" t="str">
        <f>RIGHT('[1]1ª EM'!$A$5:$D$5,12)</f>
        <v>1ª SÉRIE E.M</v>
      </c>
      <c r="B451" s="169">
        <v>10</v>
      </c>
      <c r="C451" s="264">
        <f>'1ª EM'!B18</f>
        <v>15860</v>
      </c>
      <c r="D451" s="491" t="str">
        <f>'1ª EM'!C18</f>
        <v>VANDERLEI SILVESTRE</v>
      </c>
      <c r="E451" s="265" t="str">
        <f>'1ª EM'!D18</f>
        <v>M</v>
      </c>
      <c r="F451" s="265" t="str">
        <f>'1ª EM'!E18</f>
        <v>MA</v>
      </c>
      <c r="G451" s="266">
        <f>'1ª EM'!F18</f>
        <v>28232</v>
      </c>
      <c r="H451" s="491" t="str">
        <f>'1ª EM'!G18</f>
        <v>120736194-X</v>
      </c>
      <c r="I451" s="493" t="str">
        <f>'1ª EM'!H18</f>
        <v>29358534-9</v>
      </c>
      <c r="J451" s="491"/>
      <c r="K451" s="491" t="str">
        <f>'1ª EM'!I18</f>
        <v>PROMOVIDO DA 8ªEF</v>
      </c>
      <c r="L451" s="491" t="str">
        <f ca="1">'1ª EM'!J18</f>
        <v>DISP.IDADE</v>
      </c>
      <c r="M451" s="491"/>
      <c r="N451" s="491">
        <f ca="1">'1ª EM'!K18</f>
        <v>47</v>
      </c>
      <c r="O451" s="491">
        <f>'1ª EM'!L18</f>
        <v>0</v>
      </c>
      <c r="P451" s="19" t="s">
        <v>123</v>
      </c>
      <c r="Q451" s="275" t="s">
        <v>320</v>
      </c>
    </row>
    <row r="452" spans="1:17" ht="15.75" x14ac:dyDescent="0.25">
      <c r="A452" s="256" t="str">
        <f>RIGHT('[1]1ª EM'!$A$5:$D$5,12)</f>
        <v>1ª SÉRIE E.M</v>
      </c>
      <c r="B452" s="169">
        <v>11</v>
      </c>
      <c r="C452" s="264">
        <f>'1ª EM'!B19</f>
        <v>17549</v>
      </c>
      <c r="D452" s="491" t="str">
        <f>'1ª EM'!C19</f>
        <v>YAZABELLI GONCALO ROCHA DA SILVA</v>
      </c>
      <c r="E452" s="265" t="str">
        <f>'1ª EM'!D19</f>
        <v>F</v>
      </c>
      <c r="F452" s="265" t="str">
        <f>'1ª EM'!E19</f>
        <v>MA</v>
      </c>
      <c r="G452" s="266">
        <f>'1ª EM'!F19</f>
        <v>36908</v>
      </c>
      <c r="H452" s="491" t="str">
        <f>'1ª EM'!G19</f>
        <v>107337297-2</v>
      </c>
      <c r="I452" s="493" t="str">
        <f>'1ª EM'!H19</f>
        <v>54615091-3</v>
      </c>
      <c r="J452" s="491"/>
      <c r="K452" s="491" t="str">
        <f>'1ª EM'!I19</f>
        <v>TR 07/02/25</v>
      </c>
      <c r="L452" s="491" t="str">
        <f ca="1">'1ª EM'!J19</f>
        <v/>
      </c>
      <c r="M452" s="491"/>
      <c r="N452" s="491">
        <f ca="1">'1ª EM'!K19</f>
        <v>24</v>
      </c>
      <c r="O452" s="491">
        <f>'1ª EM'!L19</f>
        <v>0</v>
      </c>
      <c r="P452" s="19" t="s">
        <v>123</v>
      </c>
      <c r="Q452" s="275" t="s">
        <v>320</v>
      </c>
    </row>
    <row r="453" spans="1:17" ht="15.75" x14ac:dyDescent="0.25">
      <c r="A453" s="256" t="str">
        <f>RIGHT('[1]1ª EM'!$A$5:$D$5,12)</f>
        <v>1ª SÉRIE E.M</v>
      </c>
      <c r="B453" s="169">
        <v>12</v>
      </c>
      <c r="C453" s="264">
        <f>'1ª EM'!B20</f>
        <v>18812</v>
      </c>
      <c r="D453" s="491" t="str">
        <f>'1ª EM'!C20</f>
        <v>ANA PAULA MARTOS MELO</v>
      </c>
      <c r="E453" s="265" t="str">
        <f>'1ª EM'!D20</f>
        <v>F</v>
      </c>
      <c r="F453" s="265" t="str">
        <f>'1ª EM'!E20</f>
        <v>MA</v>
      </c>
      <c r="G453" s="266">
        <f>'1ª EM'!F20</f>
        <v>27423</v>
      </c>
      <c r="H453" s="491">
        <f>'1ª EM'!G20</f>
        <v>0</v>
      </c>
      <c r="I453" s="493">
        <f>'1ª EM'!H20</f>
        <v>0</v>
      </c>
      <c r="J453" s="491"/>
      <c r="K453" s="491" t="str">
        <f>'1ª EM'!I20</f>
        <v>TR 20/02/25</v>
      </c>
      <c r="L453" s="491" t="str">
        <f ca="1">'1ª EM'!J20</f>
        <v>DISP.IDADE</v>
      </c>
      <c r="M453" s="491"/>
      <c r="N453" s="491">
        <f ca="1">'1ª EM'!K20</f>
        <v>50</v>
      </c>
      <c r="O453" s="491">
        <f>'1ª EM'!L20</f>
        <v>0</v>
      </c>
      <c r="P453" s="19" t="s">
        <v>123</v>
      </c>
      <c r="Q453" s="275" t="s">
        <v>320</v>
      </c>
    </row>
    <row r="454" spans="1:17" ht="15.75" x14ac:dyDescent="0.25">
      <c r="A454" s="256" t="str">
        <f>RIGHT('[1]1ª EM'!$A$5:$D$5,12)</f>
        <v>1ª SÉRIE E.M</v>
      </c>
      <c r="B454" s="169">
        <v>13</v>
      </c>
      <c r="C454" s="264">
        <f>'1ª EM'!B21</f>
        <v>18850</v>
      </c>
      <c r="D454" s="491" t="str">
        <f>'1ª EM'!C21</f>
        <v>RYQUELMI LUIS SERRANO JOSE</v>
      </c>
      <c r="E454" s="265" t="str">
        <f>'1ª EM'!D21</f>
        <v>M</v>
      </c>
      <c r="F454" s="265" t="str">
        <f>'1ª EM'!E21</f>
        <v>MA</v>
      </c>
      <c r="G454" s="266">
        <f>'1ª EM'!F21</f>
        <v>39092</v>
      </c>
      <c r="H454" s="491" t="str">
        <f>'1ª EM'!G21</f>
        <v xml:space="preserve">1109415035
</v>
      </c>
      <c r="I454" s="493">
        <f>'1ª EM'!H21</f>
        <v>0</v>
      </c>
      <c r="J454" s="491"/>
      <c r="K454" s="491" t="str">
        <f>'1ª EM'!I21</f>
        <v>TR 28/02/25</v>
      </c>
      <c r="L454" s="491" t="str">
        <f ca="1">'1ª EM'!J21</f>
        <v/>
      </c>
      <c r="M454" s="491"/>
      <c r="N454" s="491">
        <f ca="1">'1ª EM'!K21</f>
        <v>18</v>
      </c>
      <c r="O454" s="491">
        <f>'1ª EM'!L21</f>
        <v>0</v>
      </c>
      <c r="P454" s="19" t="s">
        <v>123</v>
      </c>
      <c r="Q454" s="275" t="s">
        <v>320</v>
      </c>
    </row>
    <row r="455" spans="1:17" ht="15.75" x14ac:dyDescent="0.25">
      <c r="A455" s="256" t="str">
        <f>RIGHT('[1]1ª EM'!$A$5:$D$5,12)</f>
        <v>1ª SÉRIE E.M</v>
      </c>
      <c r="B455" s="169">
        <v>14</v>
      </c>
      <c r="C455" s="264">
        <f>'1ª EM'!B22</f>
        <v>18835</v>
      </c>
      <c r="D455" s="491" t="str">
        <f>'1ª EM'!C22</f>
        <v>KAYKI FELIPY BERNARDO SILVA</v>
      </c>
      <c r="E455" s="265" t="str">
        <f>'1ª EM'!D22</f>
        <v>M</v>
      </c>
      <c r="F455" s="265" t="str">
        <f>'1ª EM'!E22</f>
        <v>MA</v>
      </c>
      <c r="G455" s="266">
        <f>'1ª EM'!F22</f>
        <v>39112</v>
      </c>
      <c r="H455" s="491">
        <f>'1ª EM'!G22</f>
        <v>1227437542</v>
      </c>
      <c r="I455" s="493">
        <f>'1ª EM'!H22</f>
        <v>0</v>
      </c>
      <c r="J455" s="491"/>
      <c r="K455" s="491" t="str">
        <f>'1ª EM'!I22</f>
        <v>TR 26/02/2025</v>
      </c>
      <c r="L455" s="491" t="str">
        <f ca="1">'1ª EM'!J22</f>
        <v/>
      </c>
      <c r="M455" s="491"/>
      <c r="N455" s="491">
        <f ca="1">'1ª EM'!K22</f>
        <v>18</v>
      </c>
      <c r="O455" s="491">
        <f>'1ª EM'!L22</f>
        <v>0</v>
      </c>
      <c r="P455" s="19" t="s">
        <v>123</v>
      </c>
      <c r="Q455" s="275" t="s">
        <v>320</v>
      </c>
    </row>
    <row r="456" spans="1:17" ht="15.75" x14ac:dyDescent="0.25">
      <c r="A456" s="256" t="str">
        <f>RIGHT('[1]1ª EM'!$A$5:$D$5,12)</f>
        <v>1ª SÉRIE E.M</v>
      </c>
      <c r="B456" s="169">
        <v>15</v>
      </c>
      <c r="C456" s="264">
        <f>'1ª EM'!B23</f>
        <v>18850</v>
      </c>
      <c r="D456" s="491" t="str">
        <f>'1ª EM'!C23</f>
        <v>RYQUELMI LUIS SERRANO JOSE</v>
      </c>
      <c r="E456" s="265" t="str">
        <f>'1ª EM'!D23</f>
        <v>M</v>
      </c>
      <c r="F456" s="265" t="str">
        <f>'1ª EM'!E23</f>
        <v>MA</v>
      </c>
      <c r="G456" s="266">
        <f>'1ª EM'!F23</f>
        <v>39092</v>
      </c>
      <c r="H456" s="491" t="str">
        <f>'1ª EM'!G23</f>
        <v>110941503-5</v>
      </c>
      <c r="I456" s="493">
        <f>'1ª EM'!H23</f>
        <v>0</v>
      </c>
      <c r="J456" s="491"/>
      <c r="K456" s="491" t="str">
        <f>'1ª EM'!I23</f>
        <v>TR 28/02/2025</v>
      </c>
      <c r="L456" s="491" t="str">
        <f ca="1">'1ª EM'!J23</f>
        <v/>
      </c>
      <c r="M456" s="491"/>
      <c r="N456" s="491">
        <f ca="1">'1ª EM'!K23</f>
        <v>18</v>
      </c>
      <c r="O456" s="491">
        <f>'1ª EM'!L23</f>
        <v>0</v>
      </c>
      <c r="P456" s="19" t="s">
        <v>123</v>
      </c>
      <c r="Q456" s="275" t="s">
        <v>320</v>
      </c>
    </row>
    <row r="457" spans="1:17" ht="15.75" x14ac:dyDescent="0.25">
      <c r="A457" s="256" t="str">
        <f>RIGHT('[1]1ª EM'!$A$5:$D$5,12)</f>
        <v>1ª SÉRIE E.M</v>
      </c>
      <c r="B457" s="169">
        <v>16</v>
      </c>
      <c r="C457" s="264">
        <f>'1ª EM'!B24</f>
        <v>18855</v>
      </c>
      <c r="D457" s="491" t="str">
        <f>'1ª EM'!C24</f>
        <v>MARIA LUIZA DA SILVA DE OLIVEIRA</v>
      </c>
      <c r="E457" s="265" t="str">
        <f>'1ª EM'!D24</f>
        <v>F</v>
      </c>
      <c r="F457" s="265" t="str">
        <f>'1ª EM'!E24</f>
        <v>MA</v>
      </c>
      <c r="G457" s="266">
        <f>'1ª EM'!F24</f>
        <v>39017</v>
      </c>
      <c r="H457" s="491">
        <f>'1ª EM'!G24</f>
        <v>0</v>
      </c>
      <c r="I457" s="493">
        <f>'1ª EM'!H24</f>
        <v>0</v>
      </c>
      <c r="J457" s="491"/>
      <c r="K457" s="491" t="str">
        <f>'1ª EM'!I24</f>
        <v>TR 28/02/2025</v>
      </c>
      <c r="L457" s="491" t="str">
        <f ca="1">'1ª EM'!J24</f>
        <v/>
      </c>
      <c r="M457" s="491"/>
      <c r="N457" s="491">
        <f ca="1">'1ª EM'!K24</f>
        <v>18</v>
      </c>
      <c r="O457" s="491">
        <f>'1ª EM'!L24</f>
        <v>0</v>
      </c>
      <c r="P457" s="19" t="s">
        <v>123</v>
      </c>
      <c r="Q457" s="275" t="s">
        <v>320</v>
      </c>
    </row>
    <row r="458" spans="1:17" ht="15.75" x14ac:dyDescent="0.25">
      <c r="A458" s="256" t="str">
        <f>RIGHT('[1]1ª EM'!$A$5:$D$5,12)</f>
        <v>1ª SÉRIE E.M</v>
      </c>
      <c r="B458" s="169">
        <v>17</v>
      </c>
      <c r="C458" s="264">
        <f>'1ª EM'!B25</f>
        <v>18858</v>
      </c>
      <c r="D458" s="491" t="str">
        <f>'1ª EM'!C25</f>
        <v>REBECCA CADONI EMILIO DE ANDRADE</v>
      </c>
      <c r="E458" s="265" t="str">
        <f>'1ª EM'!D25</f>
        <v>F</v>
      </c>
      <c r="F458" s="265" t="str">
        <f>'1ª EM'!E25</f>
        <v>MA</v>
      </c>
      <c r="G458" s="266">
        <f>'1ª EM'!F25</f>
        <v>38694</v>
      </c>
      <c r="H458" s="491" t="str">
        <f>'1ª EM'!G25</f>
        <v>110289924-0</v>
      </c>
      <c r="I458" s="493">
        <f>'1ª EM'!H25</f>
        <v>0</v>
      </c>
      <c r="J458" s="491"/>
      <c r="K458" s="491" t="str">
        <f>'1ª EM'!I25</f>
        <v>TR 28/02/2025</v>
      </c>
      <c r="L458" s="491" t="str">
        <f ca="1">'1ª EM'!J25</f>
        <v/>
      </c>
      <c r="M458" s="491"/>
      <c r="N458" s="491">
        <f ca="1">'1ª EM'!K25</f>
        <v>19</v>
      </c>
      <c r="O458" s="491">
        <f>'1ª EM'!L25</f>
        <v>0</v>
      </c>
      <c r="P458" s="19" t="s">
        <v>123</v>
      </c>
      <c r="Q458" s="275" t="s">
        <v>320</v>
      </c>
    </row>
    <row r="459" spans="1:17" ht="15.75" x14ac:dyDescent="0.25">
      <c r="A459" s="256" t="str">
        <f>RIGHT('[1]1ª EM'!$A$5:$D$5,12)</f>
        <v>1ª SÉRIE E.M</v>
      </c>
      <c r="B459" s="169">
        <v>18</v>
      </c>
      <c r="C459" s="264">
        <f>'1ª EM'!B26</f>
        <v>0</v>
      </c>
      <c r="D459" s="491">
        <f>'1ª EM'!C26</f>
        <v>0</v>
      </c>
      <c r="E459" s="265">
        <f>'1ª EM'!D26</f>
        <v>0</v>
      </c>
      <c r="F459" s="265" t="str">
        <f>'1ª EM'!E26</f>
        <v/>
      </c>
      <c r="G459" s="266">
        <f>'1ª EM'!F26</f>
        <v>0</v>
      </c>
      <c r="H459" s="491">
        <f>'1ª EM'!G26</f>
        <v>0</v>
      </c>
      <c r="I459" s="493">
        <f>'1ª EM'!H26</f>
        <v>0</v>
      </c>
      <c r="J459" s="491"/>
      <c r="K459" s="491">
        <f>'1ª EM'!I26</f>
        <v>0</v>
      </c>
      <c r="L459" s="491" t="str">
        <f ca="1">'1ª EM'!J26</f>
        <v/>
      </c>
      <c r="M459" s="491"/>
      <c r="N459" s="491" t="str">
        <f ca="1">'1ª EM'!K26</f>
        <v/>
      </c>
      <c r="O459" s="491">
        <f>'1ª EM'!L26</f>
        <v>0</v>
      </c>
      <c r="P459" s="19" t="s">
        <v>123</v>
      </c>
      <c r="Q459" s="275" t="s">
        <v>320</v>
      </c>
    </row>
    <row r="460" spans="1:17" ht="15.75" x14ac:dyDescent="0.25">
      <c r="A460" s="256" t="str">
        <f>RIGHT('[1]1ª EM'!$A$5:$D$5,12)</f>
        <v>1ª SÉRIE E.M</v>
      </c>
      <c r="B460" s="169">
        <v>19</v>
      </c>
      <c r="C460" s="264">
        <f>'1ª EM'!B27</f>
        <v>0</v>
      </c>
      <c r="D460" s="491">
        <f>'1ª EM'!C27</f>
        <v>0</v>
      </c>
      <c r="E460" s="265">
        <f>'1ª EM'!D27</f>
        <v>0</v>
      </c>
      <c r="F460" s="265" t="str">
        <f>'1ª EM'!E27</f>
        <v/>
      </c>
      <c r="G460" s="266">
        <f>'1ª EM'!F27</f>
        <v>0</v>
      </c>
      <c r="H460" s="491">
        <f>'1ª EM'!G27</f>
        <v>0</v>
      </c>
      <c r="I460" s="493">
        <f>'1ª EM'!H27</f>
        <v>0</v>
      </c>
      <c r="J460" s="491"/>
      <c r="K460" s="491">
        <f>'1ª EM'!I27</f>
        <v>0</v>
      </c>
      <c r="L460" s="491" t="str">
        <f ca="1">'1ª EM'!J27</f>
        <v/>
      </c>
      <c r="M460" s="491"/>
      <c r="N460" s="491" t="str">
        <f ca="1">'1ª EM'!K27</f>
        <v/>
      </c>
      <c r="O460" s="491">
        <f>'1ª EM'!L27</f>
        <v>0</v>
      </c>
      <c r="P460" s="19" t="s">
        <v>123</v>
      </c>
      <c r="Q460" s="275" t="s">
        <v>320</v>
      </c>
    </row>
    <row r="461" spans="1:17" ht="15.75" x14ac:dyDescent="0.25">
      <c r="A461" s="256" t="str">
        <f>RIGHT('[1]1ª EM'!$A$5:$D$5,12)</f>
        <v>1ª SÉRIE E.M</v>
      </c>
      <c r="B461" s="169">
        <v>20</v>
      </c>
      <c r="C461" s="264">
        <f>'1ª EM'!B28</f>
        <v>0</v>
      </c>
      <c r="D461" s="491">
        <f>'1ª EM'!C28</f>
        <v>0</v>
      </c>
      <c r="E461" s="265">
        <f>'1ª EM'!D28</f>
        <v>0</v>
      </c>
      <c r="F461" s="265" t="str">
        <f>'1ª EM'!E28</f>
        <v/>
      </c>
      <c r="G461" s="266">
        <f>'1ª EM'!F28</f>
        <v>0</v>
      </c>
      <c r="H461" s="491">
        <f>'1ª EM'!G28</f>
        <v>0</v>
      </c>
      <c r="I461" s="493">
        <f>'1ª EM'!H28</f>
        <v>0</v>
      </c>
      <c r="J461" s="491"/>
      <c r="K461" s="491">
        <f>'1ª EM'!I28</f>
        <v>0</v>
      </c>
      <c r="L461" s="491" t="str">
        <f ca="1">'1ª EM'!J28</f>
        <v/>
      </c>
      <c r="M461" s="491"/>
      <c r="N461" s="491" t="str">
        <f ca="1">'1ª EM'!K28</f>
        <v/>
      </c>
      <c r="O461" s="491">
        <f>'1ª EM'!L28</f>
        <v>0</v>
      </c>
      <c r="P461" s="19" t="s">
        <v>123</v>
      </c>
      <c r="Q461" s="275" t="s">
        <v>320</v>
      </c>
    </row>
    <row r="462" spans="1:17" ht="15.75" x14ac:dyDescent="0.25">
      <c r="A462" s="256" t="str">
        <f>RIGHT('[1]1ª EM'!$A$5:$D$5,12)</f>
        <v>1ª SÉRIE E.M</v>
      </c>
      <c r="B462" s="169">
        <v>21</v>
      </c>
      <c r="C462" s="264">
        <f>'1ª EM'!B29</f>
        <v>0</v>
      </c>
      <c r="D462" s="491">
        <f>'1ª EM'!C29</f>
        <v>0</v>
      </c>
      <c r="E462" s="265">
        <f>'1ª EM'!D29</f>
        <v>0</v>
      </c>
      <c r="F462" s="265" t="str">
        <f>'1ª EM'!E29</f>
        <v/>
      </c>
      <c r="G462" s="266">
        <f>'1ª EM'!F29</f>
        <v>0</v>
      </c>
      <c r="H462" s="491">
        <f>'1ª EM'!G29</f>
        <v>0</v>
      </c>
      <c r="I462" s="493">
        <f>'1ª EM'!H29</f>
        <v>0</v>
      </c>
      <c r="J462" s="491"/>
      <c r="K462" s="491">
        <f>'1ª EM'!I29</f>
        <v>0</v>
      </c>
      <c r="L462" s="491" t="str">
        <f ca="1">'1ª EM'!J29</f>
        <v/>
      </c>
      <c r="M462" s="491"/>
      <c r="N462" s="491" t="str">
        <f ca="1">'1ª EM'!K29</f>
        <v/>
      </c>
      <c r="O462" s="491">
        <f>'1ª EM'!L29</f>
        <v>0</v>
      </c>
      <c r="P462" s="19" t="s">
        <v>123</v>
      </c>
      <c r="Q462" s="275" t="s">
        <v>320</v>
      </c>
    </row>
    <row r="463" spans="1:17" ht="15.75" x14ac:dyDescent="0.25">
      <c r="A463" s="256" t="str">
        <f>RIGHT('[1]1ª EM'!$A$5:$D$5,12)</f>
        <v>1ª SÉRIE E.M</v>
      </c>
      <c r="B463" s="169">
        <v>22</v>
      </c>
      <c r="C463" s="264">
        <f>'1ª EM'!B30</f>
        <v>0</v>
      </c>
      <c r="D463" s="491">
        <f>'1ª EM'!C30</f>
        <v>0</v>
      </c>
      <c r="E463" s="265">
        <f>'1ª EM'!D30</f>
        <v>0</v>
      </c>
      <c r="F463" s="265" t="str">
        <f>'1ª EM'!E30</f>
        <v/>
      </c>
      <c r="G463" s="266">
        <f>'1ª EM'!F30</f>
        <v>0</v>
      </c>
      <c r="H463" s="491">
        <f>'1ª EM'!G30</f>
        <v>0</v>
      </c>
      <c r="I463" s="493">
        <f>'1ª EM'!H30</f>
        <v>0</v>
      </c>
      <c r="J463" s="491"/>
      <c r="K463" s="491">
        <f>'1ª EM'!I30</f>
        <v>0</v>
      </c>
      <c r="L463" s="491" t="str">
        <f ca="1">'1ª EM'!J30</f>
        <v/>
      </c>
      <c r="M463" s="491"/>
      <c r="N463" s="491" t="str">
        <f ca="1">'1ª EM'!K30</f>
        <v/>
      </c>
      <c r="O463" s="491">
        <f>'1ª EM'!L30</f>
        <v>0</v>
      </c>
      <c r="P463" s="19" t="s">
        <v>123</v>
      </c>
      <c r="Q463" s="275" t="s">
        <v>320</v>
      </c>
    </row>
    <row r="464" spans="1:17" ht="15.75" x14ac:dyDescent="0.25">
      <c r="A464" s="256" t="str">
        <f>RIGHT('[1]1ª EM'!$A$5:$D$5,12)</f>
        <v>1ª SÉRIE E.M</v>
      </c>
      <c r="B464" s="169">
        <v>23</v>
      </c>
      <c r="C464" s="264">
        <f>'1ª EM'!B31</f>
        <v>0</v>
      </c>
      <c r="D464" s="491">
        <f>'1ª EM'!C31</f>
        <v>0</v>
      </c>
      <c r="E464" s="265">
        <f>'1ª EM'!D31</f>
        <v>0</v>
      </c>
      <c r="F464" s="265" t="str">
        <f>'1ª EM'!E31</f>
        <v/>
      </c>
      <c r="G464" s="266">
        <f>'1ª EM'!F31</f>
        <v>0</v>
      </c>
      <c r="H464" s="491">
        <f>'1ª EM'!G31</f>
        <v>0</v>
      </c>
      <c r="I464" s="493">
        <f>'1ª EM'!H31</f>
        <v>0</v>
      </c>
      <c r="J464" s="491"/>
      <c r="K464" s="491">
        <f>'1ª EM'!I31</f>
        <v>0</v>
      </c>
      <c r="L464" s="491" t="str">
        <f ca="1">'1ª EM'!J31</f>
        <v/>
      </c>
      <c r="M464" s="491"/>
      <c r="N464" s="491" t="str">
        <f ca="1">'1ª EM'!K31</f>
        <v/>
      </c>
      <c r="O464" s="491">
        <f>'1ª EM'!L31</f>
        <v>0</v>
      </c>
      <c r="P464" s="19" t="s">
        <v>123</v>
      </c>
      <c r="Q464" s="275" t="s">
        <v>320</v>
      </c>
    </row>
    <row r="465" spans="1:17" ht="15.75" x14ac:dyDescent="0.25">
      <c r="A465" s="256" t="str">
        <f>RIGHT('[1]1ª EM'!$A$5:$D$5,12)</f>
        <v>1ª SÉRIE E.M</v>
      </c>
      <c r="B465" s="169">
        <v>24</v>
      </c>
      <c r="C465" s="264">
        <f>'1ª EM'!B32</f>
        <v>0</v>
      </c>
      <c r="D465" s="491">
        <f>'1ª EM'!C32</f>
        <v>0</v>
      </c>
      <c r="E465" s="265">
        <f>'1ª EM'!D32</f>
        <v>0</v>
      </c>
      <c r="F465" s="265" t="str">
        <f>'1ª EM'!E32</f>
        <v/>
      </c>
      <c r="G465" s="266">
        <f>'1ª EM'!F32</f>
        <v>0</v>
      </c>
      <c r="H465" s="491">
        <f>'1ª EM'!G32</f>
        <v>0</v>
      </c>
      <c r="I465" s="493">
        <f>'1ª EM'!H32</f>
        <v>0</v>
      </c>
      <c r="J465" s="491"/>
      <c r="K465" s="491">
        <f>'1ª EM'!I32</f>
        <v>0</v>
      </c>
      <c r="L465" s="491" t="str">
        <f ca="1">'1ª EM'!J32</f>
        <v/>
      </c>
      <c r="M465" s="491"/>
      <c r="N465" s="491" t="str">
        <f ca="1">'1ª EM'!K32</f>
        <v/>
      </c>
      <c r="O465" s="491">
        <f>'1ª EM'!L32</f>
        <v>0</v>
      </c>
      <c r="P465" s="19" t="s">
        <v>123</v>
      </c>
      <c r="Q465" s="275" t="s">
        <v>320</v>
      </c>
    </row>
    <row r="466" spans="1:17" ht="15.75" x14ac:dyDescent="0.25">
      <c r="A466" s="256" t="str">
        <f>RIGHT('[1]1ª EM'!$A$5:$D$5,12)</f>
        <v>1ª SÉRIE E.M</v>
      </c>
      <c r="B466" s="169">
        <v>25</v>
      </c>
      <c r="C466" s="264">
        <f>'1ª EM'!B33</f>
        <v>0</v>
      </c>
      <c r="D466" s="491">
        <f>'1ª EM'!C33</f>
        <v>0</v>
      </c>
      <c r="E466" s="265">
        <f>'1ª EM'!D33</f>
        <v>0</v>
      </c>
      <c r="F466" s="265" t="str">
        <f>'1ª EM'!E33</f>
        <v/>
      </c>
      <c r="G466" s="266">
        <f>'1ª EM'!F33</f>
        <v>0</v>
      </c>
      <c r="H466" s="491">
        <f>'1ª EM'!G33</f>
        <v>0</v>
      </c>
      <c r="I466" s="493">
        <f>'1ª EM'!H33</f>
        <v>0</v>
      </c>
      <c r="J466" s="491"/>
      <c r="K466" s="491">
        <f>'1ª EM'!I33</f>
        <v>0</v>
      </c>
      <c r="L466" s="491" t="str">
        <f ca="1">'1ª EM'!J33</f>
        <v/>
      </c>
      <c r="M466" s="491"/>
      <c r="N466" s="491" t="str">
        <f ca="1">'1ª EM'!K33</f>
        <v/>
      </c>
      <c r="O466" s="491">
        <f>'1ª EM'!L33</f>
        <v>0</v>
      </c>
      <c r="P466" s="19" t="s">
        <v>123</v>
      </c>
      <c r="Q466" s="275" t="s">
        <v>320</v>
      </c>
    </row>
    <row r="467" spans="1:17" ht="15.75" x14ac:dyDescent="0.25">
      <c r="A467" s="256" t="str">
        <f>RIGHT('[1]1ª EM'!$A$5:$D$5,12)</f>
        <v>1ª SÉRIE E.M</v>
      </c>
      <c r="B467" s="169">
        <v>26</v>
      </c>
      <c r="C467" s="264">
        <f>'1ª EM'!B34</f>
        <v>0</v>
      </c>
      <c r="D467" s="491">
        <f>'1ª EM'!C34</f>
        <v>0</v>
      </c>
      <c r="E467" s="265">
        <f>'1ª EM'!D34</f>
        <v>0</v>
      </c>
      <c r="F467" s="265" t="str">
        <f>'1ª EM'!E34</f>
        <v/>
      </c>
      <c r="G467" s="266">
        <f>'1ª EM'!F34</f>
        <v>0</v>
      </c>
      <c r="H467" s="491">
        <f>'1ª EM'!G34</f>
        <v>0</v>
      </c>
      <c r="I467" s="493">
        <f>'1ª EM'!H34</f>
        <v>0</v>
      </c>
      <c r="J467" s="491"/>
      <c r="K467" s="491">
        <f>'1ª EM'!I34</f>
        <v>0</v>
      </c>
      <c r="L467" s="491" t="str">
        <f ca="1">'1ª EM'!J34</f>
        <v/>
      </c>
      <c r="M467" s="491"/>
      <c r="N467" s="491" t="str">
        <f ca="1">'1ª EM'!K34</f>
        <v/>
      </c>
      <c r="O467" s="491">
        <f>'1ª EM'!L34</f>
        <v>0</v>
      </c>
      <c r="P467" s="19" t="s">
        <v>123</v>
      </c>
      <c r="Q467" s="275" t="s">
        <v>320</v>
      </c>
    </row>
    <row r="468" spans="1:17" ht="15.75" x14ac:dyDescent="0.25">
      <c r="A468" s="256" t="str">
        <f>RIGHT('[1]1ª EM'!$A$5:$D$5,12)</f>
        <v>1ª SÉRIE E.M</v>
      </c>
      <c r="B468" s="169">
        <v>27</v>
      </c>
      <c r="C468" s="264">
        <f>'1ª EM'!B35</f>
        <v>0</v>
      </c>
      <c r="D468" s="491">
        <f>'1ª EM'!C35</f>
        <v>0</v>
      </c>
      <c r="E468" s="265">
        <f>'1ª EM'!D35</f>
        <v>0</v>
      </c>
      <c r="F468" s="265" t="str">
        <f>'1ª EM'!E35</f>
        <v/>
      </c>
      <c r="G468" s="266">
        <f>'1ª EM'!F35</f>
        <v>0</v>
      </c>
      <c r="H468" s="491">
        <f>'1ª EM'!G35</f>
        <v>0</v>
      </c>
      <c r="I468" s="493">
        <f>'1ª EM'!H35</f>
        <v>0</v>
      </c>
      <c r="J468" s="491"/>
      <c r="K468" s="491">
        <f>'1ª EM'!I35</f>
        <v>0</v>
      </c>
      <c r="L468" s="491" t="str">
        <f ca="1">'1ª EM'!J35</f>
        <v/>
      </c>
      <c r="M468" s="491"/>
      <c r="N468" s="491" t="str">
        <f ca="1">'1ª EM'!K35</f>
        <v/>
      </c>
      <c r="O468" s="491">
        <f>'1ª EM'!L35</f>
        <v>0</v>
      </c>
      <c r="P468" s="19" t="s">
        <v>123</v>
      </c>
      <c r="Q468" s="275" t="s">
        <v>320</v>
      </c>
    </row>
    <row r="469" spans="1:17" ht="15.75" x14ac:dyDescent="0.25">
      <c r="A469" s="256" t="str">
        <f>RIGHT('[1]1ª EM'!$A$5:$D$5,12)</f>
        <v>1ª SÉRIE E.M</v>
      </c>
      <c r="B469" s="169">
        <v>28</v>
      </c>
      <c r="C469" s="264">
        <f>'1ª EM'!B36</f>
        <v>0</v>
      </c>
      <c r="D469" s="491">
        <f>'1ª EM'!C36</f>
        <v>0</v>
      </c>
      <c r="E469" s="265">
        <f>'1ª EM'!D36</f>
        <v>0</v>
      </c>
      <c r="F469" s="265" t="str">
        <f>'1ª EM'!E36</f>
        <v/>
      </c>
      <c r="G469" s="266">
        <f>'1ª EM'!F36</f>
        <v>0</v>
      </c>
      <c r="H469" s="491">
        <f>'1ª EM'!G36</f>
        <v>0</v>
      </c>
      <c r="I469" s="493">
        <f>'1ª EM'!H36</f>
        <v>0</v>
      </c>
      <c r="J469" s="491"/>
      <c r="K469" s="491">
        <f>'1ª EM'!I36</f>
        <v>0</v>
      </c>
      <c r="L469" s="491" t="str">
        <f ca="1">'1ª EM'!J36</f>
        <v/>
      </c>
      <c r="M469" s="491"/>
      <c r="N469" s="491" t="str">
        <f ca="1">'1ª EM'!K36</f>
        <v/>
      </c>
      <c r="O469" s="491">
        <f>'1ª EM'!L36</f>
        <v>0</v>
      </c>
      <c r="P469" s="19" t="s">
        <v>123</v>
      </c>
      <c r="Q469" s="275" t="s">
        <v>320</v>
      </c>
    </row>
    <row r="470" spans="1:17" ht="15.75" x14ac:dyDescent="0.25">
      <c r="A470" s="256" t="str">
        <f>RIGHT('[1]1ª EM'!$A$5:$D$5,12)</f>
        <v>1ª SÉRIE E.M</v>
      </c>
      <c r="B470" s="169">
        <v>29</v>
      </c>
      <c r="C470" s="264">
        <f>'1ª EM'!B37</f>
        <v>0</v>
      </c>
      <c r="D470" s="491">
        <f>'1ª EM'!C37</f>
        <v>0</v>
      </c>
      <c r="E470" s="265">
        <f>'1ª EM'!D37</f>
        <v>0</v>
      </c>
      <c r="F470" s="265" t="str">
        <f>'1ª EM'!E37</f>
        <v/>
      </c>
      <c r="G470" s="266">
        <f>'1ª EM'!F37</f>
        <v>0</v>
      </c>
      <c r="H470" s="491">
        <f>'1ª EM'!G37</f>
        <v>0</v>
      </c>
      <c r="I470" s="493">
        <f>'1ª EM'!H37</f>
        <v>0</v>
      </c>
      <c r="J470" s="491"/>
      <c r="K470" s="491">
        <f>'1ª EM'!I37</f>
        <v>0</v>
      </c>
      <c r="L470" s="491" t="str">
        <f ca="1">'1ª EM'!J37</f>
        <v/>
      </c>
      <c r="M470" s="491"/>
      <c r="N470" s="491" t="str">
        <f ca="1">'1ª EM'!K37</f>
        <v/>
      </c>
      <c r="O470" s="491">
        <f>'1ª EM'!L37</f>
        <v>0</v>
      </c>
      <c r="P470" s="19" t="s">
        <v>123</v>
      </c>
      <c r="Q470" s="275" t="s">
        <v>320</v>
      </c>
    </row>
    <row r="471" spans="1:17" ht="15.75" x14ac:dyDescent="0.25">
      <c r="A471" s="256" t="str">
        <f>RIGHT('[1]1ª EM'!$A$5:$D$5,12)</f>
        <v>1ª SÉRIE E.M</v>
      </c>
      <c r="B471" s="169">
        <v>30</v>
      </c>
      <c r="C471" s="264">
        <f>'1ª EM'!B38</f>
        <v>0</v>
      </c>
      <c r="D471" s="491">
        <f>'1ª EM'!C38</f>
        <v>0</v>
      </c>
      <c r="E471" s="265">
        <f>'1ª EM'!D38</f>
        <v>0</v>
      </c>
      <c r="F471" s="265" t="str">
        <f>'1ª EM'!E38</f>
        <v/>
      </c>
      <c r="G471" s="266">
        <f>'1ª EM'!F38</f>
        <v>0</v>
      </c>
      <c r="H471" s="491">
        <f>'1ª EM'!G38</f>
        <v>0</v>
      </c>
      <c r="I471" s="493">
        <f>'1ª EM'!H38</f>
        <v>0</v>
      </c>
      <c r="J471" s="491"/>
      <c r="K471" s="491">
        <f>'1ª EM'!I38</f>
        <v>0</v>
      </c>
      <c r="L471" s="491" t="str">
        <f ca="1">'1ª EM'!J38</f>
        <v/>
      </c>
      <c r="M471" s="491"/>
      <c r="N471" s="491" t="str">
        <f ca="1">'1ª EM'!K38</f>
        <v/>
      </c>
      <c r="O471" s="491">
        <f>'1ª EM'!L38</f>
        <v>0</v>
      </c>
      <c r="P471" s="19" t="s">
        <v>123</v>
      </c>
      <c r="Q471" s="275" t="s">
        <v>320</v>
      </c>
    </row>
    <row r="472" spans="1:17" ht="15.75" x14ac:dyDescent="0.25">
      <c r="A472" s="256" t="str">
        <f>RIGHT('[1]1ª EM'!$A$5:$D$5,12)</f>
        <v>1ª SÉRIE E.M</v>
      </c>
      <c r="B472" s="169">
        <v>31</v>
      </c>
      <c r="C472" s="264">
        <f>'1ª EM'!B39</f>
        <v>0</v>
      </c>
      <c r="D472" s="491">
        <f>'1ª EM'!C39</f>
        <v>0</v>
      </c>
      <c r="E472" s="265">
        <f>'1ª EM'!D39</f>
        <v>0</v>
      </c>
      <c r="F472" s="265" t="str">
        <f>'1ª EM'!E39</f>
        <v/>
      </c>
      <c r="G472" s="266">
        <f>'1ª EM'!F39</f>
        <v>0</v>
      </c>
      <c r="H472" s="491">
        <f>'1ª EM'!G39</f>
        <v>0</v>
      </c>
      <c r="I472" s="493">
        <f>'1ª EM'!H39</f>
        <v>0</v>
      </c>
      <c r="J472" s="491"/>
      <c r="K472" s="491">
        <f>'1ª EM'!I39</f>
        <v>0</v>
      </c>
      <c r="L472" s="491" t="str">
        <f ca="1">'1ª EM'!J39</f>
        <v/>
      </c>
      <c r="M472" s="491"/>
      <c r="N472" s="491" t="str">
        <f ca="1">'1ª EM'!K39</f>
        <v/>
      </c>
      <c r="O472" s="491">
        <f>'1ª EM'!L39</f>
        <v>0</v>
      </c>
      <c r="P472" s="19" t="s">
        <v>123</v>
      </c>
      <c r="Q472" s="275" t="s">
        <v>320</v>
      </c>
    </row>
    <row r="473" spans="1:17" ht="15.75" x14ac:dyDescent="0.25">
      <c r="A473" s="256" t="str">
        <f>RIGHT('[1]1ª EM'!$A$5:$D$5,12)</f>
        <v>1ª SÉRIE E.M</v>
      </c>
      <c r="B473" s="169">
        <v>32</v>
      </c>
      <c r="C473" s="264">
        <f>'1ª EM'!B40</f>
        <v>0</v>
      </c>
      <c r="D473" s="491">
        <f>'1ª EM'!C40</f>
        <v>0</v>
      </c>
      <c r="E473" s="265">
        <f>'1ª EM'!D40</f>
        <v>0</v>
      </c>
      <c r="F473" s="265" t="str">
        <f>'1ª EM'!E40</f>
        <v/>
      </c>
      <c r="G473" s="266">
        <f>'1ª EM'!F40</f>
        <v>0</v>
      </c>
      <c r="H473" s="491">
        <f>'1ª EM'!G40</f>
        <v>0</v>
      </c>
      <c r="I473" s="493">
        <f>'1ª EM'!H40</f>
        <v>0</v>
      </c>
      <c r="J473" s="491"/>
      <c r="K473" s="491">
        <f>'1ª EM'!I40</f>
        <v>0</v>
      </c>
      <c r="L473" s="491" t="str">
        <f ca="1">'1ª EM'!J40</f>
        <v/>
      </c>
      <c r="M473" s="491"/>
      <c r="N473" s="491" t="str">
        <f ca="1">'1ª EM'!K40</f>
        <v/>
      </c>
      <c r="O473" s="491">
        <f>'1ª EM'!L40</f>
        <v>0</v>
      </c>
      <c r="P473" s="19" t="s">
        <v>123</v>
      </c>
      <c r="Q473" s="275" t="s">
        <v>320</v>
      </c>
    </row>
    <row r="474" spans="1:17" ht="15.75" x14ac:dyDescent="0.25">
      <c r="A474" s="256" t="str">
        <f>RIGHT('[1]1ª EM'!$A$5:$D$5,12)</f>
        <v>1ª SÉRIE E.M</v>
      </c>
      <c r="B474" s="169">
        <v>33</v>
      </c>
      <c r="C474" s="264">
        <f>'1ª EM'!B41</f>
        <v>0</v>
      </c>
      <c r="D474" s="491">
        <f>'1ª EM'!C41</f>
        <v>0</v>
      </c>
      <c r="E474" s="265">
        <f>'1ª EM'!D41</f>
        <v>0</v>
      </c>
      <c r="F474" s="265" t="str">
        <f>'1ª EM'!E41</f>
        <v/>
      </c>
      <c r="G474" s="266">
        <f>'1ª EM'!F41</f>
        <v>0</v>
      </c>
      <c r="H474" s="491">
        <f>'1ª EM'!G41</f>
        <v>0</v>
      </c>
      <c r="I474" s="493">
        <f>'1ª EM'!H41</f>
        <v>0</v>
      </c>
      <c r="J474" s="491"/>
      <c r="K474" s="491">
        <f>'1ª EM'!I41</f>
        <v>0</v>
      </c>
      <c r="L474" s="491" t="str">
        <f ca="1">'1ª EM'!J41</f>
        <v/>
      </c>
      <c r="M474" s="491"/>
      <c r="N474" s="491" t="str">
        <f ca="1">'1ª EM'!K41</f>
        <v/>
      </c>
      <c r="O474" s="491">
        <f>'1ª EM'!L41</f>
        <v>0</v>
      </c>
      <c r="P474" s="19" t="s">
        <v>123</v>
      </c>
      <c r="Q474" s="275" t="s">
        <v>320</v>
      </c>
    </row>
    <row r="475" spans="1:17" ht="15.75" x14ac:dyDescent="0.25">
      <c r="A475" s="256" t="str">
        <f>RIGHT('[1]1ª EM'!$A$5:$D$5,12)</f>
        <v>1ª SÉRIE E.M</v>
      </c>
      <c r="B475" s="169">
        <v>34</v>
      </c>
      <c r="C475" s="264">
        <f>'1ª EM'!B42</f>
        <v>0</v>
      </c>
      <c r="D475" s="491">
        <f>'1ª EM'!C42</f>
        <v>0</v>
      </c>
      <c r="E475" s="265">
        <f>'1ª EM'!D42</f>
        <v>0</v>
      </c>
      <c r="F475" s="265" t="str">
        <f>'1ª EM'!E42</f>
        <v/>
      </c>
      <c r="G475" s="266">
        <f>'1ª EM'!F42</f>
        <v>0</v>
      </c>
      <c r="H475" s="491">
        <f>'1ª EM'!G42</f>
        <v>0</v>
      </c>
      <c r="I475" s="493">
        <f>'1ª EM'!H42</f>
        <v>0</v>
      </c>
      <c r="J475" s="491"/>
      <c r="K475" s="491">
        <f>'1ª EM'!I42</f>
        <v>0</v>
      </c>
      <c r="L475" s="491" t="str">
        <f ca="1">'1ª EM'!J42</f>
        <v/>
      </c>
      <c r="M475" s="491"/>
      <c r="N475" s="491" t="str">
        <f ca="1">'1ª EM'!K42</f>
        <v/>
      </c>
      <c r="O475" s="491">
        <f>'1ª EM'!L42</f>
        <v>0</v>
      </c>
      <c r="P475" s="19" t="s">
        <v>123</v>
      </c>
      <c r="Q475" s="275" t="s">
        <v>320</v>
      </c>
    </row>
    <row r="476" spans="1:17" ht="15.75" x14ac:dyDescent="0.25">
      <c r="A476" s="256" t="str">
        <f>RIGHT('[1]1ª EM'!$A$5:$D$5,12)</f>
        <v>1ª SÉRIE E.M</v>
      </c>
      <c r="B476" s="169">
        <v>35</v>
      </c>
      <c r="C476" s="264">
        <f>'1ª EM'!B43</f>
        <v>0</v>
      </c>
      <c r="D476" s="491">
        <f>'1ª EM'!C43</f>
        <v>0</v>
      </c>
      <c r="E476" s="265">
        <f>'1ª EM'!D43</f>
        <v>0</v>
      </c>
      <c r="F476" s="265" t="str">
        <f>'1ª EM'!E43</f>
        <v/>
      </c>
      <c r="G476" s="266">
        <f>'1ª EM'!F43</f>
        <v>0</v>
      </c>
      <c r="H476" s="491">
        <f>'1ª EM'!G43</f>
        <v>0</v>
      </c>
      <c r="I476" s="493">
        <f>'1ª EM'!H43</f>
        <v>0</v>
      </c>
      <c r="J476" s="491"/>
      <c r="K476" s="491">
        <f>'1ª EM'!I43</f>
        <v>0</v>
      </c>
      <c r="L476" s="491" t="str">
        <f ca="1">'1ª EM'!J43</f>
        <v/>
      </c>
      <c r="M476" s="491"/>
      <c r="N476" s="491" t="str">
        <f ca="1">'1ª EM'!K43</f>
        <v/>
      </c>
      <c r="O476" s="491">
        <f>'1ª EM'!L43</f>
        <v>0</v>
      </c>
      <c r="P476" s="19" t="s">
        <v>123</v>
      </c>
      <c r="Q476" s="275" t="s">
        <v>320</v>
      </c>
    </row>
    <row r="477" spans="1:17" ht="15.75" x14ac:dyDescent="0.25">
      <c r="A477" s="256" t="str">
        <f>RIGHT('[1]1ª EM'!$A$5:$D$5,12)</f>
        <v>1ª SÉRIE E.M</v>
      </c>
      <c r="B477" s="169">
        <v>36</v>
      </c>
      <c r="C477" s="264">
        <f>'1ª EM'!B44</f>
        <v>0</v>
      </c>
      <c r="D477" s="491">
        <f>'1ª EM'!C44</f>
        <v>0</v>
      </c>
      <c r="E477" s="265">
        <f>'1ª EM'!D44</f>
        <v>0</v>
      </c>
      <c r="F477" s="265" t="str">
        <f>'1ª EM'!E44</f>
        <v/>
      </c>
      <c r="G477" s="266">
        <f>'1ª EM'!F44</f>
        <v>0</v>
      </c>
      <c r="H477" s="491">
        <f>'1ª EM'!G44</f>
        <v>0</v>
      </c>
      <c r="I477" s="493">
        <f>'1ª EM'!H44</f>
        <v>0</v>
      </c>
      <c r="J477" s="491"/>
      <c r="K477" s="491">
        <f>'1ª EM'!I44</f>
        <v>0</v>
      </c>
      <c r="L477" s="491" t="str">
        <f ca="1">'1ª EM'!J44</f>
        <v/>
      </c>
      <c r="M477" s="491"/>
      <c r="N477" s="491" t="str">
        <f ca="1">'1ª EM'!K44</f>
        <v/>
      </c>
      <c r="O477" s="491">
        <f>'1ª EM'!L44</f>
        <v>0</v>
      </c>
      <c r="P477" s="19" t="s">
        <v>123</v>
      </c>
      <c r="Q477" s="275" t="s">
        <v>320</v>
      </c>
    </row>
    <row r="478" spans="1:17" ht="15.75" x14ac:dyDescent="0.25">
      <c r="A478" s="256" t="str">
        <f>RIGHT('[1]1ª EM'!$A$5:$D$5,12)</f>
        <v>1ª SÉRIE E.M</v>
      </c>
      <c r="B478" s="169">
        <v>37</v>
      </c>
      <c r="C478" s="264">
        <f>'1ª EM'!B45</f>
        <v>0</v>
      </c>
      <c r="D478" s="491">
        <f>'1ª EM'!C45</f>
        <v>0</v>
      </c>
      <c r="E478" s="265">
        <f>'1ª EM'!D45</f>
        <v>0</v>
      </c>
      <c r="F478" s="265" t="str">
        <f>'1ª EM'!E45</f>
        <v/>
      </c>
      <c r="G478" s="266">
        <f>'1ª EM'!F45</f>
        <v>0</v>
      </c>
      <c r="H478" s="491">
        <f>'1ª EM'!G45</f>
        <v>0</v>
      </c>
      <c r="I478" s="493">
        <f>'1ª EM'!H45</f>
        <v>0</v>
      </c>
      <c r="J478" s="491"/>
      <c r="K478" s="491">
        <f>'1ª EM'!I45</f>
        <v>0</v>
      </c>
      <c r="L478" s="491" t="str">
        <f ca="1">'1ª EM'!J45</f>
        <v/>
      </c>
      <c r="M478" s="491"/>
      <c r="N478" s="491" t="str">
        <f ca="1">'1ª EM'!K45</f>
        <v/>
      </c>
      <c r="O478" s="491">
        <f>'1ª EM'!L45</f>
        <v>0</v>
      </c>
      <c r="P478" s="19" t="s">
        <v>123</v>
      </c>
      <c r="Q478" s="275" t="s">
        <v>320</v>
      </c>
    </row>
    <row r="479" spans="1:17" ht="15.75" x14ac:dyDescent="0.25">
      <c r="A479" s="256" t="str">
        <f>RIGHT('[1]1ª EM'!$A$5:$D$5,12)</f>
        <v>1ª SÉRIE E.M</v>
      </c>
      <c r="B479" s="169">
        <v>38</v>
      </c>
      <c r="C479" s="264">
        <f>'1ª EM'!B46</f>
        <v>0</v>
      </c>
      <c r="D479" s="491">
        <f>'1ª EM'!C46</f>
        <v>0</v>
      </c>
      <c r="E479" s="265">
        <f>'1ª EM'!D46</f>
        <v>0</v>
      </c>
      <c r="F479" s="265" t="str">
        <f>'1ª EM'!E46</f>
        <v/>
      </c>
      <c r="G479" s="266">
        <f>'1ª EM'!F46</f>
        <v>0</v>
      </c>
      <c r="H479" s="491">
        <f>'1ª EM'!G46</f>
        <v>0</v>
      </c>
      <c r="I479" s="493">
        <f>'1ª EM'!H46</f>
        <v>0</v>
      </c>
      <c r="J479" s="491"/>
      <c r="K479" s="491">
        <f>'1ª EM'!I46</f>
        <v>0</v>
      </c>
      <c r="L479" s="491" t="str">
        <f ca="1">'1ª EM'!J46</f>
        <v/>
      </c>
      <c r="M479" s="491"/>
      <c r="N479" s="491" t="str">
        <f ca="1">'1ª EM'!K46</f>
        <v/>
      </c>
      <c r="O479" s="491">
        <f>'1ª EM'!L46</f>
        <v>0</v>
      </c>
      <c r="P479" s="19" t="s">
        <v>123</v>
      </c>
      <c r="Q479" s="275" t="s">
        <v>320</v>
      </c>
    </row>
    <row r="480" spans="1:17" ht="15.75" x14ac:dyDescent="0.25">
      <c r="A480" s="256" t="str">
        <f>RIGHT('[1]1ª EM'!$A$5:$D$5,12)</f>
        <v>1ª SÉRIE E.M</v>
      </c>
      <c r="B480" s="169">
        <v>39</v>
      </c>
      <c r="C480" s="264">
        <f>'1ª EM'!B47</f>
        <v>0</v>
      </c>
      <c r="D480" s="491">
        <f>'1ª EM'!C47</f>
        <v>0</v>
      </c>
      <c r="E480" s="265">
        <f>'1ª EM'!D47</f>
        <v>0</v>
      </c>
      <c r="F480" s="265" t="str">
        <f>'1ª EM'!E47</f>
        <v/>
      </c>
      <c r="G480" s="266">
        <f>'1ª EM'!F47</f>
        <v>0</v>
      </c>
      <c r="H480" s="491">
        <f>'1ª EM'!G47</f>
        <v>0</v>
      </c>
      <c r="I480" s="493">
        <f>'1ª EM'!H47</f>
        <v>0</v>
      </c>
      <c r="J480" s="491"/>
      <c r="K480" s="491">
        <f>'1ª EM'!I47</f>
        <v>0</v>
      </c>
      <c r="L480" s="491" t="str">
        <f ca="1">'1ª EM'!J47</f>
        <v/>
      </c>
      <c r="M480" s="491"/>
      <c r="N480" s="491" t="str">
        <f ca="1">'1ª EM'!K47</f>
        <v/>
      </c>
      <c r="O480" s="491">
        <f>'1ª EM'!L47</f>
        <v>0</v>
      </c>
      <c r="P480" s="19" t="s">
        <v>123</v>
      </c>
      <c r="Q480" s="275" t="s">
        <v>320</v>
      </c>
    </row>
    <row r="481" spans="1:17" ht="15.75" x14ac:dyDescent="0.25">
      <c r="A481" s="256" t="str">
        <f>RIGHT('[1]1ª EM'!$A$5:$D$5,12)</f>
        <v>1ª SÉRIE E.M</v>
      </c>
      <c r="B481" s="169">
        <v>40</v>
      </c>
      <c r="C481" s="264">
        <f>'1ª EM'!B48</f>
        <v>0</v>
      </c>
      <c r="D481" s="491">
        <f>'1ª EM'!C48</f>
        <v>0</v>
      </c>
      <c r="E481" s="265">
        <f>'1ª EM'!D48</f>
        <v>0</v>
      </c>
      <c r="F481" s="265" t="str">
        <f>'1ª EM'!E48</f>
        <v/>
      </c>
      <c r="G481" s="266">
        <f>'1ª EM'!F48</f>
        <v>0</v>
      </c>
      <c r="H481" s="491">
        <f>'1ª EM'!G48</f>
        <v>0</v>
      </c>
      <c r="I481" s="493">
        <f>'1ª EM'!H48</f>
        <v>0</v>
      </c>
      <c r="J481" s="491"/>
      <c r="K481" s="491">
        <f>'1ª EM'!I48</f>
        <v>0</v>
      </c>
      <c r="L481" s="491" t="str">
        <f ca="1">'1ª EM'!J48</f>
        <v/>
      </c>
      <c r="M481" s="491"/>
      <c r="N481" s="491" t="str">
        <f ca="1">'1ª EM'!K48</f>
        <v/>
      </c>
      <c r="O481" s="491">
        <f>'1ª EM'!L48</f>
        <v>0</v>
      </c>
      <c r="P481" s="19" t="s">
        <v>123</v>
      </c>
      <c r="Q481" s="275" t="s">
        <v>320</v>
      </c>
    </row>
    <row r="482" spans="1:17" ht="15.75" x14ac:dyDescent="0.25">
      <c r="A482" s="256" t="str">
        <f>RIGHT('[1]1ª EM'!$A$5:$D$5,12)</f>
        <v>1ª SÉRIE E.M</v>
      </c>
      <c r="B482" s="169">
        <v>41</v>
      </c>
      <c r="C482" s="264">
        <f>'1ª EM'!B49</f>
        <v>0</v>
      </c>
      <c r="D482" s="491">
        <f>'1ª EM'!C49</f>
        <v>0</v>
      </c>
      <c r="E482" s="265">
        <f>'1ª EM'!D49</f>
        <v>0</v>
      </c>
      <c r="F482" s="265" t="str">
        <f>'1ª EM'!E49</f>
        <v/>
      </c>
      <c r="G482" s="266">
        <f>'1ª EM'!F49</f>
        <v>0</v>
      </c>
      <c r="H482" s="491">
        <f>'1ª EM'!G49</f>
        <v>0</v>
      </c>
      <c r="I482" s="493">
        <f>'1ª EM'!H49</f>
        <v>0</v>
      </c>
      <c r="J482" s="491"/>
      <c r="K482" s="491">
        <f>'1ª EM'!I49</f>
        <v>0</v>
      </c>
      <c r="L482" s="491" t="str">
        <f ca="1">'1ª EM'!J49</f>
        <v/>
      </c>
      <c r="M482" s="491"/>
      <c r="N482" s="491" t="str">
        <f ca="1">'1ª EM'!K49</f>
        <v/>
      </c>
      <c r="O482" s="491">
        <f>'1ª EM'!L49</f>
        <v>0</v>
      </c>
      <c r="P482" s="19" t="s">
        <v>123</v>
      </c>
      <c r="Q482" s="275" t="s">
        <v>320</v>
      </c>
    </row>
    <row r="483" spans="1:17" ht="15.75" x14ac:dyDescent="0.25">
      <c r="A483" s="256" t="str">
        <f>RIGHT('[1]1ª EM'!$A$5:$D$5,12)</f>
        <v>1ª SÉRIE E.M</v>
      </c>
      <c r="B483" s="169">
        <v>42</v>
      </c>
      <c r="C483" s="264">
        <f>'1ª EM'!B50</f>
        <v>0</v>
      </c>
      <c r="D483" s="491">
        <f>'1ª EM'!C50</f>
        <v>0</v>
      </c>
      <c r="E483" s="265">
        <f>'1ª EM'!D50</f>
        <v>0</v>
      </c>
      <c r="F483" s="265">
        <f>'1ª EM'!E50</f>
        <v>0</v>
      </c>
      <c r="G483" s="266">
        <f>'1ª EM'!F50</f>
        <v>0</v>
      </c>
      <c r="H483" s="491">
        <f>'1ª EM'!G50</f>
        <v>0</v>
      </c>
      <c r="I483" s="493">
        <f>'1ª EM'!H50</f>
        <v>0</v>
      </c>
      <c r="J483" s="491"/>
      <c r="K483" s="491">
        <f>'1ª EM'!I50</f>
        <v>0</v>
      </c>
      <c r="L483" s="491" t="str">
        <f ca="1">'1ª EM'!J50</f>
        <v/>
      </c>
      <c r="M483" s="491"/>
      <c r="N483" s="491" t="str">
        <f ca="1">'1ª EM'!K50</f>
        <v/>
      </c>
      <c r="O483" s="491">
        <f>'1ª EM'!L50</f>
        <v>0</v>
      </c>
      <c r="P483" s="19" t="s">
        <v>123</v>
      </c>
      <c r="Q483" s="275" t="s">
        <v>320</v>
      </c>
    </row>
    <row r="484" spans="1:17" ht="15.75" x14ac:dyDescent="0.25">
      <c r="A484" s="256" t="str">
        <f>RIGHT('[1]1ª EM'!$A$5:$D$5,12)</f>
        <v>1ª SÉRIE E.M</v>
      </c>
      <c r="B484" s="169">
        <v>43</v>
      </c>
      <c r="C484" s="264">
        <f>'1ª EM'!B51</f>
        <v>0</v>
      </c>
      <c r="D484" s="491">
        <f>'1ª EM'!C51</f>
        <v>0</v>
      </c>
      <c r="E484" s="265">
        <f>'1ª EM'!D51</f>
        <v>0</v>
      </c>
      <c r="F484" s="265">
        <f>'1ª EM'!E51</f>
        <v>0</v>
      </c>
      <c r="G484" s="266">
        <f>'1ª EM'!F51</f>
        <v>0</v>
      </c>
      <c r="H484" s="491">
        <f>'1ª EM'!G51</f>
        <v>0</v>
      </c>
      <c r="I484" s="493">
        <f>'1ª EM'!H51</f>
        <v>0</v>
      </c>
      <c r="J484" s="491"/>
      <c r="K484" s="491">
        <f>'1ª EM'!I51</f>
        <v>0</v>
      </c>
      <c r="L484" s="491" t="str">
        <f ca="1">'1ª EM'!J51</f>
        <v/>
      </c>
      <c r="M484" s="491"/>
      <c r="N484" s="491" t="str">
        <f ca="1">'1ª EM'!K51</f>
        <v/>
      </c>
      <c r="O484" s="491">
        <f>'1ª EM'!L51</f>
        <v>0</v>
      </c>
      <c r="P484" s="19" t="s">
        <v>123</v>
      </c>
      <c r="Q484" s="275" t="s">
        <v>320</v>
      </c>
    </row>
    <row r="485" spans="1:17" ht="15.75" x14ac:dyDescent="0.25">
      <c r="A485" s="256" t="str">
        <f>RIGHT('[1]1ª EM'!$A$5:$D$5,12)</f>
        <v>1ª SÉRIE E.M</v>
      </c>
      <c r="B485" s="169">
        <v>44</v>
      </c>
      <c r="C485" s="264">
        <f>'1ª EM'!B52</f>
        <v>0</v>
      </c>
      <c r="D485" s="491">
        <f>'1ª EM'!C52</f>
        <v>0</v>
      </c>
      <c r="E485" s="265">
        <f>'1ª EM'!D52</f>
        <v>0</v>
      </c>
      <c r="F485" s="265">
        <f>'1ª EM'!E52</f>
        <v>0</v>
      </c>
      <c r="G485" s="266">
        <f>'1ª EM'!F52</f>
        <v>0</v>
      </c>
      <c r="H485" s="491">
        <f>'1ª EM'!G52</f>
        <v>0</v>
      </c>
      <c r="I485" s="493">
        <f>'1ª EM'!H52</f>
        <v>0</v>
      </c>
      <c r="J485" s="491"/>
      <c r="K485" s="491">
        <f>'1ª EM'!I52</f>
        <v>0</v>
      </c>
      <c r="L485" s="491" t="str">
        <f ca="1">'1ª EM'!J52</f>
        <v/>
      </c>
      <c r="M485" s="491"/>
      <c r="N485" s="491" t="str">
        <f ca="1">'1ª EM'!K52</f>
        <v/>
      </c>
      <c r="O485" s="491">
        <f>'1ª EM'!L52</f>
        <v>0</v>
      </c>
      <c r="P485" s="19" t="s">
        <v>123</v>
      </c>
      <c r="Q485" s="275" t="s">
        <v>320</v>
      </c>
    </row>
    <row r="486" spans="1:17" ht="15.75" x14ac:dyDescent="0.25">
      <c r="A486" s="256" t="str">
        <f>RIGHT('[1]1ª EM'!$A$5:$D$5,12)</f>
        <v>1ª SÉRIE E.M</v>
      </c>
      <c r="B486" s="169">
        <v>45</v>
      </c>
      <c r="C486" s="264">
        <f>'1ª EM'!B53</f>
        <v>0</v>
      </c>
      <c r="D486" s="491">
        <f>'1ª EM'!C53</f>
        <v>0</v>
      </c>
      <c r="E486" s="265">
        <f>'1ª EM'!D53</f>
        <v>0</v>
      </c>
      <c r="F486" s="265">
        <f>'1ª EM'!E53</f>
        <v>0</v>
      </c>
      <c r="G486" s="266">
        <f>'1ª EM'!F53</f>
        <v>0</v>
      </c>
      <c r="H486" s="491">
        <f>'1ª EM'!G53</f>
        <v>0</v>
      </c>
      <c r="I486" s="493">
        <f>'1ª EM'!H53</f>
        <v>0</v>
      </c>
      <c r="J486" s="491"/>
      <c r="K486" s="491">
        <f>'1ª EM'!I53</f>
        <v>0</v>
      </c>
      <c r="L486" s="491" t="str">
        <f ca="1">'1ª EM'!J53</f>
        <v/>
      </c>
      <c r="M486" s="491"/>
      <c r="N486" s="491" t="str">
        <f ca="1">'1ª EM'!K53</f>
        <v/>
      </c>
      <c r="O486" s="491">
        <f>'1ª EM'!L53</f>
        <v>0</v>
      </c>
      <c r="P486" s="19" t="s">
        <v>123</v>
      </c>
      <c r="Q486" s="275" t="s">
        <v>320</v>
      </c>
    </row>
    <row r="487" spans="1:17" ht="15.75" x14ac:dyDescent="0.25">
      <c r="A487" s="256" t="str">
        <f>RIGHT('[1]1ª EM'!$A$5:$D$5,12)</f>
        <v>1ª SÉRIE E.M</v>
      </c>
      <c r="B487" s="169">
        <v>46</v>
      </c>
      <c r="C487" s="264">
        <f>'1ª EM'!B54</f>
        <v>0</v>
      </c>
      <c r="D487" s="491">
        <f>'1ª EM'!C54</f>
        <v>0</v>
      </c>
      <c r="E487" s="265">
        <f>'1ª EM'!D54</f>
        <v>0</v>
      </c>
      <c r="F487" s="265">
        <f>'1ª EM'!E54</f>
        <v>0</v>
      </c>
      <c r="G487" s="266">
        <f>'1ª EM'!F54</f>
        <v>0</v>
      </c>
      <c r="H487" s="491">
        <f>'1ª EM'!G54</f>
        <v>0</v>
      </c>
      <c r="I487" s="493">
        <f>'1ª EM'!H54</f>
        <v>0</v>
      </c>
      <c r="J487" s="491"/>
      <c r="K487" s="491">
        <f>'1ª EM'!I54</f>
        <v>0</v>
      </c>
      <c r="L487" s="491" t="str">
        <f ca="1">'1ª EM'!J54</f>
        <v/>
      </c>
      <c r="M487" s="491"/>
      <c r="N487" s="491" t="str">
        <f ca="1">'1ª EM'!K54</f>
        <v/>
      </c>
      <c r="O487" s="491">
        <f>'1ª EM'!L54</f>
        <v>0</v>
      </c>
      <c r="P487" s="19" t="s">
        <v>123</v>
      </c>
      <c r="Q487" s="275" t="s">
        <v>320</v>
      </c>
    </row>
    <row r="488" spans="1:17" ht="15.75" x14ac:dyDescent="0.25">
      <c r="A488" s="256" t="str">
        <f>RIGHT('[1]1ª EM'!$A$5:$D$5,12)</f>
        <v>1ª SÉRIE E.M</v>
      </c>
      <c r="B488" s="169">
        <v>47</v>
      </c>
      <c r="C488" s="264">
        <f>'1ª EM'!B55</f>
        <v>0</v>
      </c>
      <c r="D488" s="491">
        <f>'1ª EM'!C55</f>
        <v>0</v>
      </c>
      <c r="E488" s="265">
        <f>'1ª EM'!D55</f>
        <v>0</v>
      </c>
      <c r="F488" s="265">
        <f>'1ª EM'!E55</f>
        <v>0</v>
      </c>
      <c r="G488" s="266">
        <f>'1ª EM'!F55</f>
        <v>0</v>
      </c>
      <c r="H488" s="491">
        <f>'1ª EM'!G55</f>
        <v>0</v>
      </c>
      <c r="I488" s="493">
        <f>'1ª EM'!H55</f>
        <v>0</v>
      </c>
      <c r="J488" s="491"/>
      <c r="K488" s="491">
        <f>'1ª EM'!I55</f>
        <v>0</v>
      </c>
      <c r="L488" s="491" t="str">
        <f ca="1">'1ª EM'!J55</f>
        <v/>
      </c>
      <c r="M488" s="491"/>
      <c r="N488" s="491" t="str">
        <f ca="1">'1ª EM'!K55</f>
        <v/>
      </c>
      <c r="O488" s="491">
        <f>'1ª EM'!L55</f>
        <v>0</v>
      </c>
      <c r="P488" s="19" t="s">
        <v>123</v>
      </c>
      <c r="Q488" s="275" t="s">
        <v>320</v>
      </c>
    </row>
    <row r="489" spans="1:17" ht="15.75" x14ac:dyDescent="0.25">
      <c r="A489" s="256" t="str">
        <f>RIGHT('[1]1ª EM'!$A$5:$D$5,12)</f>
        <v>1ª SÉRIE E.M</v>
      </c>
      <c r="B489" s="169">
        <v>48</v>
      </c>
      <c r="C489" s="264">
        <f>'1ª EM'!B56</f>
        <v>0</v>
      </c>
      <c r="D489" s="491">
        <f>'1ª EM'!C56</f>
        <v>0</v>
      </c>
      <c r="E489" s="265">
        <f>'1ª EM'!D56</f>
        <v>0</v>
      </c>
      <c r="F489" s="265">
        <f>'1ª EM'!E56</f>
        <v>0</v>
      </c>
      <c r="G489" s="266">
        <f>'1ª EM'!F56</f>
        <v>0</v>
      </c>
      <c r="H489" s="491">
        <f>'1ª EM'!G56</f>
        <v>0</v>
      </c>
      <c r="I489" s="493">
        <f>'1ª EM'!H56</f>
        <v>0</v>
      </c>
      <c r="J489" s="491"/>
      <c r="K489" s="491">
        <f>'1ª EM'!I56</f>
        <v>0</v>
      </c>
      <c r="L489" s="491" t="str">
        <f ca="1">'1ª EM'!J56</f>
        <v/>
      </c>
      <c r="M489" s="491"/>
      <c r="N489" s="491" t="str">
        <f ca="1">'1ª EM'!K56</f>
        <v/>
      </c>
      <c r="O489" s="491">
        <f>'1ª EM'!L56</f>
        <v>0</v>
      </c>
      <c r="P489" s="19" t="s">
        <v>123</v>
      </c>
      <c r="Q489" s="275" t="s">
        <v>320</v>
      </c>
    </row>
    <row r="490" spans="1:17" ht="15.75" x14ac:dyDescent="0.25">
      <c r="A490" s="256" t="str">
        <f>RIGHT('[1]1ª EM'!$A$5:$D$5,12)</f>
        <v>1ª SÉRIE E.M</v>
      </c>
      <c r="B490" s="169">
        <v>49</v>
      </c>
      <c r="C490" s="264">
        <f>'1ª EM'!B57</f>
        <v>0</v>
      </c>
      <c r="D490" s="491">
        <f>'1ª EM'!C57</f>
        <v>0</v>
      </c>
      <c r="E490" s="265">
        <f>'1ª EM'!D57</f>
        <v>0</v>
      </c>
      <c r="F490" s="265">
        <f>'1ª EM'!E57</f>
        <v>0</v>
      </c>
      <c r="G490" s="266">
        <f>'1ª EM'!F57</f>
        <v>0</v>
      </c>
      <c r="H490" s="491">
        <f>'1ª EM'!G57</f>
        <v>0</v>
      </c>
      <c r="I490" s="493">
        <f>'1ª EM'!H57</f>
        <v>0</v>
      </c>
      <c r="J490" s="491"/>
      <c r="K490" s="491">
        <f>'1ª EM'!I57</f>
        <v>0</v>
      </c>
      <c r="L490" s="491" t="str">
        <f ca="1">'1ª EM'!J57</f>
        <v/>
      </c>
      <c r="M490" s="491"/>
      <c r="N490" s="491" t="str">
        <f ca="1">'1ª EM'!K57</f>
        <v/>
      </c>
      <c r="O490" s="491">
        <f>'1ª EM'!L57</f>
        <v>0</v>
      </c>
      <c r="P490" s="19" t="s">
        <v>123</v>
      </c>
      <c r="Q490" s="275" t="s">
        <v>320</v>
      </c>
    </row>
    <row r="491" spans="1:17" ht="15.75" x14ac:dyDescent="0.25">
      <c r="A491" s="256" t="str">
        <f>RIGHT('[1]1ª EM'!$A$5:$D$5,12)</f>
        <v>1ª SÉRIE E.M</v>
      </c>
      <c r="B491" s="169">
        <v>50</v>
      </c>
      <c r="C491" s="264">
        <f>'1ª EM'!B58</f>
        <v>0</v>
      </c>
      <c r="D491" s="491">
        <f>'1ª EM'!C58</f>
        <v>0</v>
      </c>
      <c r="E491" s="265">
        <f>'1ª EM'!D58</f>
        <v>0</v>
      </c>
      <c r="F491" s="265">
        <f>'1ª EM'!E58</f>
        <v>0</v>
      </c>
      <c r="G491" s="266">
        <f>'1ª EM'!F58</f>
        <v>0</v>
      </c>
      <c r="H491" s="491">
        <f>'1ª EM'!G58</f>
        <v>0</v>
      </c>
      <c r="I491" s="493">
        <f>'1ª EM'!H58</f>
        <v>0</v>
      </c>
      <c r="J491" s="491"/>
      <c r="K491" s="491">
        <f>'1ª EM'!I58</f>
        <v>0</v>
      </c>
      <c r="L491" s="491" t="str">
        <f ca="1">'1ª EM'!J58</f>
        <v/>
      </c>
      <c r="M491" s="491"/>
      <c r="N491" s="491" t="str">
        <f ca="1">'1ª EM'!K58</f>
        <v/>
      </c>
      <c r="O491" s="491">
        <f>'1ª EM'!L58</f>
        <v>0</v>
      </c>
      <c r="P491" s="19" t="s">
        <v>123</v>
      </c>
      <c r="Q491" s="275" t="s">
        <v>320</v>
      </c>
    </row>
    <row r="492" spans="1:17" ht="15.75" x14ac:dyDescent="0.25">
      <c r="A492" s="256" t="str">
        <f>RIGHT('[1]1ª EM'!$A$5:$D$5,12)</f>
        <v>1ª SÉRIE E.M</v>
      </c>
      <c r="B492" s="169">
        <v>51</v>
      </c>
      <c r="C492" s="264">
        <f>'1ª EM'!B59</f>
        <v>0</v>
      </c>
      <c r="D492" s="491">
        <f>'1ª EM'!C59</f>
        <v>0</v>
      </c>
      <c r="E492" s="265">
        <f>'1ª EM'!D59</f>
        <v>0</v>
      </c>
      <c r="F492" s="265">
        <f>'1ª EM'!E59</f>
        <v>0</v>
      </c>
      <c r="G492" s="266">
        <f>'1ª EM'!F59</f>
        <v>0</v>
      </c>
      <c r="H492" s="491">
        <f>'1ª EM'!G59</f>
        <v>0</v>
      </c>
      <c r="I492" s="493">
        <f>'1ª EM'!H59</f>
        <v>0</v>
      </c>
      <c r="J492" s="491"/>
      <c r="K492" s="491">
        <f>'1ª EM'!I59</f>
        <v>0</v>
      </c>
      <c r="L492" s="491" t="str">
        <f ca="1">'1ª EM'!J59</f>
        <v/>
      </c>
      <c r="M492" s="491"/>
      <c r="N492" s="491" t="str">
        <f ca="1">'1ª EM'!K59</f>
        <v/>
      </c>
      <c r="O492" s="491">
        <f>'1ª EM'!L59</f>
        <v>0</v>
      </c>
      <c r="P492" s="19" t="s">
        <v>123</v>
      </c>
      <c r="Q492" s="275" t="s">
        <v>320</v>
      </c>
    </row>
    <row r="493" spans="1:17" ht="15.75" x14ac:dyDescent="0.25">
      <c r="A493" s="256" t="str">
        <f>RIGHT('[1]1ª EM'!$A$5:$D$5,12)</f>
        <v>1ª SÉRIE E.M</v>
      </c>
      <c r="B493" s="169">
        <v>52</v>
      </c>
      <c r="C493" s="264">
        <f>'1ª EM'!B60</f>
        <v>0</v>
      </c>
      <c r="D493" s="491">
        <f>'1ª EM'!C60</f>
        <v>0</v>
      </c>
      <c r="E493" s="265">
        <f>'1ª EM'!D60</f>
        <v>0</v>
      </c>
      <c r="F493" s="265">
        <f>'1ª EM'!E60</f>
        <v>0</v>
      </c>
      <c r="G493" s="266">
        <f>'1ª EM'!F60</f>
        <v>0</v>
      </c>
      <c r="H493" s="491">
        <f>'1ª EM'!G60</f>
        <v>0</v>
      </c>
      <c r="I493" s="493">
        <f>'1ª EM'!H60</f>
        <v>0</v>
      </c>
      <c r="J493" s="491"/>
      <c r="K493" s="491">
        <f>'1ª EM'!I60</f>
        <v>0</v>
      </c>
      <c r="L493" s="491" t="str">
        <f>'1ª EM'!J60</f>
        <v/>
      </c>
      <c r="M493" s="491"/>
      <c r="N493" s="491">
        <f>'1ª EM'!K60</f>
        <v>0</v>
      </c>
      <c r="O493" s="491">
        <f>'1ª EM'!L60</f>
        <v>0</v>
      </c>
      <c r="P493" s="19" t="s">
        <v>123</v>
      </c>
      <c r="Q493" s="275" t="s">
        <v>320</v>
      </c>
    </row>
    <row r="494" spans="1:17" ht="15.75" x14ac:dyDescent="0.25">
      <c r="A494" s="256" t="str">
        <f>RIGHT('[1]1ª EM'!$A$5:$D$5,12)</f>
        <v>1ª SÉRIE E.M</v>
      </c>
      <c r="B494" s="169">
        <v>53</v>
      </c>
      <c r="C494" s="264">
        <f>'1ª EM'!B61</f>
        <v>0</v>
      </c>
      <c r="D494" s="491">
        <f>'1ª EM'!C61</f>
        <v>0</v>
      </c>
      <c r="E494" s="265">
        <f>'1ª EM'!D61</f>
        <v>0</v>
      </c>
      <c r="F494" s="265">
        <f>'1ª EM'!E61</f>
        <v>0</v>
      </c>
      <c r="G494" s="266">
        <f>'1ª EM'!F61</f>
        <v>0</v>
      </c>
      <c r="H494" s="491">
        <f>'1ª EM'!G61</f>
        <v>0</v>
      </c>
      <c r="I494" s="493">
        <f>'1ª EM'!H61</f>
        <v>0</v>
      </c>
      <c r="J494" s="491"/>
      <c r="K494" s="491">
        <f>'1ª EM'!I61</f>
        <v>0</v>
      </c>
      <c r="L494" s="491" t="str">
        <f>'1ª EM'!J61</f>
        <v/>
      </c>
      <c r="M494" s="491"/>
      <c r="N494" s="491">
        <f>'1ª EM'!K61</f>
        <v>0</v>
      </c>
      <c r="O494" s="491">
        <f>'1ª EM'!L61</f>
        <v>0</v>
      </c>
      <c r="P494" s="19" t="s">
        <v>123</v>
      </c>
      <c r="Q494" s="275" t="s">
        <v>320</v>
      </c>
    </row>
    <row r="495" spans="1:17" ht="15.75" x14ac:dyDescent="0.25">
      <c r="A495" s="256" t="str">
        <f>RIGHT('[1]1ª EM'!$A$5:$D$5,12)</f>
        <v>1ª SÉRIE E.M</v>
      </c>
      <c r="B495" s="169">
        <v>54</v>
      </c>
      <c r="C495" s="264">
        <f>'1ª EM'!B62</f>
        <v>0</v>
      </c>
      <c r="D495" s="491">
        <f>'1ª EM'!C62</f>
        <v>0</v>
      </c>
      <c r="E495" s="265">
        <f>'1ª EM'!D62</f>
        <v>0</v>
      </c>
      <c r="F495" s="265">
        <f>'1ª EM'!E62</f>
        <v>0</v>
      </c>
      <c r="G495" s="266">
        <f>'1ª EM'!F62</f>
        <v>0</v>
      </c>
      <c r="H495" s="491">
        <f>'1ª EM'!G62</f>
        <v>0</v>
      </c>
      <c r="I495" s="493">
        <f>'1ª EM'!H62</f>
        <v>0</v>
      </c>
      <c r="J495" s="491"/>
      <c r="K495" s="491">
        <f>'1ª EM'!I62</f>
        <v>0</v>
      </c>
      <c r="L495" s="491" t="str">
        <f>'1ª EM'!J62</f>
        <v/>
      </c>
      <c r="M495" s="491"/>
      <c r="N495" s="491">
        <f>'1ª EM'!K62</f>
        <v>0</v>
      </c>
      <c r="O495" s="491">
        <f>'1ª EM'!L62</f>
        <v>0</v>
      </c>
      <c r="P495" s="19" t="s">
        <v>123</v>
      </c>
      <c r="Q495" s="275" t="s">
        <v>320</v>
      </c>
    </row>
    <row r="496" spans="1:17" ht="15.75" x14ac:dyDescent="0.25">
      <c r="A496" s="256" t="str">
        <f>RIGHT('[1]1ª EM'!$A$5:$D$5,12)</f>
        <v>1ª SÉRIE E.M</v>
      </c>
      <c r="B496" s="169">
        <v>55</v>
      </c>
      <c r="C496" s="264">
        <f>'1ª EM'!B63</f>
        <v>0</v>
      </c>
      <c r="D496" s="491">
        <f>'1ª EM'!C63</f>
        <v>0</v>
      </c>
      <c r="E496" s="265">
        <f>'1ª EM'!D63</f>
        <v>0</v>
      </c>
      <c r="F496" s="265">
        <f>'1ª EM'!E63</f>
        <v>0</v>
      </c>
      <c r="G496" s="266">
        <f>'1ª EM'!F63</f>
        <v>0</v>
      </c>
      <c r="H496" s="491">
        <f>'1ª EM'!G63</f>
        <v>0</v>
      </c>
      <c r="I496" s="493">
        <f>'1ª EM'!H63</f>
        <v>0</v>
      </c>
      <c r="J496" s="491"/>
      <c r="K496" s="491">
        <f>'1ª EM'!I63</f>
        <v>0</v>
      </c>
      <c r="L496" s="491" t="str">
        <f>'1ª EM'!J63</f>
        <v/>
      </c>
      <c r="M496" s="491"/>
      <c r="N496" s="491">
        <f>'1ª EM'!K63</f>
        <v>0</v>
      </c>
      <c r="O496" s="491">
        <f>'1ª EM'!L63</f>
        <v>0</v>
      </c>
      <c r="P496" s="19" t="s">
        <v>123</v>
      </c>
      <c r="Q496" s="275" t="s">
        <v>320</v>
      </c>
    </row>
    <row r="497" spans="1:17" s="263" customFormat="1" ht="15.75" x14ac:dyDescent="0.25">
      <c r="A497" s="256" t="str">
        <f>RIGHT('[1]2ª EM'!$A$5:$D$5,12)</f>
        <v>2ª SÉRIE E.M</v>
      </c>
      <c r="B497" s="257">
        <v>1</v>
      </c>
      <c r="C497" s="258">
        <f>'2ª EM'!B7</f>
        <v>18509</v>
      </c>
      <c r="D497" s="490" t="str">
        <f>'2ª EM'!C7</f>
        <v>ARTUR SILVA LIMA</v>
      </c>
      <c r="E497" s="259" t="str">
        <f>'2ª EM'!D7</f>
        <v>M</v>
      </c>
      <c r="F497" s="259" t="str">
        <f>'2ª EM'!E7</f>
        <v>MA</v>
      </c>
      <c r="G497" s="260">
        <f>'2ª EM'!F7</f>
        <v>38875</v>
      </c>
      <c r="H497" s="490">
        <f>'2ª EM'!G7</f>
        <v>1099110725</v>
      </c>
      <c r="I497" s="492">
        <f>'2ª EM'!H7</f>
        <v>0</v>
      </c>
      <c r="J497" s="490"/>
      <c r="K497" s="490" t="str">
        <f>'2ª EM'!I7</f>
        <v>PROMOVIDO DA 1ªEM</v>
      </c>
      <c r="L497" s="260" t="str">
        <f ca="1">'2ª EM'!J7</f>
        <v/>
      </c>
      <c r="M497" s="490"/>
      <c r="N497" s="490">
        <f ca="1">'2ª EM'!K7</f>
        <v>18</v>
      </c>
      <c r="O497" s="490">
        <f>'2ª EM'!L7</f>
        <v>0</v>
      </c>
      <c r="P497" s="273" t="s">
        <v>123</v>
      </c>
      <c r="Q497" s="275" t="s">
        <v>320</v>
      </c>
    </row>
    <row r="498" spans="1:17" ht="15.75" x14ac:dyDescent="0.25">
      <c r="A498" s="256" t="str">
        <f>RIGHT('[1]2ª EM'!$A$5:$D$5,12)</f>
        <v>2ª SÉRIE E.M</v>
      </c>
      <c r="B498" s="169">
        <v>2</v>
      </c>
      <c r="C498" s="264">
        <f>'2ª EM'!B8</f>
        <v>18119</v>
      </c>
      <c r="D498" s="491" t="str">
        <f>'2ª EM'!C8</f>
        <v>ASSUNTA NADIM</v>
      </c>
      <c r="E498" s="265" t="str">
        <f>'2ª EM'!D8</f>
        <v>F</v>
      </c>
      <c r="F498" s="265" t="str">
        <f>'2ª EM'!E8</f>
        <v>MA</v>
      </c>
      <c r="G498" s="266">
        <f>'2ª EM'!F8</f>
        <v>22363</v>
      </c>
      <c r="H498" s="491" t="str">
        <f>'2ª EM'!G8</f>
        <v>123764031-3</v>
      </c>
      <c r="I498" s="493" t="str">
        <f>'2ª EM'!H8</f>
        <v>11417321-7</v>
      </c>
      <c r="J498" s="491"/>
      <c r="K498" s="491" t="str">
        <f>'2ª EM'!I8</f>
        <v>PROMOVIDO DA 1ªEM</v>
      </c>
      <c r="L498" s="491" t="str">
        <f ca="1">'2ª EM'!J8</f>
        <v>DISP.IDADE</v>
      </c>
      <c r="M498" s="491"/>
      <c r="N498" s="491">
        <f ca="1">'2ª EM'!K8</f>
        <v>63</v>
      </c>
      <c r="O498" s="491">
        <f>'2ª EM'!L8</f>
        <v>0</v>
      </c>
      <c r="P498" s="19" t="s">
        <v>123</v>
      </c>
      <c r="Q498" s="275" t="s">
        <v>320</v>
      </c>
    </row>
    <row r="499" spans="1:17" ht="15.75" x14ac:dyDescent="0.25">
      <c r="A499" s="256" t="str">
        <f>RIGHT('[1]2ª EM'!$A$5:$D$5,12)</f>
        <v>2ª SÉRIE E.M</v>
      </c>
      <c r="B499" s="169">
        <v>3</v>
      </c>
      <c r="C499" s="264">
        <f>'2ª EM'!B9</f>
        <v>17675</v>
      </c>
      <c r="D499" s="491" t="str">
        <f>'2ª EM'!C9</f>
        <v>CLAUDIO HENRIQUE DA SILVA SANTOS</v>
      </c>
      <c r="E499" s="265" t="str">
        <f>'2ª EM'!D9</f>
        <v>M</v>
      </c>
      <c r="F499" s="265" t="str">
        <f>'2ª EM'!E9</f>
        <v>MA</v>
      </c>
      <c r="G499" s="266">
        <f>'2ª EM'!F9</f>
        <v>38099</v>
      </c>
      <c r="H499" s="491" t="str">
        <f>'2ª EM'!G9</f>
        <v>103667569-5</v>
      </c>
      <c r="I499" s="493">
        <f>'2ª EM'!H9</f>
        <v>0</v>
      </c>
      <c r="J499" s="491"/>
      <c r="K499" s="491" t="str">
        <f>'2ª EM'!I9</f>
        <v>PROMOVIDO DA 1ªEM</v>
      </c>
      <c r="L499" s="491" t="str">
        <f ca="1">'2ª EM'!J9</f>
        <v/>
      </c>
      <c r="M499" s="491"/>
      <c r="N499" s="491">
        <f ca="1">'2ª EM'!K9</f>
        <v>20</v>
      </c>
      <c r="O499" s="491">
        <f>'2ª EM'!L9</f>
        <v>0</v>
      </c>
      <c r="P499" s="19" t="s">
        <v>123</v>
      </c>
      <c r="Q499" s="275" t="s">
        <v>320</v>
      </c>
    </row>
    <row r="500" spans="1:17" ht="15.75" x14ac:dyDescent="0.25">
      <c r="A500" s="256" t="str">
        <f>RIGHT('[1]2ª EM'!$A$5:$D$5,12)</f>
        <v>2ª SÉRIE E.M</v>
      </c>
      <c r="B500" s="169">
        <v>4</v>
      </c>
      <c r="C500" s="264">
        <f>'2ª EM'!B10</f>
        <v>7970</v>
      </c>
      <c r="D500" s="491" t="str">
        <f>'2ª EM'!C10</f>
        <v>DANIEL CANALONGA FLORENTINO</v>
      </c>
      <c r="E500" s="265" t="str">
        <f>'2ª EM'!D10</f>
        <v>M</v>
      </c>
      <c r="F500" s="265" t="str">
        <f>'2ª EM'!E10</f>
        <v>MA</v>
      </c>
      <c r="G500" s="266">
        <f>'2ª EM'!F10</f>
        <v>29683</v>
      </c>
      <c r="H500" s="491" t="str">
        <f>'2ª EM'!G10</f>
        <v>33445506-6</v>
      </c>
      <c r="I500" s="493">
        <f>'2ª EM'!H10</f>
        <v>0</v>
      </c>
      <c r="J500" s="491"/>
      <c r="K500" s="491" t="str">
        <f>'2ª EM'!I10</f>
        <v>PROMOVIDO DA 1ªEM</v>
      </c>
      <c r="L500" s="491" t="str">
        <f ca="1">'2ª EM'!J10</f>
        <v>DISP.IDADE</v>
      </c>
      <c r="M500" s="491"/>
      <c r="N500" s="491">
        <f ca="1">'2ª EM'!K10</f>
        <v>43</v>
      </c>
      <c r="O500" s="491">
        <f>'2ª EM'!L10</f>
        <v>0</v>
      </c>
      <c r="P500" s="19" t="s">
        <v>123</v>
      </c>
      <c r="Q500" s="275" t="s">
        <v>320</v>
      </c>
    </row>
    <row r="501" spans="1:17" ht="15.75" x14ac:dyDescent="0.25">
      <c r="A501" s="256" t="str">
        <f>RIGHT('[1]2ª EM'!$A$5:$D$5,12)</f>
        <v>2ª SÉRIE E.M</v>
      </c>
      <c r="B501" s="169">
        <v>5</v>
      </c>
      <c r="C501" s="264">
        <f>'2ª EM'!B11</f>
        <v>18489</v>
      </c>
      <c r="D501" s="491" t="str">
        <f>'2ª EM'!C11</f>
        <v>ELENICE MARIA DO PATROCINIO</v>
      </c>
      <c r="E501" s="265" t="str">
        <f>'2ª EM'!D11</f>
        <v>F</v>
      </c>
      <c r="F501" s="265" t="str">
        <f>'2ª EM'!E11</f>
        <v>MA</v>
      </c>
      <c r="G501" s="266">
        <f>'2ª EM'!F11</f>
        <v>29094</v>
      </c>
      <c r="H501" s="491" t="str">
        <f>'2ª EM'!G11</f>
        <v>34153067-0</v>
      </c>
      <c r="I501" s="493" t="str">
        <f>'2ª EM'!H11</f>
        <v>34153067-0</v>
      </c>
      <c r="J501" s="491"/>
      <c r="K501" s="491" t="str">
        <f>'2ª EM'!I11</f>
        <v>PROMOVIDO DA 1ªEM</v>
      </c>
      <c r="L501" s="491" t="str">
        <f ca="1">'2ª EM'!J11</f>
        <v>DISP.IDADE</v>
      </c>
      <c r="M501" s="491"/>
      <c r="N501" s="491">
        <f ca="1">'2ª EM'!K11</f>
        <v>45</v>
      </c>
      <c r="O501" s="491">
        <f>'2ª EM'!L11</f>
        <v>0</v>
      </c>
      <c r="P501" s="19" t="s">
        <v>123</v>
      </c>
      <c r="Q501" s="275" t="s">
        <v>320</v>
      </c>
    </row>
    <row r="502" spans="1:17" ht="15.75" x14ac:dyDescent="0.25">
      <c r="A502" s="256" t="str">
        <f>RIGHT('[1]2ª EM'!$A$5:$D$5,12)</f>
        <v>2ª SÉRIE E.M</v>
      </c>
      <c r="B502" s="169">
        <v>6</v>
      </c>
      <c r="C502" s="264">
        <f>'2ª EM'!B12</f>
        <v>17686</v>
      </c>
      <c r="D502" s="491" t="str">
        <f>'2ª EM'!C12</f>
        <v>FABRICIO FRANCA MIRANDA</v>
      </c>
      <c r="E502" s="265" t="str">
        <f>'2ª EM'!D12</f>
        <v>M</v>
      </c>
      <c r="F502" s="265" t="str">
        <f>'2ª EM'!E12</f>
        <v>MA</v>
      </c>
      <c r="G502" s="266">
        <f>'2ª EM'!F12</f>
        <v>38797</v>
      </c>
      <c r="H502" s="491" t="str">
        <f>'2ª EM'!G12</f>
        <v>108309624-2</v>
      </c>
      <c r="I502" s="493" t="str">
        <f>'2ª EM'!H12</f>
        <v>68488533-5</v>
      </c>
      <c r="J502" s="491"/>
      <c r="K502" s="491" t="str">
        <f>'2ª EM'!I12</f>
        <v>PROMOVIDO DA 1ªEM</v>
      </c>
      <c r="L502" s="491" t="str">
        <f ca="1">'2ª EM'!J12</f>
        <v/>
      </c>
      <c r="M502" s="491"/>
      <c r="N502" s="491">
        <f ca="1">'2ª EM'!K12</f>
        <v>18</v>
      </c>
      <c r="O502" s="491">
        <f>'2ª EM'!L12</f>
        <v>0</v>
      </c>
      <c r="P502" s="19" t="s">
        <v>123</v>
      </c>
      <c r="Q502" s="275" t="s">
        <v>320</v>
      </c>
    </row>
    <row r="503" spans="1:17" ht="15.75" x14ac:dyDescent="0.25">
      <c r="A503" s="256" t="str">
        <f>RIGHT('[1]2ª EM'!$A$5:$D$5,12)</f>
        <v>2ª SÉRIE E.M</v>
      </c>
      <c r="B503" s="169">
        <v>7</v>
      </c>
      <c r="C503" s="264" t="e">
        <f>'2ª EM'!#REF!</f>
        <v>#REF!</v>
      </c>
      <c r="D503" s="491" t="e">
        <f>'2ª EM'!#REF!</f>
        <v>#REF!</v>
      </c>
      <c r="E503" s="265" t="e">
        <f>'2ª EM'!#REF!</f>
        <v>#REF!</v>
      </c>
      <c r="F503" s="265" t="e">
        <f>'2ª EM'!#REF!</f>
        <v>#REF!</v>
      </c>
      <c r="G503" s="266" t="e">
        <f>'2ª EM'!#REF!</f>
        <v>#REF!</v>
      </c>
      <c r="H503" s="491" t="e">
        <f>'2ª EM'!#REF!</f>
        <v>#REF!</v>
      </c>
      <c r="I503" s="493" t="e">
        <f>'2ª EM'!#REF!</f>
        <v>#REF!</v>
      </c>
      <c r="J503" s="491"/>
      <c r="K503" s="491" t="e">
        <f>'2ª EM'!#REF!</f>
        <v>#REF!</v>
      </c>
      <c r="L503" s="491" t="e">
        <f>'2ª EM'!#REF!</f>
        <v>#REF!</v>
      </c>
      <c r="M503" s="491"/>
      <c r="N503" s="491" t="e">
        <f>'2ª EM'!#REF!</f>
        <v>#REF!</v>
      </c>
      <c r="O503" s="491" t="e">
        <f>'2ª EM'!#REF!</f>
        <v>#REF!</v>
      </c>
      <c r="P503" s="19" t="s">
        <v>123</v>
      </c>
      <c r="Q503" s="275" t="s">
        <v>320</v>
      </c>
    </row>
    <row r="504" spans="1:17" ht="15.75" x14ac:dyDescent="0.25">
      <c r="A504" s="256" t="str">
        <f>RIGHT('[1]2ª EM'!$A$5:$D$5,12)</f>
        <v>2ª SÉRIE E.M</v>
      </c>
      <c r="B504" s="169">
        <v>8</v>
      </c>
      <c r="C504" s="264">
        <f>'2ª EM'!B13</f>
        <v>18485</v>
      </c>
      <c r="D504" s="491" t="str">
        <f>'2ª EM'!C13</f>
        <v>GUILHERME CARDOSO GOMBIO</v>
      </c>
      <c r="E504" s="265" t="str">
        <f>'2ª EM'!D13</f>
        <v>M</v>
      </c>
      <c r="F504" s="265" t="str">
        <f>'2ª EM'!E13</f>
        <v>MA</v>
      </c>
      <c r="G504" s="266">
        <f>'2ª EM'!F13</f>
        <v>38107</v>
      </c>
      <c r="H504" s="491" t="str">
        <f>'2ª EM'!G13</f>
        <v>103886852-X</v>
      </c>
      <c r="I504" s="493">
        <f>'2ª EM'!H13</f>
        <v>0</v>
      </c>
      <c r="J504" s="491"/>
      <c r="K504" s="491" t="str">
        <f>'2ª EM'!I13</f>
        <v>PROMOVIDO DA 1ªEM</v>
      </c>
      <c r="L504" s="491" t="str">
        <f ca="1">'2ª EM'!J13</f>
        <v/>
      </c>
      <c r="M504" s="491"/>
      <c r="N504" s="491">
        <f ca="1">'2ª EM'!K13</f>
        <v>20</v>
      </c>
      <c r="O504" s="491">
        <f>'2ª EM'!L13</f>
        <v>0</v>
      </c>
      <c r="P504" s="19" t="s">
        <v>123</v>
      </c>
      <c r="Q504" s="275" t="s">
        <v>320</v>
      </c>
    </row>
    <row r="505" spans="1:17" ht="15.75" x14ac:dyDescent="0.25">
      <c r="A505" s="256" t="str">
        <f>RIGHT('[1]2ª EM'!$A$5:$D$5,12)</f>
        <v>2ª SÉRIE E.M</v>
      </c>
      <c r="B505" s="169">
        <v>9</v>
      </c>
      <c r="C505" s="264">
        <f>'2ª EM'!B14</f>
        <v>18709</v>
      </c>
      <c r="D505" s="491" t="str">
        <f>'2ª EM'!C14</f>
        <v>LUIZ EDUARDO DA SILVA ARAUJO</v>
      </c>
      <c r="E505" s="265" t="str">
        <f>'2ª EM'!D14</f>
        <v>M</v>
      </c>
      <c r="F505" s="265" t="str">
        <f>'2ª EM'!E14</f>
        <v>MA</v>
      </c>
      <c r="G505" s="266">
        <f>'2ª EM'!F14</f>
        <v>38994</v>
      </c>
      <c r="H505" s="491" t="str">
        <f>'2ª EM'!G14</f>
        <v>108094105-8</v>
      </c>
      <c r="I505" s="493" t="str">
        <f>'2ª EM'!H14</f>
        <v>63437761-9</v>
      </c>
      <c r="J505" s="491"/>
      <c r="K505" s="491" t="str">
        <f>'2ª EM'!I14</f>
        <v>TR 24/01/2025</v>
      </c>
      <c r="L505" s="491" t="str">
        <f ca="1">'2ª EM'!J14</f>
        <v/>
      </c>
      <c r="M505" s="491"/>
      <c r="N505" s="491">
        <f ca="1">'2ª EM'!K14</f>
        <v>18</v>
      </c>
      <c r="O505" s="491">
        <f>'2ª EM'!L14</f>
        <v>0</v>
      </c>
      <c r="P505" s="19" t="s">
        <v>123</v>
      </c>
      <c r="Q505" s="275" t="s">
        <v>320</v>
      </c>
    </row>
    <row r="506" spans="1:17" ht="15.75" x14ac:dyDescent="0.25">
      <c r="A506" s="256" t="str">
        <f>RIGHT('[1]2ª EM'!$A$5:$D$5,12)</f>
        <v>2ª SÉRIE E.M</v>
      </c>
      <c r="B506" s="169">
        <v>10</v>
      </c>
      <c r="C506" s="264">
        <f>'2ª EM'!B15</f>
        <v>18395</v>
      </c>
      <c r="D506" s="491" t="str">
        <f>'2ª EM'!C15</f>
        <v>MARCIA MARIA PIRES</v>
      </c>
      <c r="E506" s="265" t="str">
        <f>'2ª EM'!D15</f>
        <v>F</v>
      </c>
      <c r="F506" s="265" t="str">
        <f>'2ª EM'!E15</f>
        <v>MA</v>
      </c>
      <c r="G506" s="266">
        <f>'2ª EM'!F15</f>
        <v>27629</v>
      </c>
      <c r="H506" s="491" t="str">
        <f>'2ª EM'!G15</f>
        <v>125159739-7</v>
      </c>
      <c r="I506" s="493">
        <f>'2ª EM'!H15</f>
        <v>0</v>
      </c>
      <c r="J506" s="491"/>
      <c r="K506" s="491" t="str">
        <f>'2ª EM'!I15</f>
        <v>PROMOVIDO DA 1ªEM</v>
      </c>
      <c r="L506" s="491" t="str">
        <f ca="1">'2ª EM'!J15</f>
        <v>DISP.IDADE</v>
      </c>
      <c r="M506" s="491"/>
      <c r="N506" s="491">
        <f ca="1">'2ª EM'!K15</f>
        <v>49</v>
      </c>
      <c r="O506" s="491">
        <f>'2ª EM'!L15</f>
        <v>0</v>
      </c>
      <c r="P506" s="19" t="s">
        <v>123</v>
      </c>
      <c r="Q506" s="275" t="s">
        <v>320</v>
      </c>
    </row>
    <row r="507" spans="1:17" ht="15.75" x14ac:dyDescent="0.25">
      <c r="A507" s="256" t="str">
        <f>RIGHT('[1]2ª EM'!$A$5:$D$5,12)</f>
        <v>2ª SÉRIE E.M</v>
      </c>
      <c r="B507" s="169">
        <v>11</v>
      </c>
      <c r="C507" s="264">
        <f>'2ª EM'!B16</f>
        <v>18492</v>
      </c>
      <c r="D507" s="491" t="str">
        <f>'2ª EM'!C16</f>
        <v>MATHEUS INACIO SOTERIO</v>
      </c>
      <c r="E507" s="265" t="str">
        <f>'2ª EM'!D16</f>
        <v>M</v>
      </c>
      <c r="F507" s="265" t="str">
        <f>'2ª EM'!E16</f>
        <v>MA</v>
      </c>
      <c r="G507" s="266">
        <f>'2ª EM'!F16</f>
        <v>38694</v>
      </c>
      <c r="H507" s="491" t="str">
        <f>'2ª EM'!G16</f>
        <v>111426300-X</v>
      </c>
      <c r="I507" s="493" t="str">
        <f>'2ª EM'!H16</f>
        <v>50714963-4</v>
      </c>
      <c r="J507" s="491"/>
      <c r="K507" s="491" t="str">
        <f>'2ª EM'!I16</f>
        <v>PROMOVIDO DA 1ªEM</v>
      </c>
      <c r="L507" s="491" t="str">
        <f ca="1">'2ª EM'!J16</f>
        <v/>
      </c>
      <c r="M507" s="491"/>
      <c r="N507" s="491">
        <f ca="1">'2ª EM'!K16</f>
        <v>19</v>
      </c>
      <c r="O507" s="491">
        <f>'2ª EM'!L16</f>
        <v>0</v>
      </c>
      <c r="P507" s="19" t="s">
        <v>123</v>
      </c>
      <c r="Q507" s="275" t="s">
        <v>320</v>
      </c>
    </row>
    <row r="508" spans="1:17" ht="15.75" x14ac:dyDescent="0.25">
      <c r="A508" s="256" t="str">
        <f>RIGHT('[1]2ª EM'!$A$5:$D$5,12)</f>
        <v>2ª SÉRIE E.M</v>
      </c>
      <c r="B508" s="169">
        <v>12</v>
      </c>
      <c r="C508" s="264">
        <f>'2ª EM'!B17</f>
        <v>18706</v>
      </c>
      <c r="D508" s="491" t="str">
        <f>'2ª EM'!C17</f>
        <v>ROSALINA DA SILVA DAMIAO</v>
      </c>
      <c r="E508" s="265" t="str">
        <f>'2ª EM'!D17</f>
        <v>F</v>
      </c>
      <c r="F508" s="265" t="str">
        <f>'2ª EM'!E17</f>
        <v>MA</v>
      </c>
      <c r="G508" s="266">
        <f>'2ª EM'!F17</f>
        <v>28909</v>
      </c>
      <c r="H508" s="491">
        <f>'2ª EM'!G17</f>
        <v>1130491067</v>
      </c>
      <c r="I508" s="493" t="str">
        <f>'2ª EM'!H17</f>
        <v>39004655-3</v>
      </c>
      <c r="J508" s="491"/>
      <c r="K508" s="491" t="str">
        <f>'2ª EM'!I17</f>
        <v>TR 22/01/2025</v>
      </c>
      <c r="L508" s="491" t="str">
        <f ca="1">'2ª EM'!J17</f>
        <v>DISP.IDADE</v>
      </c>
      <c r="M508" s="491"/>
      <c r="N508" s="491">
        <f ca="1">'2ª EM'!K17</f>
        <v>46</v>
      </c>
      <c r="O508" s="491">
        <f>'2ª EM'!L17</f>
        <v>0</v>
      </c>
      <c r="P508" s="19" t="s">
        <v>123</v>
      </c>
      <c r="Q508" s="275" t="s">
        <v>320</v>
      </c>
    </row>
    <row r="509" spans="1:17" ht="15.75" x14ac:dyDescent="0.25">
      <c r="A509" s="256" t="str">
        <f>RIGHT('[1]2ª EM'!$A$5:$D$5,12)</f>
        <v>2ª SÉRIE E.M</v>
      </c>
      <c r="B509" s="169">
        <v>13</v>
      </c>
      <c r="C509" s="264">
        <f>'2ª EM'!B18</f>
        <v>18764</v>
      </c>
      <c r="D509" s="491" t="str">
        <f>'2ª EM'!C18</f>
        <v>SILVINA ALVES CAMBOIN</v>
      </c>
      <c r="E509" s="265" t="str">
        <f>'2ª EM'!D18</f>
        <v>F</v>
      </c>
      <c r="F509" s="265" t="str">
        <f>'2ª EM'!E18</f>
        <v>MA</v>
      </c>
      <c r="G509" s="266">
        <f>'2ª EM'!F18</f>
        <v>26781</v>
      </c>
      <c r="H509" s="491">
        <f>'2ª EM'!G18</f>
        <v>0</v>
      </c>
      <c r="I509" s="493">
        <f>'2ª EM'!H18</f>
        <v>0</v>
      </c>
      <c r="J509" s="491"/>
      <c r="K509" s="491" t="str">
        <f>'2ª EM'!I18</f>
        <v>TR 03/02/2025</v>
      </c>
      <c r="L509" s="491" t="str">
        <f ca="1">'2ª EM'!J18</f>
        <v>DISP.IDADE</v>
      </c>
      <c r="M509" s="491"/>
      <c r="N509" s="491">
        <f ca="1">'2ª EM'!K18</f>
        <v>51</v>
      </c>
      <c r="O509" s="491">
        <f>'2ª EM'!L18</f>
        <v>0</v>
      </c>
      <c r="P509" s="19" t="s">
        <v>123</v>
      </c>
      <c r="Q509" s="275" t="s">
        <v>320</v>
      </c>
    </row>
    <row r="510" spans="1:17" ht="15.75" x14ac:dyDescent="0.25">
      <c r="A510" s="256" t="str">
        <f>RIGHT('[1]2ª EM'!$A$5:$D$5,12)</f>
        <v>2ª SÉRIE E.M</v>
      </c>
      <c r="B510" s="169">
        <v>14</v>
      </c>
      <c r="C510" s="264">
        <f>'2ª EM'!B19</f>
        <v>18778</v>
      </c>
      <c r="D510" s="491" t="str">
        <f>'2ª EM'!C19</f>
        <v xml:space="preserve"> NATHALYA VITORIA OLIVEIRA DE SOUZA</v>
      </c>
      <c r="E510" s="265" t="str">
        <f>'2ª EM'!D19</f>
        <v>F</v>
      </c>
      <c r="F510" s="265" t="str">
        <f>'2ª EM'!E19</f>
        <v>MA</v>
      </c>
      <c r="G510" s="266">
        <f>'2ª EM'!F19</f>
        <v>38945</v>
      </c>
      <c r="H510" s="491">
        <f>'2ª EM'!G19</f>
        <v>0</v>
      </c>
      <c r="I510" s="493">
        <f>'2ª EM'!H19</f>
        <v>0</v>
      </c>
      <c r="J510" s="491"/>
      <c r="K510" s="491">
        <f>'2ª EM'!I19</f>
        <v>45693</v>
      </c>
      <c r="L510" s="491" t="str">
        <f ca="1">'2ª EM'!J19</f>
        <v/>
      </c>
      <c r="M510" s="491"/>
      <c r="N510" s="491">
        <f ca="1">'2ª EM'!K19</f>
        <v>18</v>
      </c>
      <c r="O510" s="491">
        <f>'2ª EM'!L19</f>
        <v>0</v>
      </c>
      <c r="P510" s="19" t="s">
        <v>123</v>
      </c>
      <c r="Q510" s="275" t="s">
        <v>320</v>
      </c>
    </row>
    <row r="511" spans="1:17" ht="15.75" x14ac:dyDescent="0.25">
      <c r="A511" s="256" t="str">
        <f>RIGHT('[1]2ª EM'!$A$5:$D$5,12)</f>
        <v>2ª SÉRIE E.M</v>
      </c>
      <c r="B511" s="169">
        <v>15</v>
      </c>
      <c r="C511" s="264">
        <f>'2ª EM'!B20</f>
        <v>13792</v>
      </c>
      <c r="D511" s="491" t="str">
        <f>'2ª EM'!C20</f>
        <v>FABRICIO RODRIGUES SCHIMIDT DA SILVA</v>
      </c>
      <c r="E511" s="265" t="str">
        <f>'2ª EM'!D20</f>
        <v>M</v>
      </c>
      <c r="F511" s="265" t="str">
        <f>'2ª EM'!E20</f>
        <v>MA</v>
      </c>
      <c r="G511" s="266">
        <f>'2ª EM'!F20</f>
        <v>38776</v>
      </c>
      <c r="H511" s="491">
        <f>'2ª EM'!G20</f>
        <v>0</v>
      </c>
      <c r="I511" s="493">
        <f>'2ª EM'!H20</f>
        <v>0</v>
      </c>
      <c r="J511" s="491"/>
      <c r="K511" s="491" t="str">
        <f>'2ª EM'!I20</f>
        <v>TR 07/02/2025</v>
      </c>
      <c r="L511" s="491" t="str">
        <f ca="1">'2ª EM'!J20</f>
        <v/>
      </c>
      <c r="M511" s="491"/>
      <c r="N511" s="491">
        <f ca="1">'2ª EM'!K20</f>
        <v>19</v>
      </c>
      <c r="O511" s="491">
        <f>'2ª EM'!L20</f>
        <v>0</v>
      </c>
      <c r="P511" s="19" t="s">
        <v>123</v>
      </c>
      <c r="Q511" s="275" t="s">
        <v>320</v>
      </c>
    </row>
    <row r="512" spans="1:17" ht="15.75" x14ac:dyDescent="0.25">
      <c r="A512" s="256" t="str">
        <f>RIGHT('[1]2ª EM'!$A$5:$D$5,12)</f>
        <v>2ª SÉRIE E.M</v>
      </c>
      <c r="B512" s="169">
        <v>16</v>
      </c>
      <c r="C512" s="264">
        <f>'2ª EM'!B21</f>
        <v>18048</v>
      </c>
      <c r="D512" s="491" t="str">
        <f>'2ª EM'!C21</f>
        <v>ANDERSON RODRIGUES NASCIMENTO</v>
      </c>
      <c r="E512" s="265" t="str">
        <f>'2ª EM'!D21</f>
        <v>M</v>
      </c>
      <c r="F512" s="265" t="str">
        <f>'2ª EM'!E21</f>
        <v>MA</v>
      </c>
      <c r="G512" s="266">
        <f>'2ª EM'!F21</f>
        <v>36935</v>
      </c>
      <c r="H512" s="491">
        <f>'2ª EM'!G21</f>
        <v>0</v>
      </c>
      <c r="I512" s="493">
        <f>'2ª EM'!H21</f>
        <v>0</v>
      </c>
      <c r="J512" s="491"/>
      <c r="K512" s="491" t="str">
        <f>'2ª EM'!I21</f>
        <v>TR 03/02/2025</v>
      </c>
      <c r="L512" s="491" t="str">
        <f ca="1">'2ª EM'!J21</f>
        <v/>
      </c>
      <c r="M512" s="491"/>
      <c r="N512" s="491">
        <f ca="1">'2ª EM'!K21</f>
        <v>24</v>
      </c>
      <c r="O512" s="491">
        <f>'2ª EM'!L21</f>
        <v>0</v>
      </c>
      <c r="P512" s="19" t="s">
        <v>123</v>
      </c>
      <c r="Q512" s="275" t="s">
        <v>320</v>
      </c>
    </row>
    <row r="513" spans="1:17" ht="15.75" x14ac:dyDescent="0.25">
      <c r="A513" s="256" t="str">
        <f>RIGHT('[1]2ª EM'!$A$5:$D$5,12)</f>
        <v>2ª SÉRIE E.M</v>
      </c>
      <c r="B513" s="169">
        <v>17</v>
      </c>
      <c r="C513" s="264">
        <f>'2ª EM'!B22</f>
        <v>15889</v>
      </c>
      <c r="D513" s="491" t="str">
        <f>'2ª EM'!C22</f>
        <v>MARIANA HELENA BATISTA CAMARGO</v>
      </c>
      <c r="E513" s="265" t="str">
        <f>'2ª EM'!D22</f>
        <v>F</v>
      </c>
      <c r="F513" s="265" t="str">
        <f>'2ª EM'!E22</f>
        <v>MA</v>
      </c>
      <c r="G513" s="266">
        <f>'2ª EM'!F22</f>
        <v>34877</v>
      </c>
      <c r="H513" s="491">
        <f>'2ª EM'!G22</f>
        <v>0</v>
      </c>
      <c r="I513" s="493" t="str">
        <f>'2ª EM'!H22</f>
        <v>42075510-X</v>
      </c>
      <c r="J513" s="491"/>
      <c r="K513" s="491" t="str">
        <f>'2ª EM'!I22</f>
        <v>TR 25/02/2025</v>
      </c>
      <c r="L513" s="491" t="str">
        <f ca="1">'2ª EM'!J22</f>
        <v/>
      </c>
      <c r="M513" s="491"/>
      <c r="N513" s="491">
        <f ca="1">'2ª EM'!K22</f>
        <v>29</v>
      </c>
      <c r="O513" s="491">
        <f>'2ª EM'!L22</f>
        <v>0</v>
      </c>
      <c r="P513" s="19" t="s">
        <v>123</v>
      </c>
      <c r="Q513" s="275" t="s">
        <v>320</v>
      </c>
    </row>
    <row r="514" spans="1:17" ht="15.75" x14ac:dyDescent="0.25">
      <c r="A514" s="256" t="str">
        <f>RIGHT('[1]2ª EM'!$A$5:$D$5,12)</f>
        <v>2ª SÉRIE E.M</v>
      </c>
      <c r="B514" s="169">
        <v>18</v>
      </c>
      <c r="C514" s="264">
        <f>'2ª EM'!B23</f>
        <v>18826</v>
      </c>
      <c r="D514" s="491" t="str">
        <f>'2ª EM'!C23</f>
        <v>MAICON DOUGLAS ASSIS DE ARAUJO</v>
      </c>
      <c r="E514" s="265" t="str">
        <f>'2ª EM'!D23</f>
        <v>M</v>
      </c>
      <c r="F514" s="265" t="str">
        <f>'2ª EM'!E23</f>
        <v>MA</v>
      </c>
      <c r="G514" s="266">
        <f>'2ª EM'!F23</f>
        <v>37003</v>
      </c>
      <c r="H514" s="491">
        <f>'2ª EM'!G23</f>
        <v>0</v>
      </c>
      <c r="I514" s="493">
        <f>'2ª EM'!H23</f>
        <v>0</v>
      </c>
      <c r="J514" s="491"/>
      <c r="K514" s="491" t="str">
        <f>'2ª EM'!I23</f>
        <v>TR 26/02/2025</v>
      </c>
      <c r="L514" s="491" t="str">
        <f ca="1">'2ª EM'!J23</f>
        <v/>
      </c>
      <c r="M514" s="491"/>
      <c r="N514" s="491">
        <f ca="1">'2ª EM'!K23</f>
        <v>23</v>
      </c>
      <c r="O514" s="491">
        <f>'2ª EM'!L23</f>
        <v>0</v>
      </c>
      <c r="P514" s="19" t="s">
        <v>123</v>
      </c>
      <c r="Q514" s="275" t="s">
        <v>320</v>
      </c>
    </row>
    <row r="515" spans="1:17" ht="15.75" x14ac:dyDescent="0.25">
      <c r="A515" s="256" t="str">
        <f>RIGHT('[1]2ª EM'!$A$5:$D$5,12)</f>
        <v>2ª SÉRIE E.M</v>
      </c>
      <c r="B515" s="169">
        <v>19</v>
      </c>
      <c r="C515" s="264">
        <f>'2ª EM'!B24</f>
        <v>18832</v>
      </c>
      <c r="D515" s="491" t="str">
        <f>'2ª EM'!C24</f>
        <v>WILLIAN PEREIRA DOS SANTOS</v>
      </c>
      <c r="E515" s="265" t="str">
        <f>'2ª EM'!D24</f>
        <v>M</v>
      </c>
      <c r="F515" s="265" t="str">
        <f>'2ª EM'!E24</f>
        <v>MA</v>
      </c>
      <c r="G515" s="266">
        <f>'2ª EM'!F24</f>
        <v>37224</v>
      </c>
      <c r="H515" s="491">
        <f>'2ª EM'!G24</f>
        <v>0</v>
      </c>
      <c r="I515" s="493">
        <f>'2ª EM'!H24</f>
        <v>0</v>
      </c>
      <c r="J515" s="491"/>
      <c r="K515" s="491" t="str">
        <f>'2ª EM'!I24</f>
        <v>TR 26/02/2025</v>
      </c>
      <c r="L515" s="491" t="str">
        <f ca="1">'2ª EM'!J24</f>
        <v/>
      </c>
      <c r="M515" s="491"/>
      <c r="N515" s="491">
        <f ca="1">'2ª EM'!K24</f>
        <v>23</v>
      </c>
      <c r="O515" s="491">
        <f>'2ª EM'!L24</f>
        <v>0</v>
      </c>
      <c r="P515" s="19" t="s">
        <v>123</v>
      </c>
      <c r="Q515" s="275" t="s">
        <v>320</v>
      </c>
    </row>
    <row r="516" spans="1:17" ht="15.75" x14ac:dyDescent="0.25">
      <c r="A516" s="256" t="str">
        <f>RIGHT('[1]2ª EM'!$A$5:$D$5,12)</f>
        <v>2ª SÉRIE E.M</v>
      </c>
      <c r="B516" s="169">
        <v>20</v>
      </c>
      <c r="C516" s="264">
        <f>'2ª EM'!B25</f>
        <v>18851</v>
      </c>
      <c r="D516" s="491" t="str">
        <f>'2ª EM'!C25</f>
        <v>MILLENY ASSIS MAGALHAES</v>
      </c>
      <c r="E516" s="265" t="str">
        <f>'2ª EM'!D25</f>
        <v>F</v>
      </c>
      <c r="F516" s="265" t="str">
        <f>'2ª EM'!E25</f>
        <v>MA</v>
      </c>
      <c r="G516" s="266">
        <f>'2ª EM'!F25</f>
        <v>36962</v>
      </c>
      <c r="H516" s="491">
        <f>'2ª EM'!G25</f>
        <v>1030659412</v>
      </c>
      <c r="I516" s="493">
        <f>'2ª EM'!H25</f>
        <v>0</v>
      </c>
      <c r="J516" s="491"/>
      <c r="K516" s="491" t="str">
        <f>'2ª EM'!I25</f>
        <v>TR 28/02/2025</v>
      </c>
      <c r="L516" s="491" t="str">
        <f ca="1">'2ª EM'!J25</f>
        <v/>
      </c>
      <c r="M516" s="491"/>
      <c r="N516" s="491">
        <f ca="1">'2ª EM'!K25</f>
        <v>24</v>
      </c>
      <c r="O516" s="491">
        <f>'2ª EM'!L25</f>
        <v>0</v>
      </c>
      <c r="P516" s="19" t="s">
        <v>123</v>
      </c>
      <c r="Q516" s="275" t="s">
        <v>320</v>
      </c>
    </row>
    <row r="517" spans="1:17" ht="15.75" x14ac:dyDescent="0.25">
      <c r="A517" s="256" t="str">
        <f>RIGHT('[1]2ª EM'!$A$5:$D$5,12)</f>
        <v>2ª SÉRIE E.M</v>
      </c>
      <c r="B517" s="169">
        <v>21</v>
      </c>
      <c r="C517" s="264">
        <f>'2ª EM'!B26</f>
        <v>18833</v>
      </c>
      <c r="D517" s="491" t="str">
        <f>'2ª EM'!C26</f>
        <v>SOFIA SANTOS SOUSA</v>
      </c>
      <c r="E517" s="265" t="str">
        <f>'2ª EM'!D26</f>
        <v>F</v>
      </c>
      <c r="F517" s="265" t="str">
        <f>'2ª EM'!E26</f>
        <v>MA</v>
      </c>
      <c r="G517" s="266">
        <f>'2ª EM'!F26</f>
        <v>39113</v>
      </c>
      <c r="H517" s="491">
        <f>'2ª EM'!G26</f>
        <v>0</v>
      </c>
      <c r="I517" s="493">
        <f>'2ª EM'!H26</f>
        <v>0</v>
      </c>
      <c r="J517" s="491"/>
      <c r="K517" s="491" t="str">
        <f>'2ª EM'!I26</f>
        <v>TR 26/02/2025</v>
      </c>
      <c r="L517" s="491" t="str">
        <f ca="1">'2ª EM'!J26</f>
        <v/>
      </c>
      <c r="M517" s="491"/>
      <c r="N517" s="491">
        <f ca="1">'2ª EM'!K26</f>
        <v>18</v>
      </c>
      <c r="O517" s="491">
        <f>'2ª EM'!L26</f>
        <v>0</v>
      </c>
      <c r="P517" s="19" t="s">
        <v>123</v>
      </c>
      <c r="Q517" s="275" t="s">
        <v>320</v>
      </c>
    </row>
    <row r="518" spans="1:17" ht="15.75" x14ac:dyDescent="0.25">
      <c r="A518" s="256" t="str">
        <f>RIGHT('[1]2ª EM'!$A$5:$D$5,12)</f>
        <v>2ª SÉRIE E.M</v>
      </c>
      <c r="B518" s="169">
        <v>22</v>
      </c>
      <c r="C518" s="264">
        <f>'2ª EM'!B27</f>
        <v>10938</v>
      </c>
      <c r="D518" s="491" t="str">
        <f>'2ª EM'!C27</f>
        <v>VALMIR DUTRA</v>
      </c>
      <c r="E518" s="265" t="str">
        <f>'2ª EM'!D27</f>
        <v>M</v>
      </c>
      <c r="F518" s="265" t="str">
        <f>'2ª EM'!E27</f>
        <v>MA</v>
      </c>
      <c r="G518" s="266">
        <f>'2ª EM'!F27</f>
        <v>26456</v>
      </c>
      <c r="H518" s="491">
        <f>'2ª EM'!G27</f>
        <v>0</v>
      </c>
      <c r="I518" s="493">
        <f>'2ª EM'!H27</f>
        <v>0</v>
      </c>
      <c r="J518" s="491"/>
      <c r="K518" s="491" t="str">
        <f>'2ª EM'!I27</f>
        <v>TR 27/02/2025</v>
      </c>
      <c r="L518" s="491" t="str">
        <f ca="1">'2ª EM'!J27</f>
        <v>DISP.IDADE</v>
      </c>
      <c r="M518" s="491"/>
      <c r="N518" s="491">
        <f ca="1">'2ª EM'!K27</f>
        <v>52</v>
      </c>
      <c r="O518" s="491">
        <f>'2ª EM'!L27</f>
        <v>0</v>
      </c>
      <c r="P518" s="19" t="s">
        <v>123</v>
      </c>
      <c r="Q518" s="275" t="s">
        <v>320</v>
      </c>
    </row>
    <row r="519" spans="1:17" ht="15.75" x14ac:dyDescent="0.25">
      <c r="A519" s="256" t="str">
        <f>RIGHT('[1]2ª EM'!$A$5:$D$5,12)</f>
        <v>2ª SÉRIE E.M</v>
      </c>
      <c r="B519" s="169">
        <v>23</v>
      </c>
      <c r="C519" s="264">
        <f>'2ª EM'!B28</f>
        <v>13098</v>
      </c>
      <c r="D519" s="491" t="str">
        <f>'2ª EM'!C28</f>
        <v>SANDRA REGINA RODRIGUES DOS SANTOS</v>
      </c>
      <c r="E519" s="265" t="str">
        <f>'2ª EM'!D28</f>
        <v>F</v>
      </c>
      <c r="F519" s="265" t="str">
        <f>'2ª EM'!E28</f>
        <v>MA</v>
      </c>
      <c r="G519" s="266">
        <f>'2ª EM'!F28</f>
        <v>11325</v>
      </c>
      <c r="H519" s="491">
        <f>'2ª EM'!G28</f>
        <v>0</v>
      </c>
      <c r="I519" s="493">
        <f>'2ª EM'!H28</f>
        <v>0</v>
      </c>
      <c r="J519" s="491"/>
      <c r="K519" s="491" t="str">
        <f>'2ª EM'!I28</f>
        <v>TR 27/02/2025</v>
      </c>
      <c r="L519" s="491" t="str">
        <f ca="1">'2ª EM'!J28</f>
        <v>DISP.IDADE</v>
      </c>
      <c r="M519" s="491"/>
      <c r="N519" s="491">
        <f ca="1">'2ª EM'!K28</f>
        <v>94</v>
      </c>
      <c r="O519" s="491">
        <f>'2ª EM'!L28</f>
        <v>0</v>
      </c>
      <c r="P519" s="19" t="s">
        <v>123</v>
      </c>
      <c r="Q519" s="275" t="s">
        <v>320</v>
      </c>
    </row>
    <row r="520" spans="1:17" ht="15.75" x14ac:dyDescent="0.25">
      <c r="A520" s="256" t="str">
        <f>RIGHT('[1]2ª EM'!$A$5:$D$5,12)</f>
        <v>2ª SÉRIE E.M</v>
      </c>
      <c r="B520" s="169">
        <v>24</v>
      </c>
      <c r="C520" s="264">
        <f>'2ª EM'!B29</f>
        <v>18846</v>
      </c>
      <c r="D520" s="491" t="str">
        <f>'2ª EM'!C29</f>
        <v>RODRIGO FERREIRA DA SILVA</v>
      </c>
      <c r="E520" s="265" t="str">
        <f>'2ª EM'!D29</f>
        <v>M</v>
      </c>
      <c r="F520" s="265" t="str">
        <f>'2ª EM'!E29</f>
        <v>MA</v>
      </c>
      <c r="G520" s="266">
        <f>'2ª EM'!F29</f>
        <v>30797</v>
      </c>
      <c r="H520" s="491">
        <f>'2ª EM'!G29</f>
        <v>0</v>
      </c>
      <c r="I520" s="493">
        <f>'2ª EM'!H29</f>
        <v>0</v>
      </c>
      <c r="J520" s="491"/>
      <c r="K520" s="491" t="str">
        <f>'2ª EM'!I29</f>
        <v>TR 27/02/2025</v>
      </c>
      <c r="L520" s="491" t="str">
        <f ca="1">'2ª EM'!J29</f>
        <v>DISP.IDADE</v>
      </c>
      <c r="M520" s="491"/>
      <c r="N520" s="491">
        <f ca="1">'2ª EM'!K29</f>
        <v>40</v>
      </c>
      <c r="O520" s="491">
        <f>'2ª EM'!L29</f>
        <v>0</v>
      </c>
      <c r="P520" s="19" t="s">
        <v>123</v>
      </c>
      <c r="Q520" s="275" t="s">
        <v>320</v>
      </c>
    </row>
    <row r="521" spans="1:17" ht="15.75" x14ac:dyDescent="0.25">
      <c r="A521" s="256" t="str">
        <f>RIGHT('[1]2ª EM'!$A$5:$D$5,12)</f>
        <v>2ª SÉRIE E.M</v>
      </c>
      <c r="B521" s="169">
        <v>25</v>
      </c>
      <c r="C521" s="264">
        <f>'2ª EM'!B30</f>
        <v>18854</v>
      </c>
      <c r="D521" s="491" t="str">
        <f>'2ª EM'!C30</f>
        <v>JULIA MARIANA VALLAU GARCIA</v>
      </c>
      <c r="E521" s="265" t="str">
        <f>'2ª EM'!D30</f>
        <v>F</v>
      </c>
      <c r="F521" s="265" t="str">
        <f>'2ª EM'!E30</f>
        <v>MA</v>
      </c>
      <c r="G521" s="266">
        <f>'2ª EM'!F30</f>
        <v>34140</v>
      </c>
      <c r="H521" s="491">
        <f>'2ª EM'!G30</f>
        <v>0</v>
      </c>
      <c r="I521" s="493">
        <f>'2ª EM'!H30</f>
        <v>0</v>
      </c>
      <c r="J521" s="491"/>
      <c r="K521" s="491" t="str">
        <f>'2ª EM'!I30</f>
        <v>TR 28/02/2025</v>
      </c>
      <c r="L521" s="491" t="str">
        <f ca="1">'2ª EM'!J30</f>
        <v>DISP.IDADE</v>
      </c>
      <c r="M521" s="491"/>
      <c r="N521" s="491">
        <f ca="1">'2ª EM'!K30</f>
        <v>31</v>
      </c>
      <c r="O521" s="491">
        <f>'2ª EM'!L30</f>
        <v>0</v>
      </c>
      <c r="P521" s="19" t="s">
        <v>123</v>
      </c>
      <c r="Q521" s="275" t="s">
        <v>320</v>
      </c>
    </row>
    <row r="522" spans="1:17" ht="15.75" x14ac:dyDescent="0.25">
      <c r="A522" s="256" t="str">
        <f>RIGHT('[1]2ª EM'!$A$5:$D$5,12)</f>
        <v>2ª SÉRIE E.M</v>
      </c>
      <c r="B522" s="169">
        <v>26</v>
      </c>
      <c r="C522" s="264">
        <f>'2ª EM'!B31</f>
        <v>18855</v>
      </c>
      <c r="D522" s="491" t="str">
        <f>'2ª EM'!C31</f>
        <v>MARIA LUIZA DA SILVA DE OLIVEIRA</v>
      </c>
      <c r="E522" s="265" t="str">
        <f>'2ª EM'!D31</f>
        <v>F</v>
      </c>
      <c r="F522" s="265" t="str">
        <f>'2ª EM'!E31</f>
        <v>MA</v>
      </c>
      <c r="G522" s="266">
        <f>'2ª EM'!F31</f>
        <v>39017</v>
      </c>
      <c r="H522" s="491">
        <f>'2ª EM'!G31</f>
        <v>0</v>
      </c>
      <c r="I522" s="493">
        <f>'2ª EM'!H31</f>
        <v>0</v>
      </c>
      <c r="J522" s="491"/>
      <c r="K522" s="491" t="str">
        <f>'2ª EM'!I31</f>
        <v>TR 28/02/2025</v>
      </c>
      <c r="L522" s="491" t="str">
        <f ca="1">'2ª EM'!J31</f>
        <v/>
      </c>
      <c r="M522" s="491"/>
      <c r="N522" s="491">
        <f ca="1">'2ª EM'!K31</f>
        <v>18</v>
      </c>
      <c r="O522" s="491">
        <f>'2ª EM'!L31</f>
        <v>0</v>
      </c>
      <c r="P522" s="19" t="s">
        <v>123</v>
      </c>
      <c r="Q522" s="275" t="s">
        <v>320</v>
      </c>
    </row>
    <row r="523" spans="1:17" ht="15.75" x14ac:dyDescent="0.25">
      <c r="A523" s="256" t="str">
        <f>RIGHT('[1]2ª EM'!$A$5:$D$5,12)</f>
        <v>2ª SÉRIE E.M</v>
      </c>
      <c r="B523" s="169">
        <v>27</v>
      </c>
      <c r="C523" s="264">
        <f>'2ª EM'!B32</f>
        <v>18858</v>
      </c>
      <c r="D523" s="491" t="str">
        <f>'2ª EM'!C32</f>
        <v>REBECCA CADONI EMILIO DE ANDRADE</v>
      </c>
      <c r="E523" s="265" t="str">
        <f>'2ª EM'!D32</f>
        <v>F</v>
      </c>
      <c r="F523" s="265" t="str">
        <f>'2ª EM'!E32</f>
        <v>MA</v>
      </c>
      <c r="G523" s="266">
        <f>'2ª EM'!F32</f>
        <v>38694</v>
      </c>
      <c r="H523" s="491" t="str">
        <f>'2ª EM'!G32</f>
        <v>110289924-0</v>
      </c>
      <c r="I523" s="493">
        <f>'2ª EM'!H32</f>
        <v>0</v>
      </c>
      <c r="J523" s="491"/>
      <c r="K523" s="491" t="str">
        <f>'2ª EM'!I32</f>
        <v>TR 28/02/2025</v>
      </c>
      <c r="L523" s="491" t="str">
        <f ca="1">'2ª EM'!J32</f>
        <v/>
      </c>
      <c r="M523" s="491"/>
      <c r="N523" s="491">
        <f ca="1">'2ª EM'!K32</f>
        <v>19</v>
      </c>
      <c r="O523" s="491">
        <f>'2ª EM'!L32</f>
        <v>0</v>
      </c>
      <c r="P523" s="19" t="s">
        <v>123</v>
      </c>
      <c r="Q523" s="275" t="s">
        <v>320</v>
      </c>
    </row>
    <row r="524" spans="1:17" ht="15.75" x14ac:dyDescent="0.25">
      <c r="A524" s="256" t="str">
        <f>RIGHT('[1]2ª EM'!$A$5:$D$5,12)</f>
        <v>2ª SÉRIE E.M</v>
      </c>
      <c r="B524" s="169">
        <v>28</v>
      </c>
      <c r="C524" s="264">
        <f>'2ª EM'!B33</f>
        <v>0</v>
      </c>
      <c r="D524" s="491">
        <f>'2ª EM'!C33</f>
        <v>0</v>
      </c>
      <c r="E524" s="265">
        <f>'2ª EM'!D33</f>
        <v>0</v>
      </c>
      <c r="F524" s="265" t="str">
        <f>'2ª EM'!E33</f>
        <v/>
      </c>
      <c r="G524" s="266">
        <f>'2ª EM'!F33</f>
        <v>0</v>
      </c>
      <c r="H524" s="491">
        <f>'2ª EM'!G33</f>
        <v>0</v>
      </c>
      <c r="I524" s="493">
        <f>'2ª EM'!H33</f>
        <v>0</v>
      </c>
      <c r="J524" s="491"/>
      <c r="K524" s="491">
        <f>'2ª EM'!I33</f>
        <v>0</v>
      </c>
      <c r="L524" s="491" t="str">
        <f ca="1">'2ª EM'!J33</f>
        <v/>
      </c>
      <c r="M524" s="491"/>
      <c r="N524" s="491" t="str">
        <f ca="1">'2ª EM'!K33</f>
        <v/>
      </c>
      <c r="O524" s="491">
        <f>'2ª EM'!L33</f>
        <v>0</v>
      </c>
      <c r="P524" s="19" t="s">
        <v>123</v>
      </c>
      <c r="Q524" s="275" t="s">
        <v>320</v>
      </c>
    </row>
    <row r="525" spans="1:17" ht="15.75" x14ac:dyDescent="0.25">
      <c r="A525" s="256" t="str">
        <f>RIGHT('[1]2ª EM'!$A$5:$D$5,12)</f>
        <v>2ª SÉRIE E.M</v>
      </c>
      <c r="B525" s="169">
        <v>29</v>
      </c>
      <c r="C525" s="264">
        <f>'2ª EM'!B34</f>
        <v>0</v>
      </c>
      <c r="D525" s="491">
        <f>'2ª EM'!C34</f>
        <v>0</v>
      </c>
      <c r="E525" s="265">
        <f>'2ª EM'!D34</f>
        <v>0</v>
      </c>
      <c r="F525" s="265" t="str">
        <f>'2ª EM'!E34</f>
        <v/>
      </c>
      <c r="G525" s="266">
        <f>'2ª EM'!F34</f>
        <v>0</v>
      </c>
      <c r="H525" s="491">
        <f>'2ª EM'!G34</f>
        <v>0</v>
      </c>
      <c r="I525" s="493">
        <f>'2ª EM'!H34</f>
        <v>0</v>
      </c>
      <c r="J525" s="491"/>
      <c r="K525" s="491">
        <f>'2ª EM'!I34</f>
        <v>0</v>
      </c>
      <c r="L525" s="491" t="str">
        <f ca="1">'2ª EM'!J34</f>
        <v/>
      </c>
      <c r="M525" s="491"/>
      <c r="N525" s="491" t="str">
        <f ca="1">'2ª EM'!K34</f>
        <v/>
      </c>
      <c r="O525" s="491">
        <f>'2ª EM'!L34</f>
        <v>0</v>
      </c>
      <c r="P525" s="19" t="s">
        <v>123</v>
      </c>
      <c r="Q525" s="275" t="s">
        <v>320</v>
      </c>
    </row>
    <row r="526" spans="1:17" ht="15.75" x14ac:dyDescent="0.25">
      <c r="A526" s="256" t="str">
        <f>RIGHT('[1]2ª EM'!$A$5:$D$5,12)</f>
        <v>2ª SÉRIE E.M</v>
      </c>
      <c r="B526" s="169">
        <v>30</v>
      </c>
      <c r="C526" s="264">
        <f>'2ª EM'!B35</f>
        <v>0</v>
      </c>
      <c r="D526" s="491">
        <f>'2ª EM'!C35</f>
        <v>0</v>
      </c>
      <c r="E526" s="265">
        <f>'2ª EM'!D35</f>
        <v>0</v>
      </c>
      <c r="F526" s="265" t="str">
        <f>'2ª EM'!E35</f>
        <v/>
      </c>
      <c r="G526" s="266">
        <f>'2ª EM'!F35</f>
        <v>0</v>
      </c>
      <c r="H526" s="491">
        <f>'2ª EM'!G35</f>
        <v>0</v>
      </c>
      <c r="I526" s="493">
        <f>'2ª EM'!H35</f>
        <v>0</v>
      </c>
      <c r="J526" s="491"/>
      <c r="K526" s="491">
        <f>'2ª EM'!I35</f>
        <v>0</v>
      </c>
      <c r="L526" s="491" t="str">
        <f ca="1">'2ª EM'!J35</f>
        <v/>
      </c>
      <c r="M526" s="491"/>
      <c r="N526" s="491" t="str">
        <f ca="1">'2ª EM'!K35</f>
        <v/>
      </c>
      <c r="O526" s="491">
        <f>'2ª EM'!L35</f>
        <v>0</v>
      </c>
      <c r="P526" s="19" t="s">
        <v>123</v>
      </c>
      <c r="Q526" s="275" t="s">
        <v>320</v>
      </c>
    </row>
    <row r="527" spans="1:17" ht="15.75" x14ac:dyDescent="0.25">
      <c r="A527" s="256" t="str">
        <f>RIGHT('[1]2ª EM'!$A$5:$D$5,12)</f>
        <v>2ª SÉRIE E.M</v>
      </c>
      <c r="B527" s="169">
        <v>31</v>
      </c>
      <c r="C527" s="264">
        <f>'2ª EM'!B36</f>
        <v>0</v>
      </c>
      <c r="D527" s="491">
        <f>'2ª EM'!C36</f>
        <v>0</v>
      </c>
      <c r="E527" s="265">
        <f>'2ª EM'!D36</f>
        <v>0</v>
      </c>
      <c r="F527" s="265" t="str">
        <f>'2ª EM'!E36</f>
        <v/>
      </c>
      <c r="G527" s="266">
        <f>'2ª EM'!F36</f>
        <v>0</v>
      </c>
      <c r="H527" s="491">
        <f>'2ª EM'!G36</f>
        <v>0</v>
      </c>
      <c r="I527" s="493">
        <f>'2ª EM'!H36</f>
        <v>0</v>
      </c>
      <c r="J527" s="491"/>
      <c r="K527" s="491">
        <f>'2ª EM'!I36</f>
        <v>0</v>
      </c>
      <c r="L527" s="491" t="str">
        <f ca="1">'2ª EM'!J36</f>
        <v/>
      </c>
      <c r="M527" s="491"/>
      <c r="N527" s="491" t="str">
        <f ca="1">'2ª EM'!K36</f>
        <v/>
      </c>
      <c r="O527" s="491">
        <f>'2ª EM'!L36</f>
        <v>0</v>
      </c>
      <c r="P527" s="19" t="s">
        <v>123</v>
      </c>
      <c r="Q527" s="275" t="s">
        <v>320</v>
      </c>
    </row>
    <row r="528" spans="1:17" ht="15.75" x14ac:dyDescent="0.25">
      <c r="A528" s="256" t="str">
        <f>RIGHT('[1]2ª EM'!$A$5:$D$5,12)</f>
        <v>2ª SÉRIE E.M</v>
      </c>
      <c r="B528" s="169">
        <v>32</v>
      </c>
      <c r="C528" s="264">
        <f>'2ª EM'!B37</f>
        <v>0</v>
      </c>
      <c r="D528" s="491">
        <f>'2ª EM'!C37</f>
        <v>0</v>
      </c>
      <c r="E528" s="265">
        <f>'2ª EM'!D37</f>
        <v>0</v>
      </c>
      <c r="F528" s="265" t="str">
        <f>'2ª EM'!E37</f>
        <v/>
      </c>
      <c r="G528" s="266">
        <f>'2ª EM'!F37</f>
        <v>0</v>
      </c>
      <c r="H528" s="491">
        <f>'2ª EM'!G37</f>
        <v>0</v>
      </c>
      <c r="I528" s="493">
        <f>'2ª EM'!H37</f>
        <v>0</v>
      </c>
      <c r="J528" s="491"/>
      <c r="K528" s="491">
        <f>'2ª EM'!I37</f>
        <v>0</v>
      </c>
      <c r="L528" s="491" t="str">
        <f ca="1">'2ª EM'!J37</f>
        <v/>
      </c>
      <c r="M528" s="491"/>
      <c r="N528" s="491" t="str">
        <f ca="1">'2ª EM'!K37</f>
        <v/>
      </c>
      <c r="O528" s="491">
        <f>'2ª EM'!L37</f>
        <v>0</v>
      </c>
      <c r="P528" s="19" t="s">
        <v>123</v>
      </c>
      <c r="Q528" s="275" t="s">
        <v>320</v>
      </c>
    </row>
    <row r="529" spans="1:17" ht="15.75" x14ac:dyDescent="0.25">
      <c r="A529" s="256" t="str">
        <f>RIGHT('[1]2ª EM'!$A$5:$D$5,12)</f>
        <v>2ª SÉRIE E.M</v>
      </c>
      <c r="B529" s="169">
        <v>33</v>
      </c>
      <c r="C529" s="264">
        <f>'2ª EM'!B38</f>
        <v>0</v>
      </c>
      <c r="D529" s="491">
        <f>'2ª EM'!C38</f>
        <v>0</v>
      </c>
      <c r="E529" s="265">
        <f>'2ª EM'!D38</f>
        <v>0</v>
      </c>
      <c r="F529" s="265" t="str">
        <f>'2ª EM'!E38</f>
        <v/>
      </c>
      <c r="G529" s="266">
        <f>'2ª EM'!F38</f>
        <v>0</v>
      </c>
      <c r="H529" s="491">
        <f>'2ª EM'!G38</f>
        <v>0</v>
      </c>
      <c r="I529" s="493">
        <f>'2ª EM'!H38</f>
        <v>0</v>
      </c>
      <c r="J529" s="491"/>
      <c r="K529" s="491">
        <f>'2ª EM'!I38</f>
        <v>0</v>
      </c>
      <c r="L529" s="491" t="str">
        <f ca="1">'2ª EM'!J38</f>
        <v/>
      </c>
      <c r="M529" s="491"/>
      <c r="N529" s="491" t="str">
        <f ca="1">'2ª EM'!K38</f>
        <v/>
      </c>
      <c r="O529" s="491">
        <f>'2ª EM'!L38</f>
        <v>0</v>
      </c>
      <c r="P529" s="19" t="s">
        <v>123</v>
      </c>
      <c r="Q529" s="275" t="s">
        <v>320</v>
      </c>
    </row>
    <row r="530" spans="1:17" ht="15.75" x14ac:dyDescent="0.25">
      <c r="A530" s="256" t="str">
        <f>RIGHT('[1]2ª EM'!$A$5:$D$5,12)</f>
        <v>2ª SÉRIE E.M</v>
      </c>
      <c r="B530" s="169">
        <v>34</v>
      </c>
      <c r="C530" s="264">
        <f>'2ª EM'!B39</f>
        <v>0</v>
      </c>
      <c r="D530" s="491">
        <f>'2ª EM'!C39</f>
        <v>0</v>
      </c>
      <c r="E530" s="265">
        <f>'2ª EM'!D39</f>
        <v>0</v>
      </c>
      <c r="F530" s="265" t="str">
        <f>'2ª EM'!E39</f>
        <v/>
      </c>
      <c r="G530" s="266">
        <f>'2ª EM'!F39</f>
        <v>0</v>
      </c>
      <c r="H530" s="491">
        <f>'2ª EM'!G39</f>
        <v>0</v>
      </c>
      <c r="I530" s="493">
        <f>'2ª EM'!H39</f>
        <v>0</v>
      </c>
      <c r="J530" s="491"/>
      <c r="K530" s="491">
        <f>'2ª EM'!I39</f>
        <v>0</v>
      </c>
      <c r="L530" s="491" t="str">
        <f ca="1">'2ª EM'!J39</f>
        <v/>
      </c>
      <c r="M530" s="491"/>
      <c r="N530" s="491" t="str">
        <f ca="1">'2ª EM'!K39</f>
        <v/>
      </c>
      <c r="O530" s="491">
        <f>'2ª EM'!L39</f>
        <v>0</v>
      </c>
      <c r="P530" s="19" t="s">
        <v>123</v>
      </c>
      <c r="Q530" s="275" t="s">
        <v>320</v>
      </c>
    </row>
    <row r="531" spans="1:17" ht="15.75" x14ac:dyDescent="0.25">
      <c r="A531" s="256" t="str">
        <f>RIGHT('[1]2ª EM'!$A$5:$D$5,12)</f>
        <v>2ª SÉRIE E.M</v>
      </c>
      <c r="B531" s="169">
        <v>35</v>
      </c>
      <c r="C531" s="264">
        <f>'2ª EM'!B40</f>
        <v>0</v>
      </c>
      <c r="D531" s="491">
        <f>'2ª EM'!C40</f>
        <v>0</v>
      </c>
      <c r="E531" s="265">
        <f>'2ª EM'!D40</f>
        <v>0</v>
      </c>
      <c r="F531" s="265" t="str">
        <f>'2ª EM'!E40</f>
        <v/>
      </c>
      <c r="G531" s="266">
        <f>'2ª EM'!F40</f>
        <v>0</v>
      </c>
      <c r="H531" s="491">
        <f>'2ª EM'!G40</f>
        <v>0</v>
      </c>
      <c r="I531" s="493">
        <f>'2ª EM'!H40</f>
        <v>0</v>
      </c>
      <c r="J531" s="491"/>
      <c r="K531" s="491">
        <f>'2ª EM'!I40</f>
        <v>0</v>
      </c>
      <c r="L531" s="491" t="str">
        <f ca="1">'2ª EM'!J40</f>
        <v/>
      </c>
      <c r="M531" s="491"/>
      <c r="N531" s="491" t="str">
        <f ca="1">'2ª EM'!K40</f>
        <v/>
      </c>
      <c r="O531" s="491">
        <f>'2ª EM'!L40</f>
        <v>0</v>
      </c>
      <c r="P531" s="19" t="s">
        <v>123</v>
      </c>
      <c r="Q531" s="275" t="s">
        <v>320</v>
      </c>
    </row>
    <row r="532" spans="1:17" ht="15.75" x14ac:dyDescent="0.25">
      <c r="A532" s="256" t="str">
        <f>RIGHT('[1]2ª EM'!$A$5:$D$5,12)</f>
        <v>2ª SÉRIE E.M</v>
      </c>
      <c r="B532" s="169">
        <v>36</v>
      </c>
      <c r="C532" s="264">
        <f>'2ª EM'!B41</f>
        <v>0</v>
      </c>
      <c r="D532" s="491">
        <f>'2ª EM'!C41</f>
        <v>0</v>
      </c>
      <c r="E532" s="265">
        <f>'2ª EM'!D41</f>
        <v>0</v>
      </c>
      <c r="F532" s="265" t="str">
        <f>'2ª EM'!E41</f>
        <v/>
      </c>
      <c r="G532" s="266">
        <f>'2ª EM'!F41</f>
        <v>0</v>
      </c>
      <c r="H532" s="491">
        <f>'2ª EM'!G41</f>
        <v>0</v>
      </c>
      <c r="I532" s="493">
        <f>'2ª EM'!H41</f>
        <v>0</v>
      </c>
      <c r="J532" s="491"/>
      <c r="K532" s="491">
        <f>'2ª EM'!I41</f>
        <v>0</v>
      </c>
      <c r="L532" s="491" t="str">
        <f ca="1">'2ª EM'!J41</f>
        <v/>
      </c>
      <c r="M532" s="491"/>
      <c r="N532" s="491" t="str">
        <f ca="1">'2ª EM'!K41</f>
        <v/>
      </c>
      <c r="O532" s="491">
        <f>'2ª EM'!L41</f>
        <v>0</v>
      </c>
      <c r="P532" s="19" t="s">
        <v>123</v>
      </c>
      <c r="Q532" s="275" t="s">
        <v>320</v>
      </c>
    </row>
    <row r="533" spans="1:17" ht="15.75" x14ac:dyDescent="0.25">
      <c r="A533" s="256" t="str">
        <f>RIGHT('[1]2ª EM'!$A$5:$D$5,12)</f>
        <v>2ª SÉRIE E.M</v>
      </c>
      <c r="B533" s="169">
        <v>37</v>
      </c>
      <c r="C533" s="264">
        <f>'2ª EM'!B42</f>
        <v>0</v>
      </c>
      <c r="D533" s="491">
        <f>'2ª EM'!C42</f>
        <v>0</v>
      </c>
      <c r="E533" s="265">
        <f>'2ª EM'!D42</f>
        <v>0</v>
      </c>
      <c r="F533" s="265" t="str">
        <f>'2ª EM'!E42</f>
        <v/>
      </c>
      <c r="G533" s="266">
        <f>'2ª EM'!F42</f>
        <v>0</v>
      </c>
      <c r="H533" s="491">
        <f>'2ª EM'!G42</f>
        <v>0</v>
      </c>
      <c r="I533" s="493">
        <f>'2ª EM'!H42</f>
        <v>0</v>
      </c>
      <c r="J533" s="491"/>
      <c r="K533" s="491">
        <f>'2ª EM'!I42</f>
        <v>0</v>
      </c>
      <c r="L533" s="491" t="str">
        <f ca="1">'2ª EM'!J42</f>
        <v/>
      </c>
      <c r="M533" s="491"/>
      <c r="N533" s="491" t="str">
        <f ca="1">'2ª EM'!K42</f>
        <v/>
      </c>
      <c r="O533" s="491">
        <f>'2ª EM'!L42</f>
        <v>0</v>
      </c>
      <c r="P533" s="19" t="s">
        <v>123</v>
      </c>
      <c r="Q533" s="275" t="s">
        <v>320</v>
      </c>
    </row>
    <row r="534" spans="1:17" ht="15.75" x14ac:dyDescent="0.25">
      <c r="A534" s="256" t="str">
        <f>RIGHT('[1]2ª EM'!$A$5:$D$5,12)</f>
        <v>2ª SÉRIE E.M</v>
      </c>
      <c r="B534" s="169">
        <v>38</v>
      </c>
      <c r="C534" s="264">
        <f>'2ª EM'!B43</f>
        <v>0</v>
      </c>
      <c r="D534" s="491">
        <f>'2ª EM'!C43</f>
        <v>0</v>
      </c>
      <c r="E534" s="265">
        <f>'2ª EM'!D43</f>
        <v>0</v>
      </c>
      <c r="F534" s="265" t="str">
        <f>'2ª EM'!E43</f>
        <v/>
      </c>
      <c r="G534" s="266">
        <f>'2ª EM'!F43</f>
        <v>0</v>
      </c>
      <c r="H534" s="491">
        <f>'2ª EM'!G43</f>
        <v>0</v>
      </c>
      <c r="I534" s="493">
        <f>'2ª EM'!H43</f>
        <v>0</v>
      </c>
      <c r="J534" s="491"/>
      <c r="K534" s="491">
        <f>'2ª EM'!I43</f>
        <v>0</v>
      </c>
      <c r="L534" s="491" t="str">
        <f ca="1">'2ª EM'!J43</f>
        <v/>
      </c>
      <c r="M534" s="491"/>
      <c r="N534" s="491" t="str">
        <f ca="1">'2ª EM'!K43</f>
        <v/>
      </c>
      <c r="O534" s="491">
        <f>'2ª EM'!L43</f>
        <v>0</v>
      </c>
      <c r="P534" s="19" t="s">
        <v>123</v>
      </c>
      <c r="Q534" s="275" t="s">
        <v>320</v>
      </c>
    </row>
    <row r="535" spans="1:17" ht="15.75" x14ac:dyDescent="0.25">
      <c r="A535" s="256" t="str">
        <f>RIGHT('[1]2ª EM'!$A$5:$D$5,12)</f>
        <v>2ª SÉRIE E.M</v>
      </c>
      <c r="B535" s="169">
        <v>39</v>
      </c>
      <c r="C535" s="264">
        <f>'2ª EM'!B44</f>
        <v>0</v>
      </c>
      <c r="D535" s="491">
        <f>'2ª EM'!C44</f>
        <v>0</v>
      </c>
      <c r="E535" s="265">
        <f>'2ª EM'!D44</f>
        <v>0</v>
      </c>
      <c r="F535" s="265" t="str">
        <f>'2ª EM'!E44</f>
        <v/>
      </c>
      <c r="G535" s="266">
        <f>'2ª EM'!F44</f>
        <v>0</v>
      </c>
      <c r="H535" s="491">
        <f>'2ª EM'!G44</f>
        <v>0</v>
      </c>
      <c r="I535" s="493">
        <f>'2ª EM'!H44</f>
        <v>0</v>
      </c>
      <c r="J535" s="491"/>
      <c r="K535" s="491">
        <f>'2ª EM'!I44</f>
        <v>0</v>
      </c>
      <c r="L535" s="491" t="str">
        <f ca="1">'2ª EM'!J44</f>
        <v/>
      </c>
      <c r="M535" s="491"/>
      <c r="N535" s="491" t="str">
        <f ca="1">'2ª EM'!K44</f>
        <v/>
      </c>
      <c r="O535" s="491">
        <f>'2ª EM'!L44</f>
        <v>0</v>
      </c>
      <c r="P535" s="19" t="s">
        <v>123</v>
      </c>
      <c r="Q535" s="275" t="s">
        <v>320</v>
      </c>
    </row>
    <row r="536" spans="1:17" ht="15.75" x14ac:dyDescent="0.25">
      <c r="A536" s="256" t="str">
        <f>RIGHT('[1]2ª EM'!$A$5:$D$5,12)</f>
        <v>2ª SÉRIE E.M</v>
      </c>
      <c r="B536" s="169">
        <v>40</v>
      </c>
      <c r="C536" s="264">
        <f>'2ª EM'!B45</f>
        <v>0</v>
      </c>
      <c r="D536" s="491">
        <f>'2ª EM'!C45</f>
        <v>0</v>
      </c>
      <c r="E536" s="265">
        <f>'2ª EM'!D45</f>
        <v>0</v>
      </c>
      <c r="F536" s="265" t="str">
        <f>'2ª EM'!E45</f>
        <v/>
      </c>
      <c r="G536" s="266">
        <f>'2ª EM'!F45</f>
        <v>0</v>
      </c>
      <c r="H536" s="491">
        <f>'2ª EM'!G45</f>
        <v>0</v>
      </c>
      <c r="I536" s="493">
        <f>'2ª EM'!H45</f>
        <v>0</v>
      </c>
      <c r="J536" s="491"/>
      <c r="K536" s="491">
        <f>'2ª EM'!I45</f>
        <v>0</v>
      </c>
      <c r="L536" s="491" t="str">
        <f ca="1">'2ª EM'!J45</f>
        <v/>
      </c>
      <c r="M536" s="491"/>
      <c r="N536" s="491" t="str">
        <f ca="1">'2ª EM'!K45</f>
        <v/>
      </c>
      <c r="O536" s="491">
        <f>'2ª EM'!L45</f>
        <v>0</v>
      </c>
      <c r="P536" s="19" t="s">
        <v>123</v>
      </c>
      <c r="Q536" s="275" t="s">
        <v>320</v>
      </c>
    </row>
    <row r="537" spans="1:17" ht="15.75" x14ac:dyDescent="0.25">
      <c r="A537" s="256" t="str">
        <f>RIGHT('[1]2ª EM'!$A$5:$D$5,12)</f>
        <v>2ª SÉRIE E.M</v>
      </c>
      <c r="B537" s="169">
        <v>41</v>
      </c>
      <c r="C537" s="264">
        <f>'2ª EM'!B46</f>
        <v>0</v>
      </c>
      <c r="D537" s="491">
        <f>'2ª EM'!C46</f>
        <v>0</v>
      </c>
      <c r="E537" s="265">
        <f>'2ª EM'!D46</f>
        <v>0</v>
      </c>
      <c r="F537" s="265" t="str">
        <f>'2ª EM'!E46</f>
        <v/>
      </c>
      <c r="G537" s="266">
        <f>'2ª EM'!F46</f>
        <v>0</v>
      </c>
      <c r="H537" s="491">
        <f>'2ª EM'!G46</f>
        <v>0</v>
      </c>
      <c r="I537" s="493">
        <f>'2ª EM'!H46</f>
        <v>0</v>
      </c>
      <c r="J537" s="491"/>
      <c r="K537" s="491">
        <f>'2ª EM'!I46</f>
        <v>0</v>
      </c>
      <c r="L537" s="491" t="str">
        <f ca="1">'2ª EM'!J46</f>
        <v/>
      </c>
      <c r="M537" s="491"/>
      <c r="N537" s="491" t="str">
        <f ca="1">'2ª EM'!K46</f>
        <v/>
      </c>
      <c r="O537" s="491">
        <f>'2ª EM'!L46</f>
        <v>0</v>
      </c>
      <c r="P537" s="19" t="s">
        <v>123</v>
      </c>
      <c r="Q537" s="275" t="s">
        <v>320</v>
      </c>
    </row>
    <row r="538" spans="1:17" ht="15.75" x14ac:dyDescent="0.25">
      <c r="A538" s="256" t="str">
        <f>RIGHT('[1]2ª EM'!$A$5:$D$5,12)</f>
        <v>2ª SÉRIE E.M</v>
      </c>
      <c r="B538" s="169">
        <v>42</v>
      </c>
      <c r="C538" s="264">
        <f>'2ª EM'!B47</f>
        <v>0</v>
      </c>
      <c r="D538" s="491">
        <f>'2ª EM'!C47</f>
        <v>0</v>
      </c>
      <c r="E538" s="265">
        <f>'2ª EM'!D47</f>
        <v>0</v>
      </c>
      <c r="F538" s="265" t="str">
        <f>'2ª EM'!E47</f>
        <v/>
      </c>
      <c r="G538" s="266">
        <f>'2ª EM'!F47</f>
        <v>0</v>
      </c>
      <c r="H538" s="491">
        <f>'2ª EM'!G47</f>
        <v>0</v>
      </c>
      <c r="I538" s="493">
        <f>'2ª EM'!H47</f>
        <v>0</v>
      </c>
      <c r="J538" s="491"/>
      <c r="K538" s="491">
        <f>'2ª EM'!I47</f>
        <v>0</v>
      </c>
      <c r="L538" s="491" t="str">
        <f ca="1">'2ª EM'!J47</f>
        <v/>
      </c>
      <c r="M538" s="491"/>
      <c r="N538" s="491" t="str">
        <f ca="1">'2ª EM'!K47</f>
        <v/>
      </c>
      <c r="O538" s="491">
        <f>'2ª EM'!L47</f>
        <v>0</v>
      </c>
      <c r="P538" s="19" t="s">
        <v>123</v>
      </c>
      <c r="Q538" s="275" t="s">
        <v>320</v>
      </c>
    </row>
    <row r="539" spans="1:17" ht="15.75" x14ac:dyDescent="0.25">
      <c r="A539" s="256" t="str">
        <f>RIGHT('[1]2ª EM'!$A$5:$D$5,12)</f>
        <v>2ª SÉRIE E.M</v>
      </c>
      <c r="B539" s="169">
        <v>43</v>
      </c>
      <c r="C539" s="264">
        <f>'2ª EM'!B48</f>
        <v>0</v>
      </c>
      <c r="D539" s="491">
        <f>'2ª EM'!C48</f>
        <v>0</v>
      </c>
      <c r="E539" s="265">
        <f>'2ª EM'!D48</f>
        <v>0</v>
      </c>
      <c r="F539" s="265" t="str">
        <f>'2ª EM'!E48</f>
        <v/>
      </c>
      <c r="G539" s="266">
        <f>'2ª EM'!F48</f>
        <v>0</v>
      </c>
      <c r="H539" s="491">
        <f>'2ª EM'!G48</f>
        <v>0</v>
      </c>
      <c r="I539" s="493">
        <f>'2ª EM'!H48</f>
        <v>0</v>
      </c>
      <c r="J539" s="491"/>
      <c r="K539" s="491">
        <f>'2ª EM'!I48</f>
        <v>0</v>
      </c>
      <c r="L539" s="491" t="str">
        <f ca="1">'2ª EM'!J48</f>
        <v/>
      </c>
      <c r="M539" s="491"/>
      <c r="N539" s="491" t="str">
        <f ca="1">'2ª EM'!K48</f>
        <v/>
      </c>
      <c r="O539" s="491">
        <f>'2ª EM'!L48</f>
        <v>0</v>
      </c>
      <c r="P539" s="19" t="s">
        <v>123</v>
      </c>
      <c r="Q539" s="275" t="s">
        <v>320</v>
      </c>
    </row>
    <row r="540" spans="1:17" ht="15.75" x14ac:dyDescent="0.25">
      <c r="A540" s="256" t="str">
        <f>RIGHT('[1]2ª EM'!$A$5:$D$5,12)</f>
        <v>2ª SÉRIE E.M</v>
      </c>
      <c r="B540" s="169">
        <v>44</v>
      </c>
      <c r="C540" s="264">
        <f>'2ª EM'!B49</f>
        <v>0</v>
      </c>
      <c r="D540" s="491">
        <f>'2ª EM'!C49</f>
        <v>0</v>
      </c>
      <c r="E540" s="265">
        <f>'2ª EM'!D49</f>
        <v>0</v>
      </c>
      <c r="F540" s="265" t="str">
        <f>'2ª EM'!E49</f>
        <v/>
      </c>
      <c r="G540" s="266">
        <f>'2ª EM'!F49</f>
        <v>0</v>
      </c>
      <c r="H540" s="491">
        <f>'2ª EM'!G49</f>
        <v>0</v>
      </c>
      <c r="I540" s="493">
        <f>'2ª EM'!H49</f>
        <v>0</v>
      </c>
      <c r="J540" s="491"/>
      <c r="K540" s="491">
        <f>'2ª EM'!I49</f>
        <v>0</v>
      </c>
      <c r="L540" s="491" t="str">
        <f ca="1">'2ª EM'!J49</f>
        <v/>
      </c>
      <c r="M540" s="491"/>
      <c r="N540" s="491" t="str">
        <f ca="1">'2ª EM'!K49</f>
        <v/>
      </c>
      <c r="O540" s="491">
        <f>'2ª EM'!L49</f>
        <v>0</v>
      </c>
      <c r="P540" s="19" t="s">
        <v>123</v>
      </c>
      <c r="Q540" s="275" t="s">
        <v>320</v>
      </c>
    </row>
    <row r="541" spans="1:17" ht="15.75" x14ac:dyDescent="0.25">
      <c r="A541" s="256" t="str">
        <f>RIGHT('[1]2ª EM'!$A$5:$D$5,12)</f>
        <v>2ª SÉRIE E.M</v>
      </c>
      <c r="B541" s="169">
        <v>45</v>
      </c>
      <c r="C541" s="264">
        <f>'2ª EM'!B50</f>
        <v>0</v>
      </c>
      <c r="D541" s="491">
        <f>'2ª EM'!C50</f>
        <v>0</v>
      </c>
      <c r="E541" s="265">
        <f>'2ª EM'!D50</f>
        <v>0</v>
      </c>
      <c r="F541" s="265" t="str">
        <f>'2ª EM'!E50</f>
        <v/>
      </c>
      <c r="G541" s="266">
        <f>'2ª EM'!F50</f>
        <v>0</v>
      </c>
      <c r="H541" s="491">
        <f>'2ª EM'!G50</f>
        <v>0</v>
      </c>
      <c r="I541" s="493">
        <f>'2ª EM'!H50</f>
        <v>0</v>
      </c>
      <c r="J541" s="491"/>
      <c r="K541" s="491">
        <f>'2ª EM'!I50</f>
        <v>0</v>
      </c>
      <c r="L541" s="491" t="str">
        <f ca="1">'2ª EM'!J50</f>
        <v/>
      </c>
      <c r="M541" s="491"/>
      <c r="N541" s="491" t="str">
        <f ca="1">'2ª EM'!K50</f>
        <v/>
      </c>
      <c r="O541" s="491">
        <f>'2ª EM'!L50</f>
        <v>0</v>
      </c>
      <c r="P541" s="19" t="s">
        <v>123</v>
      </c>
      <c r="Q541" s="275" t="s">
        <v>320</v>
      </c>
    </row>
    <row r="542" spans="1:17" ht="15.75" x14ac:dyDescent="0.25">
      <c r="A542" s="256" t="str">
        <f>RIGHT('[1]2ª EM'!$A$5:$D$5,12)</f>
        <v>2ª SÉRIE E.M</v>
      </c>
      <c r="B542" s="169">
        <v>46</v>
      </c>
      <c r="C542" s="264">
        <f>'2ª EM'!B51</f>
        <v>0</v>
      </c>
      <c r="D542" s="491">
        <f>'2ª EM'!C51</f>
        <v>0</v>
      </c>
      <c r="E542" s="265">
        <f>'2ª EM'!D51</f>
        <v>0</v>
      </c>
      <c r="F542" s="265" t="str">
        <f>'2ª EM'!E51</f>
        <v/>
      </c>
      <c r="G542" s="266">
        <f>'2ª EM'!F51</f>
        <v>0</v>
      </c>
      <c r="H542" s="491">
        <f>'2ª EM'!G51</f>
        <v>0</v>
      </c>
      <c r="I542" s="493">
        <f>'2ª EM'!H51</f>
        <v>0</v>
      </c>
      <c r="J542" s="491"/>
      <c r="K542" s="491">
        <f>'2ª EM'!I51</f>
        <v>0</v>
      </c>
      <c r="L542" s="491" t="str">
        <f ca="1">'2ª EM'!J51</f>
        <v/>
      </c>
      <c r="M542" s="491"/>
      <c r="N542" s="491" t="str">
        <f ca="1">'2ª EM'!K51</f>
        <v/>
      </c>
      <c r="O542" s="491">
        <f>'2ª EM'!L51</f>
        <v>0</v>
      </c>
      <c r="P542" s="19" t="s">
        <v>123</v>
      </c>
      <c r="Q542" s="275" t="s">
        <v>320</v>
      </c>
    </row>
    <row r="543" spans="1:17" ht="15.75" x14ac:dyDescent="0.25">
      <c r="A543" s="256" t="str">
        <f>RIGHT('[1]2ª EM'!$A$5:$D$5,12)</f>
        <v>2ª SÉRIE E.M</v>
      </c>
      <c r="B543" s="169">
        <v>47</v>
      </c>
      <c r="C543" s="264">
        <f>'2ª EM'!B52</f>
        <v>0</v>
      </c>
      <c r="D543" s="491">
        <f>'2ª EM'!C52</f>
        <v>0</v>
      </c>
      <c r="E543" s="265">
        <f>'2ª EM'!D52</f>
        <v>0</v>
      </c>
      <c r="F543" s="265" t="str">
        <f>'2ª EM'!E52</f>
        <v/>
      </c>
      <c r="G543" s="266">
        <f>'2ª EM'!F52</f>
        <v>0</v>
      </c>
      <c r="H543" s="491">
        <f>'2ª EM'!G52</f>
        <v>0</v>
      </c>
      <c r="I543" s="493">
        <f>'2ª EM'!H52</f>
        <v>0</v>
      </c>
      <c r="J543" s="491"/>
      <c r="K543" s="491">
        <f>'2ª EM'!I52</f>
        <v>0</v>
      </c>
      <c r="L543" s="491" t="str">
        <f ca="1">'2ª EM'!J52</f>
        <v/>
      </c>
      <c r="M543" s="491"/>
      <c r="N543" s="491" t="str">
        <f ca="1">'2ª EM'!K52</f>
        <v/>
      </c>
      <c r="O543" s="491">
        <f>'2ª EM'!L52</f>
        <v>0</v>
      </c>
      <c r="P543" s="19" t="s">
        <v>123</v>
      </c>
      <c r="Q543" s="275" t="s">
        <v>320</v>
      </c>
    </row>
    <row r="544" spans="1:17" ht="15.75" x14ac:dyDescent="0.25">
      <c r="A544" s="256" t="str">
        <f>RIGHT('[1]2ª EM'!$A$5:$D$5,12)</f>
        <v>2ª SÉRIE E.M</v>
      </c>
      <c r="B544" s="169">
        <v>48</v>
      </c>
      <c r="C544" s="264">
        <f>'2ª EM'!B53</f>
        <v>0</v>
      </c>
      <c r="D544" s="491">
        <f>'2ª EM'!C53</f>
        <v>0</v>
      </c>
      <c r="E544" s="265">
        <f>'2ª EM'!D53</f>
        <v>0</v>
      </c>
      <c r="F544" s="265" t="str">
        <f>'2ª EM'!E53</f>
        <v/>
      </c>
      <c r="G544" s="266">
        <f>'2ª EM'!F53</f>
        <v>0</v>
      </c>
      <c r="H544" s="491">
        <f>'2ª EM'!G53</f>
        <v>0</v>
      </c>
      <c r="I544" s="493">
        <f>'2ª EM'!H53</f>
        <v>0</v>
      </c>
      <c r="J544" s="491"/>
      <c r="K544" s="491">
        <f>'2ª EM'!I53</f>
        <v>0</v>
      </c>
      <c r="L544" s="491" t="str">
        <f ca="1">'2ª EM'!J53</f>
        <v/>
      </c>
      <c r="M544" s="491"/>
      <c r="N544" s="491" t="str">
        <f ca="1">'2ª EM'!K53</f>
        <v/>
      </c>
      <c r="O544" s="491">
        <f>'2ª EM'!L53</f>
        <v>0</v>
      </c>
      <c r="P544" s="19" t="s">
        <v>123</v>
      </c>
      <c r="Q544" s="275" t="s">
        <v>320</v>
      </c>
    </row>
    <row r="545" spans="1:17" ht="15.75" x14ac:dyDescent="0.25">
      <c r="A545" s="256" t="str">
        <f>RIGHT('[1]2ª EM'!$A$5:$D$5,12)</f>
        <v>2ª SÉRIE E.M</v>
      </c>
      <c r="B545" s="169">
        <v>49</v>
      </c>
      <c r="C545" s="264">
        <f>'2ª EM'!B54</f>
        <v>0</v>
      </c>
      <c r="D545" s="491">
        <f>'2ª EM'!C54</f>
        <v>0</v>
      </c>
      <c r="E545" s="265">
        <f>'2ª EM'!D54</f>
        <v>0</v>
      </c>
      <c r="F545" s="265" t="str">
        <f>'2ª EM'!E54</f>
        <v/>
      </c>
      <c r="G545" s="266">
        <f>'2ª EM'!F54</f>
        <v>0</v>
      </c>
      <c r="H545" s="491">
        <f>'2ª EM'!G54</f>
        <v>0</v>
      </c>
      <c r="I545" s="493">
        <f>'2ª EM'!H54</f>
        <v>0</v>
      </c>
      <c r="J545" s="491"/>
      <c r="K545" s="491">
        <f>'2ª EM'!I54</f>
        <v>0</v>
      </c>
      <c r="L545" s="491" t="str">
        <f ca="1">'2ª EM'!J54</f>
        <v/>
      </c>
      <c r="M545" s="491"/>
      <c r="N545" s="491" t="str">
        <f ca="1">'2ª EM'!K54</f>
        <v/>
      </c>
      <c r="O545" s="491">
        <f>'2ª EM'!L54</f>
        <v>0</v>
      </c>
      <c r="P545" s="19" t="s">
        <v>123</v>
      </c>
      <c r="Q545" s="275" t="s">
        <v>320</v>
      </c>
    </row>
    <row r="546" spans="1:17" ht="15.75" x14ac:dyDescent="0.25">
      <c r="A546" s="256" t="str">
        <f>RIGHT('[1]2ª EM'!$A$5:$D$5,12)</f>
        <v>2ª SÉRIE E.M</v>
      </c>
      <c r="B546" s="169">
        <v>50</v>
      </c>
      <c r="C546" s="264">
        <f>'2ª EM'!B55</f>
        <v>0</v>
      </c>
      <c r="D546" s="491">
        <f>'2ª EM'!C55</f>
        <v>0</v>
      </c>
      <c r="E546" s="265">
        <f>'2ª EM'!D55</f>
        <v>0</v>
      </c>
      <c r="F546" s="265" t="str">
        <f>'2ª EM'!E55</f>
        <v/>
      </c>
      <c r="G546" s="266">
        <f>'2ª EM'!F55</f>
        <v>0</v>
      </c>
      <c r="H546" s="491">
        <f>'2ª EM'!G55</f>
        <v>0</v>
      </c>
      <c r="I546" s="493">
        <f>'2ª EM'!H55</f>
        <v>0</v>
      </c>
      <c r="J546" s="491"/>
      <c r="K546" s="491">
        <f>'2ª EM'!I55</f>
        <v>0</v>
      </c>
      <c r="L546" s="491" t="str">
        <f ca="1">'2ª EM'!J55</f>
        <v/>
      </c>
      <c r="M546" s="491"/>
      <c r="N546" s="491" t="str">
        <f ca="1">'2ª EM'!K55</f>
        <v/>
      </c>
      <c r="O546" s="491">
        <f>'2ª EM'!L55</f>
        <v>0</v>
      </c>
      <c r="P546" s="19" t="s">
        <v>123</v>
      </c>
      <c r="Q546" s="275" t="s">
        <v>320</v>
      </c>
    </row>
    <row r="547" spans="1:17" ht="15.75" x14ac:dyDescent="0.25">
      <c r="A547" s="256" t="str">
        <f>RIGHT('[1]2ª EM'!$A$5:$D$5,12)</f>
        <v>2ª SÉRIE E.M</v>
      </c>
      <c r="B547" s="169">
        <v>51</v>
      </c>
      <c r="C547" s="264">
        <f>'2ª EM'!B56</f>
        <v>0</v>
      </c>
      <c r="D547" s="491">
        <f>'2ª EM'!C56</f>
        <v>0</v>
      </c>
      <c r="E547" s="265">
        <f>'2ª EM'!D56</f>
        <v>0</v>
      </c>
      <c r="F547" s="265" t="str">
        <f>'2ª EM'!E56</f>
        <v/>
      </c>
      <c r="G547" s="266">
        <f>'2ª EM'!F56</f>
        <v>0</v>
      </c>
      <c r="H547" s="491">
        <f>'2ª EM'!G56</f>
        <v>0</v>
      </c>
      <c r="I547" s="493">
        <f>'2ª EM'!H56</f>
        <v>0</v>
      </c>
      <c r="J547" s="491"/>
      <c r="K547" s="491">
        <f>'2ª EM'!I56</f>
        <v>0</v>
      </c>
      <c r="L547" s="491" t="str">
        <f ca="1">'2ª EM'!J56</f>
        <v/>
      </c>
      <c r="M547" s="491"/>
      <c r="N547" s="491" t="str">
        <f ca="1">'2ª EM'!K56</f>
        <v/>
      </c>
      <c r="O547" s="491">
        <f>'2ª EM'!L56</f>
        <v>0</v>
      </c>
      <c r="P547" s="19" t="s">
        <v>123</v>
      </c>
      <c r="Q547" s="275" t="s">
        <v>320</v>
      </c>
    </row>
    <row r="548" spans="1:17" ht="15.75" x14ac:dyDescent="0.25">
      <c r="A548" s="256" t="str">
        <f>RIGHT('[1]2ª EM'!$A$5:$D$5,12)</f>
        <v>2ª SÉRIE E.M</v>
      </c>
      <c r="B548" s="169">
        <v>52</v>
      </c>
      <c r="C548" s="264">
        <f>'2ª EM'!B57</f>
        <v>0</v>
      </c>
      <c r="D548" s="491">
        <f>'2ª EM'!C57</f>
        <v>0</v>
      </c>
      <c r="E548" s="265">
        <f>'2ª EM'!D57</f>
        <v>0</v>
      </c>
      <c r="F548" s="265" t="str">
        <f>'2ª EM'!E57</f>
        <v/>
      </c>
      <c r="G548" s="266">
        <f>'2ª EM'!F57</f>
        <v>0</v>
      </c>
      <c r="H548" s="491">
        <f>'2ª EM'!G57</f>
        <v>0</v>
      </c>
      <c r="I548" s="493">
        <f>'2ª EM'!H57</f>
        <v>0</v>
      </c>
      <c r="J548" s="491"/>
      <c r="K548" s="491">
        <f>'2ª EM'!I57</f>
        <v>0</v>
      </c>
      <c r="L548" s="491" t="str">
        <f ca="1">'2ª EM'!J57</f>
        <v/>
      </c>
      <c r="M548" s="491"/>
      <c r="N548" s="491" t="str">
        <f ca="1">'2ª EM'!K57</f>
        <v/>
      </c>
      <c r="O548" s="491">
        <f>'2ª EM'!L57</f>
        <v>0</v>
      </c>
      <c r="P548" s="19" t="s">
        <v>123</v>
      </c>
      <c r="Q548" s="275" t="s">
        <v>320</v>
      </c>
    </row>
    <row r="549" spans="1:17" ht="15.75" x14ac:dyDescent="0.25">
      <c r="A549" s="256" t="str">
        <f>RIGHT('[1]2ª EM'!$A$5:$D$5,12)</f>
        <v>2ª SÉRIE E.M</v>
      </c>
      <c r="B549" s="169">
        <v>53</v>
      </c>
      <c r="C549" s="264">
        <f>'2ª EM'!B58</f>
        <v>0</v>
      </c>
      <c r="D549" s="491">
        <f>'2ª EM'!C58</f>
        <v>0</v>
      </c>
      <c r="E549" s="265">
        <f>'2ª EM'!D58</f>
        <v>0</v>
      </c>
      <c r="F549" s="265" t="str">
        <f>'2ª EM'!E58</f>
        <v/>
      </c>
      <c r="G549" s="266">
        <f>'2ª EM'!F58</f>
        <v>0</v>
      </c>
      <c r="H549" s="491">
        <f>'2ª EM'!G58</f>
        <v>0</v>
      </c>
      <c r="I549" s="493">
        <f>'2ª EM'!H58</f>
        <v>0</v>
      </c>
      <c r="J549" s="491"/>
      <c r="K549" s="491">
        <f>'2ª EM'!I58</f>
        <v>0</v>
      </c>
      <c r="L549" s="491" t="str">
        <f>'2ª EM'!J58</f>
        <v/>
      </c>
      <c r="M549" s="491"/>
      <c r="N549" s="491">
        <f>'2ª EM'!K58</f>
        <v>0</v>
      </c>
      <c r="O549" s="491">
        <f>'2ª EM'!L58</f>
        <v>0</v>
      </c>
      <c r="P549" s="19" t="s">
        <v>123</v>
      </c>
      <c r="Q549" s="275" t="s">
        <v>320</v>
      </c>
    </row>
    <row r="550" spans="1:17" ht="15.75" x14ac:dyDescent="0.25">
      <c r="A550" s="256" t="str">
        <f>RIGHT('[1]2ª EM'!$A$5:$D$5,12)</f>
        <v>2ª SÉRIE E.M</v>
      </c>
      <c r="B550" s="169">
        <v>54</v>
      </c>
      <c r="C550" s="264">
        <f>'2ª EM'!B59</f>
        <v>0</v>
      </c>
      <c r="D550" s="491">
        <f>'2ª EM'!C59</f>
        <v>0</v>
      </c>
      <c r="E550" s="265">
        <f>'2ª EM'!D59</f>
        <v>0</v>
      </c>
      <c r="F550" s="265">
        <f>'2ª EM'!E59</f>
        <v>0</v>
      </c>
      <c r="G550" s="266">
        <f>'2ª EM'!F59</f>
        <v>0</v>
      </c>
      <c r="H550" s="491">
        <f>'2ª EM'!G59</f>
        <v>0</v>
      </c>
      <c r="I550" s="493">
        <f>'2ª EM'!H59</f>
        <v>0</v>
      </c>
      <c r="J550" s="491"/>
      <c r="K550" s="491">
        <f>'2ª EM'!I59</f>
        <v>0</v>
      </c>
      <c r="L550" s="491" t="str">
        <f>'2ª EM'!J59</f>
        <v/>
      </c>
      <c r="M550" s="491"/>
      <c r="N550" s="491">
        <f>'2ª EM'!K59</f>
        <v>0</v>
      </c>
      <c r="O550" s="491">
        <f>'2ª EM'!L59</f>
        <v>0</v>
      </c>
      <c r="P550" s="19" t="s">
        <v>123</v>
      </c>
      <c r="Q550" s="275" t="s">
        <v>320</v>
      </c>
    </row>
    <row r="551" spans="1:17" ht="15.75" x14ac:dyDescent="0.25">
      <c r="A551" s="256" t="str">
        <f>RIGHT('[1]2ª EM'!$A$5:$D$5,12)</f>
        <v>2ª SÉRIE E.M</v>
      </c>
      <c r="B551" s="169">
        <v>55</v>
      </c>
      <c r="C551" s="264">
        <f>'2ª EM'!B60</f>
        <v>0</v>
      </c>
      <c r="D551" s="491">
        <f>'2ª EM'!C60</f>
        <v>0</v>
      </c>
      <c r="E551" s="265">
        <f>'2ª EM'!D60</f>
        <v>0</v>
      </c>
      <c r="F551" s="265">
        <f>'2ª EM'!E60</f>
        <v>0</v>
      </c>
      <c r="G551" s="266">
        <f>'2ª EM'!F60</f>
        <v>0</v>
      </c>
      <c r="H551" s="491">
        <f>'2ª EM'!G60</f>
        <v>0</v>
      </c>
      <c r="I551" s="493">
        <f>'2ª EM'!H60</f>
        <v>0</v>
      </c>
      <c r="J551" s="491"/>
      <c r="K551" s="491">
        <f>'2ª EM'!I60</f>
        <v>0</v>
      </c>
      <c r="L551" s="491" t="str">
        <f>'2ª EM'!J60</f>
        <v/>
      </c>
      <c r="M551" s="491"/>
      <c r="N551" s="491">
        <f>'2ª EM'!K60</f>
        <v>0</v>
      </c>
      <c r="O551" s="491">
        <f>'2ª EM'!L60</f>
        <v>0</v>
      </c>
      <c r="P551" s="19" t="s">
        <v>123</v>
      </c>
      <c r="Q551" s="275" t="s">
        <v>320</v>
      </c>
    </row>
    <row r="552" spans="1:17" s="263" customFormat="1" ht="15.75" x14ac:dyDescent="0.25">
      <c r="A552" s="256" t="str">
        <f>RIGHT('[1]3ª EM'!$A$5:$D$5,12)</f>
        <v>3ª SÉRIE E.M</v>
      </c>
      <c r="B552" s="257">
        <v>1</v>
      </c>
      <c r="C552" s="258">
        <f>'3ª EM'!B7</f>
        <v>18313</v>
      </c>
      <c r="D552" s="490" t="str">
        <f>'3ª EM'!C7</f>
        <v>ALINE FERREIRA</v>
      </c>
      <c r="E552" s="259" t="str">
        <f>'3ª EM'!D7</f>
        <v>F</v>
      </c>
      <c r="F552" s="259" t="str">
        <f>'3ª EM'!E7</f>
        <v>MA</v>
      </c>
      <c r="G552" s="260">
        <f>'3ª EM'!F7</f>
        <v>32644</v>
      </c>
      <c r="H552" s="490">
        <f>'3ª EM'!G7</f>
        <v>0</v>
      </c>
      <c r="I552" s="492" t="str">
        <f>'3ª EM'!H7</f>
        <v>65456149-7</v>
      </c>
      <c r="J552" s="490"/>
      <c r="K552" s="490" t="str">
        <f>'3ª EM'!I7</f>
        <v>PROMOVIDO DA 2ªEM</v>
      </c>
      <c r="L552" s="260" t="str">
        <f ca="1">'3ª EM'!J7</f>
        <v>DISP.IDADE</v>
      </c>
      <c r="M552" s="490"/>
      <c r="N552" s="490">
        <f ca="1">'3ª EM'!K7</f>
        <v>35</v>
      </c>
      <c r="O552" s="490">
        <f>'3ª EM'!L7</f>
        <v>0</v>
      </c>
      <c r="P552" s="273" t="s">
        <v>123</v>
      </c>
      <c r="Q552" s="275" t="s">
        <v>320</v>
      </c>
    </row>
    <row r="553" spans="1:17" ht="15.75" x14ac:dyDescent="0.25">
      <c r="A553" s="256" t="str">
        <f>RIGHT('[1]3ª EM'!$A$5:$D$5,12)</f>
        <v>3ª SÉRIE E.M</v>
      </c>
      <c r="B553" s="169">
        <v>2</v>
      </c>
      <c r="C553" s="264">
        <f>'3ª EM'!B8</f>
        <v>17663</v>
      </c>
      <c r="D553" s="491" t="str">
        <f>'3ª EM'!C8</f>
        <v>ANDREIA MARA SANTOS CAETANO</v>
      </c>
      <c r="E553" s="265" t="str">
        <f>'3ª EM'!D8</f>
        <v>F</v>
      </c>
      <c r="F553" s="265" t="str">
        <f>'3ª EM'!E8</f>
        <v>MA</v>
      </c>
      <c r="G553" s="266">
        <f>'3ª EM'!F8</f>
        <v>26489</v>
      </c>
      <c r="H553" s="491" t="str">
        <f>'3ª EM'!G8</f>
        <v>100954967-4</v>
      </c>
      <c r="I553" s="493">
        <f>'3ª EM'!H8</f>
        <v>0</v>
      </c>
      <c r="J553" s="491"/>
      <c r="K553" s="491" t="str">
        <f>'3ª EM'!I8</f>
        <v>PROMOVIDO DA 2ªEM</v>
      </c>
      <c r="L553" s="491" t="str">
        <f ca="1">'3ª EM'!J8</f>
        <v>DISP.IDADE</v>
      </c>
      <c r="M553" s="491"/>
      <c r="N553" s="491">
        <f ca="1">'3ª EM'!K8</f>
        <v>52</v>
      </c>
      <c r="O553" s="491">
        <f>'3ª EM'!L8</f>
        <v>0</v>
      </c>
      <c r="P553" s="19" t="s">
        <v>123</v>
      </c>
      <c r="Q553" s="275" t="s">
        <v>320</v>
      </c>
    </row>
    <row r="554" spans="1:17" ht="15.75" x14ac:dyDescent="0.25">
      <c r="A554" s="256" t="str">
        <f>RIGHT('[1]3ª EM'!$A$5:$D$5,12)</f>
        <v>3ª SÉRIE E.M</v>
      </c>
      <c r="B554" s="169">
        <v>3</v>
      </c>
      <c r="C554" s="264">
        <f>'3ª EM'!B9</f>
        <v>2637</v>
      </c>
      <c r="D554" s="491" t="str">
        <f>'3ª EM'!C9</f>
        <v>ANISIA DOS SANTOS SILVA</v>
      </c>
      <c r="E554" s="265" t="str">
        <f>'3ª EM'!D9</f>
        <v>F</v>
      </c>
      <c r="F554" s="265" t="str">
        <f>'3ª EM'!E9</f>
        <v>MA</v>
      </c>
      <c r="G554" s="266">
        <f>'3ª EM'!F9</f>
        <v>28312</v>
      </c>
      <c r="H554" s="491">
        <f>'3ª EM'!G9</f>
        <v>0</v>
      </c>
      <c r="I554" s="493" t="str">
        <f>'3ª EM'!H9</f>
        <v>25520072-9</v>
      </c>
      <c r="J554" s="491"/>
      <c r="K554" s="491" t="str">
        <f>'3ª EM'!I9</f>
        <v>PROMOVIDO DA 2ªEM</v>
      </c>
      <c r="L554" s="491" t="str">
        <f ca="1">'3ª EM'!J9</f>
        <v>DISP.IDADE</v>
      </c>
      <c r="M554" s="491"/>
      <c r="N554" s="491">
        <f ca="1">'3ª EM'!K9</f>
        <v>47</v>
      </c>
      <c r="O554" s="491">
        <f>'3ª EM'!L9</f>
        <v>0</v>
      </c>
      <c r="P554" s="19" t="s">
        <v>123</v>
      </c>
      <c r="Q554" s="275" t="s">
        <v>320</v>
      </c>
    </row>
    <row r="555" spans="1:17" ht="15.75" x14ac:dyDescent="0.25">
      <c r="A555" s="256" t="str">
        <f>RIGHT('[1]3ª EM'!$A$5:$D$5,12)</f>
        <v>3ª SÉRIE E.M</v>
      </c>
      <c r="B555" s="169">
        <v>4</v>
      </c>
      <c r="C555" s="264">
        <f>'3ª EM'!B10</f>
        <v>18044</v>
      </c>
      <c r="D555" s="491" t="str">
        <f>'3ª EM'!C10</f>
        <v>CANDIDA DELMIRA DE JESUS ALELUIA MENEZES</v>
      </c>
      <c r="E555" s="265" t="str">
        <f>'3ª EM'!D10</f>
        <v>F</v>
      </c>
      <c r="F555" s="265" t="str">
        <f>'3ª EM'!E10</f>
        <v>MA</v>
      </c>
      <c r="G555" s="266">
        <f>'3ª EM'!F10</f>
        <v>24511</v>
      </c>
      <c r="H555" s="491" t="str">
        <f>'3ª EM'!G10</f>
        <v>104188744-0</v>
      </c>
      <c r="I555" s="493">
        <f>'3ª EM'!H10</f>
        <v>0</v>
      </c>
      <c r="J555" s="491"/>
      <c r="K555" s="491" t="str">
        <f>'3ª EM'!I10</f>
        <v>PROMOVIDO DA 2ªEM</v>
      </c>
      <c r="L555" s="491" t="str">
        <f ca="1">'3ª EM'!J10</f>
        <v>DISP.IDADE</v>
      </c>
      <c r="M555" s="491"/>
      <c r="N555" s="491">
        <f ca="1">'3ª EM'!K10</f>
        <v>58</v>
      </c>
      <c r="O555" s="491">
        <f>'3ª EM'!L10</f>
        <v>0</v>
      </c>
      <c r="P555" s="19" t="s">
        <v>123</v>
      </c>
      <c r="Q555" s="275" t="s">
        <v>320</v>
      </c>
    </row>
    <row r="556" spans="1:17" ht="15.75" x14ac:dyDescent="0.25">
      <c r="A556" s="256" t="str">
        <f>RIGHT('[1]3ª EM'!$A$5:$D$5,12)</f>
        <v>3ª SÉRIE E.M</v>
      </c>
      <c r="B556" s="169">
        <v>5</v>
      </c>
      <c r="C556" s="264">
        <f>'3ª EM'!B11</f>
        <v>17665</v>
      </c>
      <c r="D556" s="491" t="str">
        <f>'3ª EM'!C11</f>
        <v>ELAINE MENDES DA SILVA</v>
      </c>
      <c r="E556" s="265" t="str">
        <f>'3ª EM'!D11</f>
        <v>F</v>
      </c>
      <c r="F556" s="265" t="str">
        <f>'3ª EM'!E11</f>
        <v>MA</v>
      </c>
      <c r="G556" s="266">
        <f>'3ª EM'!F11</f>
        <v>30848</v>
      </c>
      <c r="H556" s="491" t="str">
        <f>'3ª EM'!G11</f>
        <v>41445577-0</v>
      </c>
      <c r="I556" s="493" t="str">
        <f>'3ª EM'!H11</f>
        <v>41445577-0</v>
      </c>
      <c r="J556" s="491"/>
      <c r="K556" s="491" t="str">
        <f>'3ª EM'!I11</f>
        <v>PROMOVIDO DA 2ªEM</v>
      </c>
      <c r="L556" s="491" t="str">
        <f ca="1">'3ª EM'!J11</f>
        <v>DISP.IDADE</v>
      </c>
      <c r="M556" s="491"/>
      <c r="N556" s="491">
        <f ca="1">'3ª EM'!K11</f>
        <v>40</v>
      </c>
      <c r="O556" s="491">
        <f>'3ª EM'!L11</f>
        <v>0</v>
      </c>
      <c r="P556" s="19" t="s">
        <v>123</v>
      </c>
      <c r="Q556" s="275" t="s">
        <v>320</v>
      </c>
    </row>
    <row r="557" spans="1:17" ht="15.75" x14ac:dyDescent="0.25">
      <c r="A557" s="256" t="str">
        <f>RIGHT('[1]3ª EM'!$A$5:$D$5,12)</f>
        <v>3ª SÉRIE E.M</v>
      </c>
      <c r="B557" s="169">
        <v>6</v>
      </c>
      <c r="C557" s="264">
        <f>'3ª EM'!B12</f>
        <v>17990</v>
      </c>
      <c r="D557" s="491" t="str">
        <f>'3ª EM'!C12</f>
        <v>JULIO RIBEIRO DIONIZIO</v>
      </c>
      <c r="E557" s="265" t="str">
        <f>'3ª EM'!D12</f>
        <v>M</v>
      </c>
      <c r="F557" s="265" t="str">
        <f>'3ª EM'!E12</f>
        <v>MA</v>
      </c>
      <c r="G557" s="266">
        <f>'3ª EM'!F12</f>
        <v>38144</v>
      </c>
      <c r="H557" s="491" t="str">
        <f>'3ª EM'!G12</f>
        <v>109586938-3</v>
      </c>
      <c r="I557" s="493">
        <f>'3ª EM'!H12</f>
        <v>0</v>
      </c>
      <c r="J557" s="491"/>
      <c r="K557" s="491" t="str">
        <f>'3ª EM'!I12</f>
        <v>PROMOVIDO DA 2ªEM</v>
      </c>
      <c r="L557" s="491" t="str">
        <f ca="1">'3ª EM'!J12</f>
        <v/>
      </c>
      <c r="M557" s="491"/>
      <c r="N557" s="491">
        <f ca="1">'3ª EM'!K12</f>
        <v>20</v>
      </c>
      <c r="O557" s="491">
        <f>'3ª EM'!L12</f>
        <v>0</v>
      </c>
      <c r="P557" s="19" t="s">
        <v>123</v>
      </c>
      <c r="Q557" s="275" t="s">
        <v>320</v>
      </c>
    </row>
    <row r="558" spans="1:17" ht="15.75" x14ac:dyDescent="0.25">
      <c r="A558" s="256" t="str">
        <f>RIGHT('[1]3ª EM'!$A$5:$D$5,12)</f>
        <v>3ª SÉRIE E.M</v>
      </c>
      <c r="B558" s="169">
        <v>7</v>
      </c>
      <c r="C558" s="264">
        <f>'3ª EM'!B13</f>
        <v>17991</v>
      </c>
      <c r="D558" s="491" t="str">
        <f>'3ª EM'!C13</f>
        <v>LUCIANA GOMES MARCELINO</v>
      </c>
      <c r="E558" s="265" t="str">
        <f>'3ª EM'!D13</f>
        <v>F</v>
      </c>
      <c r="F558" s="265" t="str">
        <f>'3ª EM'!E13</f>
        <v>MA</v>
      </c>
      <c r="G558" s="266">
        <f>'3ª EM'!F13</f>
        <v>27415</v>
      </c>
      <c r="H558" s="491" t="str">
        <f>'3ª EM'!G13</f>
        <v>111307807-8</v>
      </c>
      <c r="I558" s="493">
        <f>'3ª EM'!H13</f>
        <v>0</v>
      </c>
      <c r="J558" s="491"/>
      <c r="K558" s="491" t="str">
        <f>'3ª EM'!I13</f>
        <v>PROMOVIDO DA 2ªEM</v>
      </c>
      <c r="L558" s="491" t="str">
        <f ca="1">'3ª EM'!J13</f>
        <v>DISP.IDADE</v>
      </c>
      <c r="M558" s="491"/>
      <c r="N558" s="491">
        <f ca="1">'3ª EM'!K13</f>
        <v>50</v>
      </c>
      <c r="O558" s="491">
        <f>'3ª EM'!L13</f>
        <v>0</v>
      </c>
      <c r="P558" s="19" t="s">
        <v>123</v>
      </c>
      <c r="Q558" s="275" t="s">
        <v>320</v>
      </c>
    </row>
    <row r="559" spans="1:17" ht="15.75" x14ac:dyDescent="0.25">
      <c r="A559" s="256" t="str">
        <f>RIGHT('[1]3ª EM'!$A$5:$D$5,12)</f>
        <v>3ª SÉRIE E.M</v>
      </c>
      <c r="B559" s="169">
        <v>8</v>
      </c>
      <c r="C559" s="264">
        <f>'3ª EM'!B14</f>
        <v>3259</v>
      </c>
      <c r="D559" s="491" t="str">
        <f>'3ª EM'!C14</f>
        <v>RONAN MIRANDA DOMINGOS</v>
      </c>
      <c r="E559" s="265" t="str">
        <f>'3ª EM'!D14</f>
        <v>M</v>
      </c>
      <c r="F559" s="265" t="str">
        <f>'3ª EM'!E14</f>
        <v>MA</v>
      </c>
      <c r="G559" s="266">
        <f>'3ª EM'!F14</f>
        <v>29863</v>
      </c>
      <c r="H559" s="491" t="str">
        <f>'3ª EM'!G14</f>
        <v>32677773-8</v>
      </c>
      <c r="I559" s="493" t="str">
        <f>'3ª EM'!H14</f>
        <v>32677773-8</v>
      </c>
      <c r="J559" s="491"/>
      <c r="K559" s="491" t="str">
        <f>'3ª EM'!I14</f>
        <v>PROMOVIDO DA 2ªEM</v>
      </c>
      <c r="L559" s="491" t="str">
        <f ca="1">'3ª EM'!J14</f>
        <v>DISP.IDADE</v>
      </c>
      <c r="M559" s="491"/>
      <c r="N559" s="491">
        <f ca="1">'3ª EM'!K14</f>
        <v>43</v>
      </c>
      <c r="O559" s="491">
        <f>'3ª EM'!L14</f>
        <v>0</v>
      </c>
      <c r="P559" s="19" t="s">
        <v>123</v>
      </c>
      <c r="Q559" s="275" t="s">
        <v>320</v>
      </c>
    </row>
    <row r="560" spans="1:17" ht="15.75" x14ac:dyDescent="0.25">
      <c r="A560" s="256" t="str">
        <f>RIGHT('[1]3ª EM'!$A$5:$D$5,12)</f>
        <v>3ª SÉRIE E.M</v>
      </c>
      <c r="B560" s="169">
        <v>9</v>
      </c>
      <c r="C560" s="264">
        <f>'3ª EM'!B15</f>
        <v>18478</v>
      </c>
      <c r="D560" s="491" t="str">
        <f>'3ª EM'!C15</f>
        <v>JOAO MARCOS MIRANDA ROCHA</v>
      </c>
      <c r="E560" s="265" t="str">
        <f>'3ª EM'!D15</f>
        <v>M</v>
      </c>
      <c r="F560" s="265" t="str">
        <f>'3ª EM'!E15</f>
        <v>MA</v>
      </c>
      <c r="G560" s="266">
        <f>'3ª EM'!F15</f>
        <v>35349</v>
      </c>
      <c r="H560" s="491" t="str">
        <f>'3ª EM'!G15</f>
        <v>102662430-7</v>
      </c>
      <c r="I560" s="493" t="str">
        <f>'3ª EM'!H15</f>
        <v>37686716-4</v>
      </c>
      <c r="J560" s="491"/>
      <c r="K560" s="491" t="str">
        <f>'3ª EM'!I15</f>
        <v>PROMOVIDO DA 2ªEM</v>
      </c>
      <c r="L560" s="491" t="str">
        <f ca="1">'3ª EM'!J15</f>
        <v/>
      </c>
      <c r="M560" s="491"/>
      <c r="N560" s="491">
        <f ca="1">'3ª EM'!K15</f>
        <v>28</v>
      </c>
      <c r="O560" s="491">
        <f>'3ª EM'!L15</f>
        <v>0</v>
      </c>
      <c r="P560" s="19" t="s">
        <v>123</v>
      </c>
      <c r="Q560" s="275" t="s">
        <v>320</v>
      </c>
    </row>
    <row r="561" spans="1:17" ht="15.75" x14ac:dyDescent="0.25">
      <c r="A561" s="256" t="str">
        <f>RIGHT('[1]3ª EM'!$A$5:$D$5,12)</f>
        <v>3ª SÉRIE E.M</v>
      </c>
      <c r="B561" s="169">
        <v>10</v>
      </c>
      <c r="C561" s="264">
        <f>'3ª EM'!B16</f>
        <v>18480</v>
      </c>
      <c r="D561" s="491" t="str">
        <f>'3ª EM'!C16</f>
        <v>MARIA JOSÉ DE OLIVEIRA JERONIMO</v>
      </c>
      <c r="E561" s="265" t="str">
        <f>'3ª EM'!D16</f>
        <v>F</v>
      </c>
      <c r="F561" s="265" t="str">
        <f>'3ª EM'!E16</f>
        <v>MA</v>
      </c>
      <c r="G561" s="266">
        <f>'3ª EM'!F16</f>
        <v>27086</v>
      </c>
      <c r="H561" s="491" t="str">
        <f>'3ª EM'!G16</f>
        <v>113.139.484-7</v>
      </c>
      <c r="I561" s="493" t="str">
        <f>'3ª EM'!H16</f>
        <v>36.815.528-6</v>
      </c>
      <c r="J561" s="491"/>
      <c r="K561" s="491" t="str">
        <f>'3ª EM'!I16</f>
        <v>PROMOVIDO DA 2ªEM</v>
      </c>
      <c r="L561" s="491" t="str">
        <f ca="1">'3ª EM'!J16</f>
        <v>DISP.IDADE</v>
      </c>
      <c r="M561" s="491"/>
      <c r="N561" s="491">
        <f ca="1">'3ª EM'!K16</f>
        <v>51</v>
      </c>
      <c r="O561" s="491">
        <f>'3ª EM'!L16</f>
        <v>0</v>
      </c>
      <c r="P561" s="19" t="s">
        <v>123</v>
      </c>
      <c r="Q561" s="275" t="s">
        <v>320</v>
      </c>
    </row>
    <row r="562" spans="1:17" ht="15.75" x14ac:dyDescent="0.25">
      <c r="A562" s="256" t="str">
        <f>RIGHT('[1]3ª EM'!$A$5:$D$5,12)</f>
        <v>3ª SÉRIE E.M</v>
      </c>
      <c r="B562" s="169">
        <v>11</v>
      </c>
      <c r="C562" s="264">
        <f>'3ª EM'!B17</f>
        <v>18498</v>
      </c>
      <c r="D562" s="491" t="str">
        <f>'3ª EM'!C17</f>
        <v>MARCELA CRISTINA OLIVEIRA DA SILVA</v>
      </c>
      <c r="E562" s="265" t="str">
        <f>'3ª EM'!D17</f>
        <v>F</v>
      </c>
      <c r="F562" s="265" t="str">
        <f>'3ª EM'!E17</f>
        <v>MA</v>
      </c>
      <c r="G562" s="266">
        <f>'3ª EM'!F17</f>
        <v>36937</v>
      </c>
      <c r="H562" s="491" t="str">
        <f>'3ª EM'!G17</f>
        <v>104759881-4</v>
      </c>
      <c r="I562" s="493">
        <f>'3ª EM'!H17</f>
        <v>0</v>
      </c>
      <c r="J562" s="491"/>
      <c r="K562" s="491" t="str">
        <f>'3ª EM'!I17</f>
        <v>PROMOVIDO DA 2ªEM</v>
      </c>
      <c r="L562" s="491" t="str">
        <f ca="1">'3ª EM'!J17</f>
        <v/>
      </c>
      <c r="M562" s="491"/>
      <c r="N562" s="491">
        <f ca="1">'3ª EM'!K17</f>
        <v>24</v>
      </c>
      <c r="O562" s="491">
        <f>'3ª EM'!L17</f>
        <v>0</v>
      </c>
      <c r="P562" s="19" t="s">
        <v>123</v>
      </c>
      <c r="Q562" s="275" t="s">
        <v>320</v>
      </c>
    </row>
    <row r="563" spans="1:17" ht="15.75" x14ac:dyDescent="0.25">
      <c r="A563" s="256" t="str">
        <f>RIGHT('[1]3ª EM'!$A$5:$D$5,12)</f>
        <v>3ª SÉRIE E.M</v>
      </c>
      <c r="B563" s="169">
        <v>12</v>
      </c>
      <c r="C563" s="264">
        <f>'3ª EM'!B18</f>
        <v>18510</v>
      </c>
      <c r="D563" s="491" t="str">
        <f>'3ª EM'!C18</f>
        <v>WILLIAN DOS ANJOS BATISTA</v>
      </c>
      <c r="E563" s="265" t="str">
        <f>'3ª EM'!D18</f>
        <v>M</v>
      </c>
      <c r="F563" s="265" t="str">
        <f>'3ª EM'!E18</f>
        <v>MA</v>
      </c>
      <c r="G563" s="266">
        <f>'3ª EM'!F18</f>
        <v>38700</v>
      </c>
      <c r="H563" s="491" t="str">
        <f>'3ª EM'!G18</f>
        <v>110186521-0</v>
      </c>
      <c r="I563" s="493">
        <f>'3ª EM'!H18</f>
        <v>0</v>
      </c>
      <c r="J563" s="491"/>
      <c r="K563" s="491" t="str">
        <f>'3ª EM'!I18</f>
        <v>PROMOVIDO DA 2ªEM</v>
      </c>
      <c r="L563" s="491" t="str">
        <f ca="1">'3ª EM'!J18</f>
        <v/>
      </c>
      <c r="M563" s="491"/>
      <c r="N563" s="491">
        <f ca="1">'3ª EM'!K18</f>
        <v>19</v>
      </c>
      <c r="O563" s="491">
        <f>'3ª EM'!L18</f>
        <v>0</v>
      </c>
      <c r="P563" s="19" t="s">
        <v>123</v>
      </c>
      <c r="Q563" s="275" t="s">
        <v>320</v>
      </c>
    </row>
    <row r="564" spans="1:17" ht="15.75" x14ac:dyDescent="0.25">
      <c r="A564" s="256" t="str">
        <f>RIGHT('[1]3ª EM'!$A$5:$D$5,12)</f>
        <v>3ª SÉRIE E.M</v>
      </c>
      <c r="B564" s="169">
        <v>13</v>
      </c>
      <c r="C564" s="264">
        <f>'3ª EM'!B19</f>
        <v>18512</v>
      </c>
      <c r="D564" s="491" t="str">
        <f>'3ª EM'!C19</f>
        <v>LUAN SOARES MUNIZ DE OLIVEIRA</v>
      </c>
      <c r="E564" s="265" t="str">
        <f>'3ª EM'!D19</f>
        <v>M</v>
      </c>
      <c r="F564" s="265" t="str">
        <f>'3ª EM'!E19</f>
        <v>MA</v>
      </c>
      <c r="G564" s="266">
        <f>'3ª EM'!F19</f>
        <v>38811</v>
      </c>
      <c r="H564" s="491" t="str">
        <f>'3ª EM'!G19</f>
        <v>107710055-3</v>
      </c>
      <c r="I564" s="493">
        <f>'3ª EM'!H19</f>
        <v>0</v>
      </c>
      <c r="J564" s="491"/>
      <c r="K564" s="491" t="str">
        <f>'3ª EM'!I19</f>
        <v>PROMOVIDO DA 2ªEM</v>
      </c>
      <c r="L564" s="491" t="str">
        <f ca="1">'3ª EM'!J19</f>
        <v/>
      </c>
      <c r="M564" s="491"/>
      <c r="N564" s="491">
        <f ca="1">'3ª EM'!K19</f>
        <v>18</v>
      </c>
      <c r="O564" s="491">
        <f>'3ª EM'!L19</f>
        <v>0</v>
      </c>
      <c r="P564" s="19" t="s">
        <v>123</v>
      </c>
      <c r="Q564" s="275" t="s">
        <v>320</v>
      </c>
    </row>
    <row r="565" spans="1:17" ht="15.75" x14ac:dyDescent="0.25">
      <c r="A565" s="256" t="str">
        <f>RIGHT('[1]3ª EM'!$A$5:$D$5,12)</f>
        <v>3ª SÉRIE E.M</v>
      </c>
      <c r="B565" s="169">
        <v>14</v>
      </c>
      <c r="C565" s="264">
        <f>'3ª EM'!B20</f>
        <v>12908</v>
      </c>
      <c r="D565" s="491" t="str">
        <f>'3ª EM'!C20</f>
        <v>PEDRO HENRIQUE LIMA DOS SANTOS</v>
      </c>
      <c r="E565" s="265" t="str">
        <f>'3ª EM'!D20</f>
        <v>M</v>
      </c>
      <c r="F565" s="265" t="str">
        <f>'3ª EM'!E20</f>
        <v>MA</v>
      </c>
      <c r="G565" s="266">
        <f>'3ª EM'!F20</f>
        <v>38538</v>
      </c>
      <c r="H565" s="491" t="str">
        <f>'3ª EM'!G20</f>
        <v>105293431-6</v>
      </c>
      <c r="I565" s="493" t="str">
        <f>'3ª EM'!H20</f>
        <v>57688240-9</v>
      </c>
      <c r="J565" s="491"/>
      <c r="K565" s="491" t="str">
        <f>'3ª EM'!I20</f>
        <v>PROMOVIDO DA 2ªEM</v>
      </c>
      <c r="L565" s="491" t="str">
        <f ca="1">'3ª EM'!J20</f>
        <v/>
      </c>
      <c r="M565" s="491"/>
      <c r="N565" s="491">
        <f ca="1">'3ª EM'!K20</f>
        <v>19</v>
      </c>
      <c r="O565" s="491">
        <f>'3ª EM'!L20</f>
        <v>0</v>
      </c>
      <c r="P565" s="19" t="s">
        <v>123</v>
      </c>
      <c r="Q565" s="275" t="s">
        <v>320</v>
      </c>
    </row>
    <row r="566" spans="1:17" ht="15.75" x14ac:dyDescent="0.25">
      <c r="A566" s="256" t="str">
        <f>RIGHT('[1]3ª EM'!$A$5:$D$5,12)</f>
        <v>3ª SÉRIE E.M</v>
      </c>
      <c r="B566" s="169">
        <v>15</v>
      </c>
      <c r="C566" s="264">
        <f>'3ª EM'!B21</f>
        <v>18543</v>
      </c>
      <c r="D566" s="491" t="str">
        <f>'3ª EM'!C21</f>
        <v>KETHELIN GOMES DE SOUZA</v>
      </c>
      <c r="E566" s="265" t="str">
        <f>'3ª EM'!D21</f>
        <v>F</v>
      </c>
      <c r="F566" s="265" t="str">
        <f>'3ª EM'!E21</f>
        <v>MA</v>
      </c>
      <c r="G566" s="266">
        <f>'3ª EM'!F21</f>
        <v>38682</v>
      </c>
      <c r="H566" s="491" t="str">
        <f>'3ª EM'!G21</f>
        <v>108609971-0</v>
      </c>
      <c r="I566" s="493">
        <f>'3ª EM'!H21</f>
        <v>0</v>
      </c>
      <c r="J566" s="491"/>
      <c r="K566" s="491" t="str">
        <f>'3ª EM'!I21</f>
        <v>PROMOVIDO DA 2ªEM</v>
      </c>
      <c r="L566" s="491" t="str">
        <f ca="1">'3ª EM'!J21</f>
        <v/>
      </c>
      <c r="M566" s="491"/>
      <c r="N566" s="491">
        <f ca="1">'3ª EM'!K21</f>
        <v>19</v>
      </c>
      <c r="O566" s="491">
        <f>'3ª EM'!L21</f>
        <v>0</v>
      </c>
      <c r="P566" s="19" t="s">
        <v>123</v>
      </c>
      <c r="Q566" s="275" t="s">
        <v>320</v>
      </c>
    </row>
    <row r="567" spans="1:17" ht="15.75" x14ac:dyDescent="0.25">
      <c r="A567" s="256" t="str">
        <f>RIGHT('[1]3ª EM'!$A$5:$D$5,12)</f>
        <v>3ª SÉRIE E.M</v>
      </c>
      <c r="B567" s="169">
        <v>16</v>
      </c>
      <c r="C567" s="264">
        <f>'3ª EM'!B22</f>
        <v>18545</v>
      </c>
      <c r="D567" s="491" t="str">
        <f>'3ª EM'!C22</f>
        <v>GUSTAVO HENRIQUE SANTOS VIEIRA</v>
      </c>
      <c r="E567" s="265" t="str">
        <f>'3ª EM'!D22</f>
        <v>M</v>
      </c>
      <c r="F567" s="265" t="str">
        <f>'3ª EM'!E22</f>
        <v>MA</v>
      </c>
      <c r="G567" s="266">
        <f>'3ª EM'!F22</f>
        <v>38712</v>
      </c>
      <c r="H567" s="491" t="str">
        <f>'3ª EM'!G22</f>
        <v>105584662-1</v>
      </c>
      <c r="I567" s="493">
        <f>'3ª EM'!H22</f>
        <v>0</v>
      </c>
      <c r="J567" s="491"/>
      <c r="K567" s="491" t="str">
        <f>'3ª EM'!I22</f>
        <v>PROMOVIDO DA 2ªEM</v>
      </c>
      <c r="L567" s="491" t="str">
        <f ca="1">'3ª EM'!J22</f>
        <v/>
      </c>
      <c r="M567" s="491"/>
      <c r="N567" s="491">
        <f ca="1">'3ª EM'!K22</f>
        <v>19</v>
      </c>
      <c r="O567" s="491">
        <f>'3ª EM'!L22</f>
        <v>0</v>
      </c>
      <c r="P567" s="19" t="s">
        <v>123</v>
      </c>
      <c r="Q567" s="275" t="s">
        <v>320</v>
      </c>
    </row>
    <row r="568" spans="1:17" ht="15.75" x14ac:dyDescent="0.25">
      <c r="A568" s="256" t="str">
        <f>RIGHT('[1]3ª EM'!$A$5:$D$5,12)</f>
        <v>3ª SÉRIE E.M</v>
      </c>
      <c r="B568" s="169">
        <v>17</v>
      </c>
      <c r="C568" s="264">
        <f>'3ª EM'!B23</f>
        <v>18702</v>
      </c>
      <c r="D568" s="491" t="str">
        <f>'3ª EM'!C23</f>
        <v>THALITA OLIVEIRA FREITAS</v>
      </c>
      <c r="E568" s="265" t="str">
        <f>'3ª EM'!D23</f>
        <v>F</v>
      </c>
      <c r="F568" s="265" t="str">
        <f>'3ª EM'!E23</f>
        <v>MA</v>
      </c>
      <c r="G568" s="266">
        <f>'3ª EM'!F23</f>
        <v>38575</v>
      </c>
      <c r="H568" s="491" t="str">
        <f>'3ª EM'!G23</f>
        <v>65965073-3</v>
      </c>
      <c r="I568" s="493">
        <f>'3ª EM'!H23</f>
        <v>0</v>
      </c>
      <c r="J568" s="491"/>
      <c r="K568" s="491" t="str">
        <f>'3ª EM'!I23</f>
        <v>TR 20/01/2025</v>
      </c>
      <c r="L568" s="491" t="str">
        <f ca="1">'3ª EM'!J23</f>
        <v/>
      </c>
      <c r="M568" s="491"/>
      <c r="N568" s="491">
        <f ca="1">'3ª EM'!K23</f>
        <v>19</v>
      </c>
      <c r="O568" s="491">
        <f>'3ª EM'!L23</f>
        <v>0</v>
      </c>
      <c r="P568" s="19" t="s">
        <v>123</v>
      </c>
      <c r="Q568" s="275" t="s">
        <v>320</v>
      </c>
    </row>
    <row r="569" spans="1:17" ht="15.75" x14ac:dyDescent="0.25">
      <c r="A569" s="256" t="str">
        <f>RIGHT('[1]3ª EM'!$A$5:$D$5,12)</f>
        <v>3ª SÉRIE E.M</v>
      </c>
      <c r="B569" s="169">
        <v>18</v>
      </c>
      <c r="C569" s="264">
        <f>'3ª EM'!B24</f>
        <v>18705</v>
      </c>
      <c r="D569" s="491" t="str">
        <f>'3ª EM'!C24</f>
        <v>JHENNIFER YASMIN XAVIER DA SILVA</v>
      </c>
      <c r="E569" s="265" t="str">
        <f>'3ª EM'!D24</f>
        <v>F</v>
      </c>
      <c r="F569" s="265" t="str">
        <f>'3ª EM'!E24</f>
        <v>MA</v>
      </c>
      <c r="G569" s="266">
        <f>'3ª EM'!F24</f>
        <v>38834</v>
      </c>
      <c r="H569" s="491" t="str">
        <f>'3ª EM'!G24</f>
        <v>112228990-X</v>
      </c>
      <c r="I569" s="493" t="str">
        <f>'3ª EM'!H24</f>
        <v>53620389-1</v>
      </c>
      <c r="J569" s="491"/>
      <c r="K569" s="491" t="str">
        <f>'3ª EM'!I24</f>
        <v>TR 22/01/2025</v>
      </c>
      <c r="L569" s="491" t="str">
        <f ca="1">'3ª EM'!J24</f>
        <v/>
      </c>
      <c r="M569" s="491"/>
      <c r="N569" s="491">
        <f ca="1">'3ª EM'!K24</f>
        <v>18</v>
      </c>
      <c r="O569" s="491">
        <f>'3ª EM'!L24</f>
        <v>0</v>
      </c>
      <c r="P569" s="19" t="s">
        <v>123</v>
      </c>
      <c r="Q569" s="275" t="s">
        <v>320</v>
      </c>
    </row>
    <row r="570" spans="1:17" ht="15.75" x14ac:dyDescent="0.25">
      <c r="A570" s="256" t="str">
        <f>RIGHT('[1]3ª EM'!$A$5:$D$5,12)</f>
        <v>3ª SÉRIE E.M</v>
      </c>
      <c r="B570" s="169">
        <v>19</v>
      </c>
      <c r="C570" s="264">
        <f>'3ª EM'!B25</f>
        <v>13246</v>
      </c>
      <c r="D570" s="491" t="str">
        <f>'3ª EM'!C25</f>
        <v>NADIA REGINA MOTTA</v>
      </c>
      <c r="E570" s="265" t="str">
        <f>'3ª EM'!D25</f>
        <v>F</v>
      </c>
      <c r="F570" s="265" t="str">
        <f>'3ª EM'!E25</f>
        <v>MA</v>
      </c>
      <c r="G570" s="266">
        <f>'3ª EM'!F25</f>
        <v>21415</v>
      </c>
      <c r="H570" s="491">
        <f>'3ª EM'!G25</f>
        <v>0</v>
      </c>
      <c r="I570" s="493" t="str">
        <f>'3ª EM'!H25</f>
        <v>9684010-9</v>
      </c>
      <c r="J570" s="491"/>
      <c r="K570" s="491" t="str">
        <f>'3ª EM'!I25</f>
        <v>TR 03/02/2025</v>
      </c>
      <c r="L570" s="491" t="str">
        <f ca="1">'3ª EM'!J25</f>
        <v>DISP.IDADE</v>
      </c>
      <c r="M570" s="491"/>
      <c r="N570" s="491">
        <f ca="1">'3ª EM'!K25</f>
        <v>66</v>
      </c>
      <c r="O570" s="491">
        <f>'3ª EM'!L25</f>
        <v>0</v>
      </c>
      <c r="P570" s="19" t="s">
        <v>123</v>
      </c>
      <c r="Q570" s="275" t="s">
        <v>320</v>
      </c>
    </row>
    <row r="571" spans="1:17" ht="15.75" x14ac:dyDescent="0.25">
      <c r="A571" s="256" t="str">
        <f>RIGHT('[1]3ª EM'!$A$5:$D$5,12)</f>
        <v>3ª SÉRIE E.M</v>
      </c>
      <c r="B571" s="169">
        <v>20</v>
      </c>
      <c r="C571" s="264">
        <f>'3ª EM'!B26</f>
        <v>18766</v>
      </c>
      <c r="D571" s="491" t="str">
        <f>'3ª EM'!C26</f>
        <v>YASMIN MOTTA FRANCA DOS SANTOS</v>
      </c>
      <c r="E571" s="265" t="str">
        <f>'3ª EM'!D26</f>
        <v>F</v>
      </c>
      <c r="F571" s="265" t="str">
        <f>'3ª EM'!E26</f>
        <v>MA</v>
      </c>
      <c r="G571" s="266">
        <f>'3ª EM'!F26</f>
        <v>38657</v>
      </c>
      <c r="H571" s="491" t="str">
        <f>'3ª EM'!G26</f>
        <v>111376307-3</v>
      </c>
      <c r="I571" s="493" t="str">
        <f>'3ª EM'!H26</f>
        <v>60924712-8</v>
      </c>
      <c r="J571" s="491"/>
      <c r="K571" s="491" t="str">
        <f>'3ª EM'!I26</f>
        <v>TR 03/02/2025</v>
      </c>
      <c r="L571" s="491" t="str">
        <f ca="1">'3ª EM'!J26</f>
        <v/>
      </c>
      <c r="M571" s="491"/>
      <c r="N571" s="491">
        <f ca="1">'3ª EM'!K26</f>
        <v>19</v>
      </c>
      <c r="O571" s="491">
        <f>'3ª EM'!L26</f>
        <v>0</v>
      </c>
      <c r="P571" s="19" t="s">
        <v>123</v>
      </c>
      <c r="Q571" s="275" t="s">
        <v>320</v>
      </c>
    </row>
    <row r="572" spans="1:17" ht="15.75" x14ac:dyDescent="0.25">
      <c r="A572" s="256" t="str">
        <f>RIGHT('[1]3ª EM'!$A$5:$D$5,12)</f>
        <v>3ª SÉRIE E.M</v>
      </c>
      <c r="B572" s="169">
        <v>21</v>
      </c>
      <c r="C572" s="264">
        <f>'3ª EM'!B27</f>
        <v>13479</v>
      </c>
      <c r="D572" s="491" t="str">
        <f>'3ª EM'!C27</f>
        <v>ALINE INACIO DA SILVA</v>
      </c>
      <c r="E572" s="265" t="str">
        <f>'3ª EM'!D27</f>
        <v>F</v>
      </c>
      <c r="F572" s="265" t="str">
        <f>'3ª EM'!E27</f>
        <v>MA</v>
      </c>
      <c r="G572" s="266">
        <f>'3ª EM'!F27</f>
        <v>38911</v>
      </c>
      <c r="H572" s="491">
        <f>'3ª EM'!G27</f>
        <v>0</v>
      </c>
      <c r="I572" s="493" t="str">
        <f>'3ª EM'!H27</f>
        <v>67035406-5</v>
      </c>
      <c r="J572" s="491"/>
      <c r="K572" s="491" t="str">
        <f>'3ª EM'!I27</f>
        <v>TR 03/02/2025</v>
      </c>
      <c r="L572" s="491" t="str">
        <f ca="1">'3ª EM'!J27</f>
        <v/>
      </c>
      <c r="M572" s="491"/>
      <c r="N572" s="491">
        <f ca="1">'3ª EM'!K27</f>
        <v>18</v>
      </c>
      <c r="O572" s="491">
        <f>'3ª EM'!L27</f>
        <v>0</v>
      </c>
      <c r="P572" s="19" t="s">
        <v>123</v>
      </c>
      <c r="Q572" s="275" t="s">
        <v>320</v>
      </c>
    </row>
    <row r="573" spans="1:17" ht="15.75" x14ac:dyDescent="0.25">
      <c r="A573" s="256" t="str">
        <f>RIGHT('[1]3ª EM'!$A$5:$D$5,12)</f>
        <v>3ª SÉRIE E.M</v>
      </c>
      <c r="B573" s="169">
        <v>22</v>
      </c>
      <c r="C573" s="264">
        <f>'3ª EM'!B28</f>
        <v>18770</v>
      </c>
      <c r="D573" s="491" t="str">
        <f>'3ª EM'!C28</f>
        <v>DIMMY DE BARROS FERRAZ DE CAMPOS</v>
      </c>
      <c r="E573" s="265" t="str">
        <f>'3ª EM'!D28</f>
        <v>M</v>
      </c>
      <c r="F573" s="265" t="str">
        <f>'3ª EM'!E28</f>
        <v>MA</v>
      </c>
      <c r="G573" s="266">
        <f>'3ª EM'!F28</f>
        <v>30576</v>
      </c>
      <c r="H573" s="491" t="str">
        <f>'3ª EM'!G28</f>
        <v>30692590-4</v>
      </c>
      <c r="I573" s="493" t="str">
        <f>'3ª EM'!H28</f>
        <v>30692590-4</v>
      </c>
      <c r="J573" s="491"/>
      <c r="K573" s="491" t="str">
        <f>'3ª EM'!I28</f>
        <v>TR 04/02/2025</v>
      </c>
      <c r="L573" s="491" t="str">
        <f ca="1">'3ª EM'!J28</f>
        <v>DISP.IDADE</v>
      </c>
      <c r="M573" s="491"/>
      <c r="N573" s="491">
        <f ca="1">'3ª EM'!K28</f>
        <v>41</v>
      </c>
      <c r="O573" s="491">
        <f>'3ª EM'!L28</f>
        <v>0</v>
      </c>
      <c r="P573" s="19" t="s">
        <v>123</v>
      </c>
      <c r="Q573" s="275" t="s">
        <v>320</v>
      </c>
    </row>
    <row r="574" spans="1:17" ht="15.75" x14ac:dyDescent="0.25">
      <c r="A574" s="256" t="str">
        <f>RIGHT('[1]3ª EM'!$A$5:$D$5,12)</f>
        <v>3ª SÉRIE E.M</v>
      </c>
      <c r="B574" s="169">
        <v>23</v>
      </c>
      <c r="C574" s="264">
        <f>'3ª EM'!B29</f>
        <v>18773</v>
      </c>
      <c r="D574" s="491" t="str">
        <f>'3ª EM'!C29</f>
        <v>MARCELLY WITHNEY OLIVEIRA DO NASCIMENTO</v>
      </c>
      <c r="E574" s="265" t="str">
        <f>'3ª EM'!D29</f>
        <v>F</v>
      </c>
      <c r="F574" s="265" t="str">
        <f>'3ª EM'!E29</f>
        <v>MA</v>
      </c>
      <c r="G574" s="266">
        <f>'3ª EM'!F29</f>
        <v>38404</v>
      </c>
      <c r="H574" s="491" t="str">
        <f>'3ª EM'!G29</f>
        <v>108103553-5</v>
      </c>
      <c r="I574" s="493">
        <f>'3ª EM'!H29</f>
        <v>0</v>
      </c>
      <c r="J574" s="491"/>
      <c r="K574" s="491" t="str">
        <f>'3ª EM'!I29</f>
        <v>TR 04/02/2025</v>
      </c>
      <c r="L574" s="491" t="str">
        <f ca="1">'3ª EM'!J29</f>
        <v/>
      </c>
      <c r="M574" s="491"/>
      <c r="N574" s="491">
        <f ca="1">'3ª EM'!K29</f>
        <v>20</v>
      </c>
      <c r="O574" s="491">
        <f>'3ª EM'!L29</f>
        <v>0</v>
      </c>
      <c r="P574" s="19" t="s">
        <v>123</v>
      </c>
      <c r="Q574" s="275" t="s">
        <v>320</v>
      </c>
    </row>
    <row r="575" spans="1:17" ht="15.75" x14ac:dyDescent="0.25">
      <c r="A575" s="256" t="str">
        <f>RIGHT('[1]3ª EM'!$A$5:$D$5,12)</f>
        <v>3ª SÉRIE E.M</v>
      </c>
      <c r="B575" s="169">
        <v>24</v>
      </c>
      <c r="C575" s="264">
        <f>'3ª EM'!B30</f>
        <v>18781</v>
      </c>
      <c r="D575" s="491" t="str">
        <f>'3ª EM'!C30</f>
        <v>GABRIEL NUNES CABRAL DOS SANTOS</v>
      </c>
      <c r="E575" s="265" t="str">
        <f>'3ª EM'!D30</f>
        <v>M</v>
      </c>
      <c r="F575" s="265" t="str">
        <f>'3ª EM'!E30</f>
        <v>MA</v>
      </c>
      <c r="G575" s="266">
        <f>'3ª EM'!F30</f>
        <v>38945</v>
      </c>
      <c r="H575" s="491" t="str">
        <f>'3ª EM'!G30</f>
        <v>110944104-6</v>
      </c>
      <c r="I575" s="493">
        <f>'3ª EM'!H30</f>
        <v>0</v>
      </c>
      <c r="J575" s="491"/>
      <c r="K575" s="491" t="str">
        <f>'3ª EM'!I30</f>
        <v>TR 06/02/25</v>
      </c>
      <c r="L575" s="491" t="str">
        <f ca="1">'3ª EM'!J30</f>
        <v/>
      </c>
      <c r="M575" s="491"/>
      <c r="N575" s="491">
        <f ca="1">'3ª EM'!K30</f>
        <v>18</v>
      </c>
      <c r="O575" s="491">
        <f>'3ª EM'!L30</f>
        <v>0</v>
      </c>
      <c r="P575" s="19" t="s">
        <v>123</v>
      </c>
      <c r="Q575" s="275" t="s">
        <v>320</v>
      </c>
    </row>
    <row r="576" spans="1:17" ht="15.75" x14ac:dyDescent="0.25">
      <c r="A576" s="256" t="str">
        <f>RIGHT('[1]3ª EM'!$A$5:$D$5,12)</f>
        <v>3ª SÉRIE E.M</v>
      </c>
      <c r="B576" s="169">
        <v>25</v>
      </c>
      <c r="C576" s="264">
        <f>'3ª EM'!B31</f>
        <v>7720</v>
      </c>
      <c r="D576" s="491" t="str">
        <f>'3ª EM'!C31</f>
        <v>NILSON ARMANDO</v>
      </c>
      <c r="E576" s="265" t="str">
        <f>'3ª EM'!D31</f>
        <v>M</v>
      </c>
      <c r="F576" s="265" t="str">
        <f>'3ª EM'!E31</f>
        <v>MA</v>
      </c>
      <c r="G576" s="266">
        <f>'3ª EM'!F31</f>
        <v>27778</v>
      </c>
      <c r="H576" s="491">
        <f>'3ª EM'!G31</f>
        <v>0</v>
      </c>
      <c r="I576" s="493" t="str">
        <f>'3ª EM'!H31</f>
        <v>15352002-4</v>
      </c>
      <c r="J576" s="491"/>
      <c r="K576" s="491" t="str">
        <f>'3ª EM'!I31</f>
        <v>TR 06/02/25</v>
      </c>
      <c r="L576" s="491" t="str">
        <f ca="1">'3ª EM'!J31</f>
        <v>DISP.IDADE</v>
      </c>
      <c r="M576" s="491"/>
      <c r="N576" s="491">
        <f ca="1">'3ª EM'!K31</f>
        <v>49</v>
      </c>
      <c r="O576" s="491">
        <f>'3ª EM'!L31</f>
        <v>0</v>
      </c>
      <c r="P576" s="19" t="s">
        <v>123</v>
      </c>
      <c r="Q576" s="275" t="s">
        <v>320</v>
      </c>
    </row>
    <row r="577" spans="1:17" ht="15.75" x14ac:dyDescent="0.25">
      <c r="A577" s="256" t="str">
        <f>RIGHT('[1]3ª EM'!$A$5:$D$5,12)</f>
        <v>3ª SÉRIE E.M</v>
      </c>
      <c r="B577" s="169">
        <v>26</v>
      </c>
      <c r="C577" s="264">
        <f>'3ª EM'!B32</f>
        <v>18782</v>
      </c>
      <c r="D577" s="491" t="str">
        <f>'3ª EM'!C32</f>
        <v>GUSTAVO SILVA NOVAES</v>
      </c>
      <c r="E577" s="265" t="str">
        <f>'3ª EM'!D32</f>
        <v>M</v>
      </c>
      <c r="F577" s="265" t="str">
        <f>'3ª EM'!E32</f>
        <v>MA</v>
      </c>
      <c r="G577" s="266">
        <f>'3ª EM'!F32</f>
        <v>38785</v>
      </c>
      <c r="H577" s="491">
        <f>'3ª EM'!G32</f>
        <v>0</v>
      </c>
      <c r="I577" s="493" t="str">
        <f>'3ª EM'!H32</f>
        <v>58644570-5</v>
      </c>
      <c r="J577" s="491"/>
      <c r="K577" s="491" t="str">
        <f>'3ª EM'!I32</f>
        <v>TR 06/02/25</v>
      </c>
      <c r="L577" s="491" t="str">
        <f ca="1">'3ª EM'!J32</f>
        <v/>
      </c>
      <c r="M577" s="491"/>
      <c r="N577" s="491">
        <f ca="1">'3ª EM'!K32</f>
        <v>19</v>
      </c>
      <c r="O577" s="491">
        <f>'3ª EM'!L32</f>
        <v>0</v>
      </c>
      <c r="P577" s="19" t="s">
        <v>123</v>
      </c>
      <c r="Q577" s="275" t="s">
        <v>320</v>
      </c>
    </row>
    <row r="578" spans="1:17" ht="15.75" x14ac:dyDescent="0.25">
      <c r="A578" s="256" t="str">
        <f>RIGHT('[1]3ª EM'!$A$5:$D$5,12)</f>
        <v>3ª SÉRIE E.M</v>
      </c>
      <c r="B578" s="169">
        <v>27</v>
      </c>
      <c r="C578" s="264">
        <f>'3ª EM'!B33</f>
        <v>18821</v>
      </c>
      <c r="D578" s="491" t="str">
        <f>'3ª EM'!C33</f>
        <v>MURILO NASCIMENTO DA SILVA</v>
      </c>
      <c r="E578" s="265" t="str">
        <f>'3ª EM'!D33</f>
        <v>M</v>
      </c>
      <c r="F578" s="265" t="str">
        <f>'3ª EM'!E33</f>
        <v>MA</v>
      </c>
      <c r="G578" s="266">
        <f>'3ª EM'!F33</f>
        <v>39126</v>
      </c>
      <c r="H578" s="491">
        <f>'3ª EM'!G33</f>
        <v>0</v>
      </c>
      <c r="I578" s="493">
        <f>'3ª EM'!H33</f>
        <v>0</v>
      </c>
      <c r="J578" s="491"/>
      <c r="K578" s="491" t="str">
        <f>'3ª EM'!I33</f>
        <v>TR 25/02/2025</v>
      </c>
      <c r="L578" s="491" t="str">
        <f ca="1">'3ª EM'!J33</f>
        <v/>
      </c>
      <c r="M578" s="491"/>
      <c r="N578" s="491">
        <f ca="1">'3ª EM'!K33</f>
        <v>18</v>
      </c>
      <c r="O578" s="491">
        <f>'3ª EM'!L33</f>
        <v>0</v>
      </c>
      <c r="P578" s="19" t="s">
        <v>123</v>
      </c>
      <c r="Q578" s="275" t="s">
        <v>320</v>
      </c>
    </row>
    <row r="579" spans="1:17" ht="15.75" x14ac:dyDescent="0.25">
      <c r="A579" s="256" t="str">
        <f>RIGHT('[1]3ª EM'!$A$5:$D$5,12)</f>
        <v>3ª SÉRIE E.M</v>
      </c>
      <c r="B579" s="169">
        <v>28</v>
      </c>
      <c r="C579" s="264">
        <f>'3ª EM'!B34</f>
        <v>18822</v>
      </c>
      <c r="D579" s="491" t="str">
        <f>'3ª EM'!C34</f>
        <v>SOPHIA VERDETTI DE MELO</v>
      </c>
      <c r="E579" s="265" t="str">
        <f>'3ª EM'!D34</f>
        <v>F</v>
      </c>
      <c r="F579" s="265" t="str">
        <f>'3ª EM'!E34</f>
        <v>MA</v>
      </c>
      <c r="G579" s="266">
        <f>'3ª EM'!F34</f>
        <v>38887</v>
      </c>
      <c r="H579" s="491">
        <f>'3ª EM'!G34</f>
        <v>0</v>
      </c>
      <c r="I579" s="493">
        <f>'3ª EM'!H34</f>
        <v>0</v>
      </c>
      <c r="J579" s="491"/>
      <c r="K579" s="491" t="str">
        <f>'3ª EM'!I34</f>
        <v>TR 25/02/2025</v>
      </c>
      <c r="L579" s="491" t="str">
        <f ca="1">'3ª EM'!J34</f>
        <v/>
      </c>
      <c r="M579" s="491"/>
      <c r="N579" s="491">
        <f ca="1">'3ª EM'!K34</f>
        <v>18</v>
      </c>
      <c r="O579" s="491">
        <f>'3ª EM'!L34</f>
        <v>0</v>
      </c>
      <c r="P579" s="19" t="s">
        <v>123</v>
      </c>
      <c r="Q579" s="275" t="s">
        <v>320</v>
      </c>
    </row>
    <row r="580" spans="1:17" ht="15.75" x14ac:dyDescent="0.25">
      <c r="A580" s="256" t="str">
        <f>RIGHT('[1]3ª EM'!$A$5:$D$5,12)</f>
        <v>3ª SÉRIE E.M</v>
      </c>
      <c r="B580" s="169">
        <v>29</v>
      </c>
      <c r="C580" s="264">
        <f>'3ª EM'!B35</f>
        <v>12403</v>
      </c>
      <c r="D580" s="491" t="str">
        <f>'3ª EM'!C35</f>
        <v>JULLYA GIOVANNA MELO ALVES DE LIMA</v>
      </c>
      <c r="E580" s="265" t="str">
        <f>'3ª EM'!D35</f>
        <v>F</v>
      </c>
      <c r="F580" s="265" t="str">
        <f>'3ª EM'!E35</f>
        <v>MA</v>
      </c>
      <c r="G580" s="266">
        <f>'3ª EM'!F35</f>
        <v>38265</v>
      </c>
      <c r="H580" s="491">
        <f>'3ª EM'!G35</f>
        <v>0</v>
      </c>
      <c r="I580" s="493">
        <f>'3ª EM'!H35</f>
        <v>0</v>
      </c>
      <c r="J580" s="491"/>
      <c r="K580" s="491" t="str">
        <f>'3ª EM'!I35</f>
        <v>TR 25/02/2025</v>
      </c>
      <c r="L580" s="491" t="str">
        <f ca="1">'3ª EM'!J35</f>
        <v/>
      </c>
      <c r="M580" s="491"/>
      <c r="N580" s="491">
        <f ca="1">'3ª EM'!K35</f>
        <v>20</v>
      </c>
      <c r="O580" s="491">
        <f>'3ª EM'!L35</f>
        <v>0</v>
      </c>
      <c r="P580" s="19" t="s">
        <v>123</v>
      </c>
      <c r="Q580" s="275" t="s">
        <v>320</v>
      </c>
    </row>
    <row r="581" spans="1:17" ht="15.75" x14ac:dyDescent="0.25">
      <c r="A581" s="256" t="str">
        <f>RIGHT('[1]3ª EM'!$A$5:$D$5,12)</f>
        <v>3ª SÉRIE E.M</v>
      </c>
      <c r="B581" s="169">
        <v>30</v>
      </c>
      <c r="C581" s="264">
        <f>'3ª EM'!B36</f>
        <v>18843</v>
      </c>
      <c r="D581" s="491" t="str">
        <f>'3ª EM'!C36</f>
        <v>MIGUEL ARAGAO RODRIGUES DOS SANTOS</v>
      </c>
      <c r="E581" s="265" t="str">
        <f>'3ª EM'!D36</f>
        <v>M</v>
      </c>
      <c r="F581" s="265" t="str">
        <f>'3ª EM'!E36</f>
        <v>MA</v>
      </c>
      <c r="G581" s="266">
        <f>'3ª EM'!F36</f>
        <v>38997</v>
      </c>
      <c r="H581" s="491">
        <f>'3ª EM'!G36</f>
        <v>0</v>
      </c>
      <c r="I581" s="493">
        <f>'3ª EM'!H36</f>
        <v>0</v>
      </c>
      <c r="J581" s="491"/>
      <c r="K581" s="491" t="str">
        <f>'3ª EM'!I36</f>
        <v>TR 27/02/2025</v>
      </c>
      <c r="L581" s="491" t="str">
        <f ca="1">'3ª EM'!J36</f>
        <v/>
      </c>
      <c r="M581" s="491"/>
      <c r="N581" s="491">
        <f ca="1">'3ª EM'!K36</f>
        <v>18</v>
      </c>
      <c r="O581" s="491">
        <f>'3ª EM'!L36</f>
        <v>0</v>
      </c>
      <c r="P581" s="19" t="s">
        <v>123</v>
      </c>
      <c r="Q581" s="275" t="s">
        <v>320</v>
      </c>
    </row>
    <row r="582" spans="1:17" ht="15.75" x14ac:dyDescent="0.25">
      <c r="A582" s="256" t="str">
        <f>RIGHT('[1]3ª EM'!$A$5:$D$5,12)</f>
        <v>3ª SÉRIE E.M</v>
      </c>
      <c r="B582" s="169">
        <v>31</v>
      </c>
      <c r="C582" s="264">
        <f>'3ª EM'!B37</f>
        <v>18504</v>
      </c>
      <c r="D582" s="491" t="str">
        <f>'3ª EM'!C37</f>
        <v>MARIA LUIZA CORDEIRO DE SOUZA</v>
      </c>
      <c r="E582" s="265" t="str">
        <f>'3ª EM'!D37</f>
        <v>F</v>
      </c>
      <c r="F582" s="265" t="str">
        <f>'3ª EM'!E37</f>
        <v xml:space="preserve">MA </v>
      </c>
      <c r="G582" s="266">
        <f>'3ª EM'!F37</f>
        <v>38409</v>
      </c>
      <c r="H582" s="491" t="str">
        <f>'3ª EM'!G37</f>
        <v>106792471-1</v>
      </c>
      <c r="I582" s="493">
        <f>'3ª EM'!H37</f>
        <v>0</v>
      </c>
      <c r="J582" s="491"/>
      <c r="K582" s="491" t="str">
        <f>'3ª EM'!I37</f>
        <v>TR 27/02/2025</v>
      </c>
      <c r="L582" s="491" t="str">
        <f ca="1">'3ª EM'!J37</f>
        <v/>
      </c>
      <c r="M582" s="491"/>
      <c r="N582" s="491">
        <f ca="1">'3ª EM'!K37</f>
        <v>20</v>
      </c>
      <c r="O582" s="491">
        <f>'3ª EM'!L37</f>
        <v>0</v>
      </c>
      <c r="P582" s="19" t="s">
        <v>123</v>
      </c>
      <c r="Q582" s="275" t="s">
        <v>320</v>
      </c>
    </row>
    <row r="583" spans="1:17" ht="15.75" x14ac:dyDescent="0.25">
      <c r="A583" s="256" t="str">
        <f>RIGHT('[1]3ª EM'!$A$5:$D$5,12)</f>
        <v>3ª SÉRIE E.M</v>
      </c>
      <c r="B583" s="169">
        <v>32</v>
      </c>
      <c r="C583" s="264">
        <f>'3ª EM'!B38</f>
        <v>13346</v>
      </c>
      <c r="D583" s="491" t="str">
        <f>'3ª EM'!C38</f>
        <v>ALLEXANDRA SILVA SANTOS</v>
      </c>
      <c r="E583" s="265" t="str">
        <f>'3ª EM'!D38</f>
        <v>F</v>
      </c>
      <c r="F583" s="265" t="str">
        <f>'3ª EM'!E38</f>
        <v>MA</v>
      </c>
      <c r="G583" s="266">
        <f>'3ª EM'!F38</f>
        <v>38842</v>
      </c>
      <c r="H583" s="491">
        <f>'3ª EM'!G38</f>
        <v>0</v>
      </c>
      <c r="I583" s="493">
        <f>'3ª EM'!H38</f>
        <v>0</v>
      </c>
      <c r="J583" s="491"/>
      <c r="K583" s="491" t="str">
        <f>'3ª EM'!I38</f>
        <v>TR 28/02/2025</v>
      </c>
      <c r="L583" s="491" t="str">
        <f ca="1">'3ª EM'!J38</f>
        <v/>
      </c>
      <c r="M583" s="491"/>
      <c r="N583" s="491">
        <f ca="1">'3ª EM'!K38</f>
        <v>18</v>
      </c>
      <c r="O583" s="491">
        <f>'3ª EM'!L38</f>
        <v>0</v>
      </c>
      <c r="P583" s="19" t="s">
        <v>123</v>
      </c>
      <c r="Q583" s="275" t="s">
        <v>320</v>
      </c>
    </row>
    <row r="584" spans="1:17" ht="15.75" x14ac:dyDescent="0.25">
      <c r="A584" s="256" t="str">
        <f>RIGHT('[1]3ª EM'!$A$5:$D$5,12)</f>
        <v>3ª SÉRIE E.M</v>
      </c>
      <c r="B584" s="169">
        <v>33</v>
      </c>
      <c r="C584" s="264">
        <f>'3ª EM'!B39</f>
        <v>18859</v>
      </c>
      <c r="D584" s="491" t="str">
        <f>'3ª EM'!C39</f>
        <v>KAIKY  APEZATO VIGGIANI CRUZ</v>
      </c>
      <c r="E584" s="265" t="str">
        <f>'3ª EM'!D39</f>
        <v>F</v>
      </c>
      <c r="F584" s="265" t="str">
        <f>'3ª EM'!E39</f>
        <v>MA</v>
      </c>
      <c r="G584" s="266">
        <f>'3ª EM'!F39</f>
        <v>38732</v>
      </c>
      <c r="H584" s="491">
        <f>'3ª EM'!G39</f>
        <v>0</v>
      </c>
      <c r="I584" s="493">
        <f>'3ª EM'!H39</f>
        <v>0</v>
      </c>
      <c r="J584" s="491"/>
      <c r="K584" s="491" t="str">
        <f>'3ª EM'!I39</f>
        <v>TR 28/02/2025</v>
      </c>
      <c r="L584" s="491" t="str">
        <f ca="1">'3ª EM'!J39</f>
        <v/>
      </c>
      <c r="M584" s="491"/>
      <c r="N584" s="491">
        <f ca="1">'3ª EM'!K39</f>
        <v>19</v>
      </c>
      <c r="O584" s="491">
        <f>'3ª EM'!L39</f>
        <v>0</v>
      </c>
      <c r="P584" s="19" t="s">
        <v>123</v>
      </c>
      <c r="Q584" s="275" t="s">
        <v>320</v>
      </c>
    </row>
    <row r="585" spans="1:17" ht="15.75" x14ac:dyDescent="0.25">
      <c r="A585" s="256" t="str">
        <f>RIGHT('[1]3ª EM'!$A$5:$D$5,12)</f>
        <v>3ª SÉRIE E.M</v>
      </c>
      <c r="B585" s="169">
        <v>34</v>
      </c>
      <c r="C585" s="264">
        <f>'3ª EM'!B40</f>
        <v>0</v>
      </c>
      <c r="D585" s="491">
        <f>'3ª EM'!C40</f>
        <v>0</v>
      </c>
      <c r="E585" s="265">
        <f>'3ª EM'!D40</f>
        <v>0</v>
      </c>
      <c r="F585" s="265">
        <f>'3ª EM'!E40</f>
        <v>0</v>
      </c>
      <c r="G585" s="266">
        <f>'3ª EM'!F40</f>
        <v>0</v>
      </c>
      <c r="H585" s="491">
        <f>'3ª EM'!G40</f>
        <v>0</v>
      </c>
      <c r="I585" s="493">
        <f>'3ª EM'!H40</f>
        <v>0</v>
      </c>
      <c r="J585" s="491"/>
      <c r="K585" s="491">
        <f>'3ª EM'!I40</f>
        <v>0</v>
      </c>
      <c r="L585" s="491" t="str">
        <f ca="1">'3ª EM'!J40</f>
        <v/>
      </c>
      <c r="M585" s="491"/>
      <c r="N585" s="491" t="str">
        <f ca="1">'3ª EM'!K40</f>
        <v/>
      </c>
      <c r="O585" s="491">
        <f>'3ª EM'!L40</f>
        <v>0</v>
      </c>
      <c r="P585" s="19" t="s">
        <v>123</v>
      </c>
      <c r="Q585" s="275" t="s">
        <v>320</v>
      </c>
    </row>
    <row r="586" spans="1:17" ht="15.75" x14ac:dyDescent="0.25">
      <c r="A586" s="256" t="str">
        <f>RIGHT('[1]3ª EM'!$A$5:$D$5,12)</f>
        <v>3ª SÉRIE E.M</v>
      </c>
      <c r="B586" s="169">
        <v>35</v>
      </c>
      <c r="C586" s="264">
        <f>'3ª EM'!B41</f>
        <v>0</v>
      </c>
      <c r="D586" s="491">
        <f>'3ª EM'!C41</f>
        <v>0</v>
      </c>
      <c r="E586" s="265">
        <f>'3ª EM'!D41</f>
        <v>0</v>
      </c>
      <c r="F586" s="265">
        <f>'3ª EM'!E41</f>
        <v>0</v>
      </c>
      <c r="G586" s="266">
        <f>'3ª EM'!F41</f>
        <v>0</v>
      </c>
      <c r="H586" s="491">
        <f>'3ª EM'!G41</f>
        <v>0</v>
      </c>
      <c r="I586" s="493">
        <f>'3ª EM'!H41</f>
        <v>0</v>
      </c>
      <c r="J586" s="491"/>
      <c r="K586" s="491">
        <f>'3ª EM'!I41</f>
        <v>0</v>
      </c>
      <c r="L586" s="491" t="str">
        <f ca="1">'3ª EM'!J41</f>
        <v/>
      </c>
      <c r="M586" s="491"/>
      <c r="N586" s="491" t="str">
        <f ca="1">'3ª EM'!K41</f>
        <v/>
      </c>
      <c r="O586" s="491">
        <f>'3ª EM'!L41</f>
        <v>0</v>
      </c>
      <c r="P586" s="19" t="s">
        <v>123</v>
      </c>
      <c r="Q586" s="275" t="s">
        <v>320</v>
      </c>
    </row>
    <row r="587" spans="1:17" ht="15.75" x14ac:dyDescent="0.25">
      <c r="A587" s="256" t="str">
        <f>RIGHT('[1]3ª EM'!$A$5:$D$5,12)</f>
        <v>3ª SÉRIE E.M</v>
      </c>
      <c r="B587" s="169">
        <v>36</v>
      </c>
      <c r="C587" s="264">
        <f>'3ª EM'!B42</f>
        <v>0</v>
      </c>
      <c r="D587" s="491">
        <f>'3ª EM'!C42</f>
        <v>0</v>
      </c>
      <c r="E587" s="265">
        <f>'3ª EM'!D42</f>
        <v>0</v>
      </c>
      <c r="F587" s="265">
        <f>'3ª EM'!E42</f>
        <v>0</v>
      </c>
      <c r="G587" s="266">
        <f>'3ª EM'!F42</f>
        <v>0</v>
      </c>
      <c r="H587" s="491">
        <f>'3ª EM'!G42</f>
        <v>0</v>
      </c>
      <c r="I587" s="493">
        <f>'3ª EM'!H42</f>
        <v>0</v>
      </c>
      <c r="J587" s="491"/>
      <c r="K587" s="491">
        <f>'3ª EM'!I42</f>
        <v>0</v>
      </c>
      <c r="L587" s="491" t="str">
        <f ca="1">'3ª EM'!J42</f>
        <v/>
      </c>
      <c r="M587" s="491"/>
      <c r="N587" s="491" t="str">
        <f ca="1">'3ª EM'!K42</f>
        <v/>
      </c>
      <c r="O587" s="491">
        <f>'3ª EM'!L42</f>
        <v>0</v>
      </c>
      <c r="P587" s="19" t="s">
        <v>123</v>
      </c>
      <c r="Q587" s="275" t="s">
        <v>320</v>
      </c>
    </row>
    <row r="588" spans="1:17" ht="15.75" x14ac:dyDescent="0.25">
      <c r="A588" s="256" t="str">
        <f>RIGHT('[1]3ª EM'!$A$5:$D$5,12)</f>
        <v>3ª SÉRIE E.M</v>
      </c>
      <c r="B588" s="169">
        <v>37</v>
      </c>
      <c r="C588" s="264">
        <f>'3ª EM'!B43</f>
        <v>0</v>
      </c>
      <c r="D588" s="491">
        <f>'3ª EM'!C43</f>
        <v>0</v>
      </c>
      <c r="E588" s="265">
        <f>'3ª EM'!D43</f>
        <v>0</v>
      </c>
      <c r="F588" s="265">
        <f>'3ª EM'!E43</f>
        <v>0</v>
      </c>
      <c r="G588" s="266">
        <f>'3ª EM'!F43</f>
        <v>0</v>
      </c>
      <c r="H588" s="491">
        <f>'3ª EM'!G43</f>
        <v>0</v>
      </c>
      <c r="I588" s="493">
        <f>'3ª EM'!H43</f>
        <v>0</v>
      </c>
      <c r="J588" s="491"/>
      <c r="K588" s="491">
        <f>'3ª EM'!I43</f>
        <v>0</v>
      </c>
      <c r="L588" s="491" t="str">
        <f ca="1">'3ª EM'!J43</f>
        <v/>
      </c>
      <c r="M588" s="491"/>
      <c r="N588" s="491" t="str">
        <f ca="1">'3ª EM'!K43</f>
        <v/>
      </c>
      <c r="O588" s="491">
        <f>'3ª EM'!L43</f>
        <v>0</v>
      </c>
      <c r="P588" s="19" t="s">
        <v>123</v>
      </c>
      <c r="Q588" s="275" t="s">
        <v>320</v>
      </c>
    </row>
    <row r="589" spans="1:17" ht="15.75" x14ac:dyDescent="0.25">
      <c r="A589" s="256" t="str">
        <f>RIGHT('[1]3ª EM'!$A$5:$D$5,12)</f>
        <v>3ª SÉRIE E.M</v>
      </c>
      <c r="B589" s="169">
        <v>38</v>
      </c>
      <c r="C589" s="264">
        <f>'3ª EM'!B44</f>
        <v>0</v>
      </c>
      <c r="D589" s="491">
        <f>'3ª EM'!C44</f>
        <v>0</v>
      </c>
      <c r="E589" s="265">
        <f>'3ª EM'!D44</f>
        <v>0</v>
      </c>
      <c r="F589" s="265">
        <f>'3ª EM'!E44</f>
        <v>0</v>
      </c>
      <c r="G589" s="266">
        <f>'3ª EM'!F44</f>
        <v>0</v>
      </c>
      <c r="H589" s="491">
        <f>'3ª EM'!G44</f>
        <v>0</v>
      </c>
      <c r="I589" s="493">
        <f>'3ª EM'!H44</f>
        <v>0</v>
      </c>
      <c r="J589" s="491"/>
      <c r="K589" s="491">
        <f>'3ª EM'!I44</f>
        <v>0</v>
      </c>
      <c r="L589" s="491" t="str">
        <f ca="1">'3ª EM'!J44</f>
        <v/>
      </c>
      <c r="M589" s="491"/>
      <c r="N589" s="491" t="str">
        <f ca="1">'3ª EM'!K44</f>
        <v/>
      </c>
      <c r="O589" s="491">
        <f>'3ª EM'!L44</f>
        <v>0</v>
      </c>
      <c r="P589" s="19" t="s">
        <v>123</v>
      </c>
      <c r="Q589" s="275" t="s">
        <v>320</v>
      </c>
    </row>
    <row r="590" spans="1:17" ht="15.75" x14ac:dyDescent="0.25">
      <c r="A590" s="256" t="str">
        <f>RIGHT('[1]3ª EM'!$A$5:$D$5,12)</f>
        <v>3ª SÉRIE E.M</v>
      </c>
      <c r="B590" s="169">
        <v>39</v>
      </c>
      <c r="C590" s="264">
        <f>'3ª EM'!B45</f>
        <v>0</v>
      </c>
      <c r="D590" s="491">
        <f>'3ª EM'!C45</f>
        <v>0</v>
      </c>
      <c r="E590" s="265">
        <f>'3ª EM'!D45</f>
        <v>0</v>
      </c>
      <c r="F590" s="265">
        <f>'3ª EM'!E45</f>
        <v>0</v>
      </c>
      <c r="G590" s="266">
        <f>'3ª EM'!F45</f>
        <v>0</v>
      </c>
      <c r="H590" s="491">
        <f>'3ª EM'!G45</f>
        <v>0</v>
      </c>
      <c r="I590" s="493">
        <f>'3ª EM'!H45</f>
        <v>0</v>
      </c>
      <c r="J590" s="491"/>
      <c r="K590" s="491">
        <f>'3ª EM'!I45</f>
        <v>0</v>
      </c>
      <c r="L590" s="491" t="str">
        <f ca="1">'3ª EM'!J45</f>
        <v/>
      </c>
      <c r="M590" s="491"/>
      <c r="N590" s="491" t="str">
        <f ca="1">'3ª EM'!K45</f>
        <v/>
      </c>
      <c r="O590" s="491">
        <f>'3ª EM'!L45</f>
        <v>0</v>
      </c>
      <c r="P590" s="19" t="s">
        <v>123</v>
      </c>
      <c r="Q590" s="275" t="s">
        <v>320</v>
      </c>
    </row>
    <row r="591" spans="1:17" ht="15.75" x14ac:dyDescent="0.25">
      <c r="A591" s="256" t="str">
        <f>RIGHT('[1]3ª EM'!$A$5:$D$5,12)</f>
        <v>3ª SÉRIE E.M</v>
      </c>
      <c r="B591" s="169">
        <v>40</v>
      </c>
      <c r="C591" s="264">
        <f>'3ª EM'!B46</f>
        <v>0</v>
      </c>
      <c r="D591" s="491">
        <f>'3ª EM'!C46</f>
        <v>0</v>
      </c>
      <c r="E591" s="265">
        <f>'3ª EM'!D46</f>
        <v>0</v>
      </c>
      <c r="F591" s="265">
        <f>'3ª EM'!E46</f>
        <v>0</v>
      </c>
      <c r="G591" s="266">
        <f>'3ª EM'!F46</f>
        <v>0</v>
      </c>
      <c r="H591" s="491">
        <f>'3ª EM'!G46</f>
        <v>0</v>
      </c>
      <c r="I591" s="493">
        <f>'3ª EM'!H46</f>
        <v>0</v>
      </c>
      <c r="J591" s="491"/>
      <c r="K591" s="491">
        <f>'3ª EM'!I46</f>
        <v>0</v>
      </c>
      <c r="L591" s="491" t="str">
        <f ca="1">'3ª EM'!J46</f>
        <v/>
      </c>
      <c r="M591" s="491"/>
      <c r="N591" s="491" t="str">
        <f ca="1">'3ª EM'!K46</f>
        <v/>
      </c>
      <c r="O591" s="491">
        <f>'3ª EM'!L46</f>
        <v>0</v>
      </c>
      <c r="P591" s="19" t="s">
        <v>123</v>
      </c>
      <c r="Q591" s="275" t="s">
        <v>320</v>
      </c>
    </row>
    <row r="592" spans="1:17" ht="15.75" x14ac:dyDescent="0.25">
      <c r="A592" s="256" t="str">
        <f>RIGHT('[1]3ª EM'!$A$5:$D$5,12)</f>
        <v>3ª SÉRIE E.M</v>
      </c>
      <c r="B592" s="169">
        <v>41</v>
      </c>
      <c r="C592" s="264">
        <f>'3ª EM'!B47</f>
        <v>0</v>
      </c>
      <c r="D592" s="491">
        <f>'3ª EM'!C47</f>
        <v>0</v>
      </c>
      <c r="E592" s="265">
        <f>'3ª EM'!D47</f>
        <v>0</v>
      </c>
      <c r="F592" s="265">
        <f>'3ª EM'!E47</f>
        <v>0</v>
      </c>
      <c r="G592" s="266">
        <f>'3ª EM'!F47</f>
        <v>0</v>
      </c>
      <c r="H592" s="491">
        <f>'3ª EM'!G47</f>
        <v>0</v>
      </c>
      <c r="I592" s="493">
        <f>'3ª EM'!H47</f>
        <v>0</v>
      </c>
      <c r="J592" s="491"/>
      <c r="K592" s="491">
        <f>'3ª EM'!I47</f>
        <v>0</v>
      </c>
      <c r="L592" s="491" t="str">
        <f ca="1">'3ª EM'!J47</f>
        <v/>
      </c>
      <c r="M592" s="491"/>
      <c r="N592" s="491" t="str">
        <f ca="1">'3ª EM'!K47</f>
        <v/>
      </c>
      <c r="O592" s="491">
        <f>'3ª EM'!L47</f>
        <v>0</v>
      </c>
      <c r="P592" s="19" t="s">
        <v>123</v>
      </c>
      <c r="Q592" s="275" t="s">
        <v>320</v>
      </c>
    </row>
    <row r="593" spans="1:17" ht="15.75" x14ac:dyDescent="0.25">
      <c r="A593" s="256" t="str">
        <f>RIGHT('[1]3ª EM'!$A$5:$D$5,12)</f>
        <v>3ª SÉRIE E.M</v>
      </c>
      <c r="B593" s="169">
        <v>42</v>
      </c>
      <c r="C593" s="264">
        <f>'3ª EM'!B48</f>
        <v>0</v>
      </c>
      <c r="D593" s="491">
        <f>'3ª EM'!C48</f>
        <v>0</v>
      </c>
      <c r="E593" s="265">
        <f>'3ª EM'!D48</f>
        <v>0</v>
      </c>
      <c r="F593" s="265">
        <f>'3ª EM'!E48</f>
        <v>0</v>
      </c>
      <c r="G593" s="266">
        <f>'3ª EM'!F48</f>
        <v>0</v>
      </c>
      <c r="H593" s="491">
        <f>'3ª EM'!G48</f>
        <v>0</v>
      </c>
      <c r="I593" s="493">
        <f>'3ª EM'!H48</f>
        <v>0</v>
      </c>
      <c r="J593" s="491"/>
      <c r="K593" s="491">
        <f>'3ª EM'!I48</f>
        <v>0</v>
      </c>
      <c r="L593" s="491" t="str">
        <f ca="1">'3ª EM'!J48</f>
        <v/>
      </c>
      <c r="M593" s="491"/>
      <c r="N593" s="491" t="str">
        <f ca="1">'3ª EM'!K48</f>
        <v/>
      </c>
      <c r="O593" s="491">
        <f>'3ª EM'!L48</f>
        <v>0</v>
      </c>
      <c r="P593" s="19" t="s">
        <v>123</v>
      </c>
      <c r="Q593" s="275" t="s">
        <v>320</v>
      </c>
    </row>
    <row r="594" spans="1:17" ht="15.75" x14ac:dyDescent="0.25">
      <c r="A594" s="256" t="str">
        <f>RIGHT('[1]3ª EM'!$A$5:$D$5,12)</f>
        <v>3ª SÉRIE E.M</v>
      </c>
      <c r="B594" s="169">
        <v>43</v>
      </c>
      <c r="C594" s="264">
        <f>'3ª EM'!B49</f>
        <v>0</v>
      </c>
      <c r="D594" s="491">
        <f>'3ª EM'!C49</f>
        <v>0</v>
      </c>
      <c r="E594" s="265">
        <f>'3ª EM'!D49</f>
        <v>0</v>
      </c>
      <c r="F594" s="265">
        <f>'3ª EM'!E49</f>
        <v>0</v>
      </c>
      <c r="G594" s="266">
        <f>'3ª EM'!F49</f>
        <v>0</v>
      </c>
      <c r="H594" s="491">
        <f>'3ª EM'!G49</f>
        <v>0</v>
      </c>
      <c r="I594" s="493">
        <f>'3ª EM'!H49</f>
        <v>0</v>
      </c>
      <c r="J594" s="491"/>
      <c r="K594" s="491">
        <f>'3ª EM'!I49</f>
        <v>0</v>
      </c>
      <c r="L594" s="491" t="str">
        <f ca="1">'3ª EM'!J49</f>
        <v/>
      </c>
      <c r="M594" s="491"/>
      <c r="N594" s="491" t="str">
        <f ca="1">'3ª EM'!K49</f>
        <v/>
      </c>
      <c r="O594" s="491">
        <f>'3ª EM'!L49</f>
        <v>0</v>
      </c>
      <c r="P594" s="19" t="s">
        <v>123</v>
      </c>
      <c r="Q594" s="275" t="s">
        <v>320</v>
      </c>
    </row>
    <row r="595" spans="1:17" ht="15.75" x14ac:dyDescent="0.25">
      <c r="A595" s="256" t="str">
        <f>RIGHT('[1]3ª EM'!$A$5:$D$5,12)</f>
        <v>3ª SÉRIE E.M</v>
      </c>
      <c r="B595" s="169">
        <v>44</v>
      </c>
      <c r="C595" s="264">
        <f>'3ª EM'!B50</f>
        <v>0</v>
      </c>
      <c r="D595" s="491">
        <f>'3ª EM'!C50</f>
        <v>0</v>
      </c>
      <c r="E595" s="265">
        <f>'3ª EM'!D50</f>
        <v>0</v>
      </c>
      <c r="F595" s="265">
        <f>'3ª EM'!E50</f>
        <v>0</v>
      </c>
      <c r="G595" s="266">
        <f>'3ª EM'!F50</f>
        <v>0</v>
      </c>
      <c r="H595" s="491">
        <f>'3ª EM'!G50</f>
        <v>0</v>
      </c>
      <c r="I595" s="493">
        <f>'3ª EM'!H50</f>
        <v>0</v>
      </c>
      <c r="J595" s="491"/>
      <c r="K595" s="491">
        <f>'3ª EM'!I50</f>
        <v>0</v>
      </c>
      <c r="L595" s="491" t="str">
        <f ca="1">'3ª EM'!J50</f>
        <v/>
      </c>
      <c r="M595" s="491"/>
      <c r="N595" s="491" t="str">
        <f ca="1">'3ª EM'!K50</f>
        <v/>
      </c>
      <c r="O595" s="491">
        <f>'3ª EM'!L50</f>
        <v>0</v>
      </c>
      <c r="P595" s="19" t="s">
        <v>123</v>
      </c>
      <c r="Q595" s="275" t="s">
        <v>320</v>
      </c>
    </row>
    <row r="596" spans="1:17" ht="15.75" x14ac:dyDescent="0.25">
      <c r="A596" s="256" t="str">
        <f>RIGHT('[1]3ª EM'!$A$5:$D$5,12)</f>
        <v>3ª SÉRIE E.M</v>
      </c>
      <c r="B596" s="169">
        <v>45</v>
      </c>
      <c r="C596" s="264">
        <f>'3ª EM'!B51</f>
        <v>0</v>
      </c>
      <c r="D596" s="491">
        <f>'3ª EM'!C51</f>
        <v>0</v>
      </c>
      <c r="E596" s="265">
        <f>'3ª EM'!D51</f>
        <v>0</v>
      </c>
      <c r="F596" s="265">
        <f>'3ª EM'!E51</f>
        <v>0</v>
      </c>
      <c r="G596" s="266">
        <f>'3ª EM'!F51</f>
        <v>0</v>
      </c>
      <c r="H596" s="491">
        <f>'3ª EM'!G51</f>
        <v>0</v>
      </c>
      <c r="I596" s="493">
        <f>'3ª EM'!H51</f>
        <v>0</v>
      </c>
      <c r="J596" s="491"/>
      <c r="K596" s="491">
        <f>'3ª EM'!I51</f>
        <v>0</v>
      </c>
      <c r="L596" s="491" t="str">
        <f ca="1">'3ª EM'!J51</f>
        <v/>
      </c>
      <c r="M596" s="491"/>
      <c r="N596" s="491" t="str">
        <f ca="1">'3ª EM'!K51</f>
        <v/>
      </c>
      <c r="O596" s="491">
        <f>'3ª EM'!L51</f>
        <v>0</v>
      </c>
      <c r="P596" s="19" t="s">
        <v>123</v>
      </c>
      <c r="Q596" s="275" t="s">
        <v>320</v>
      </c>
    </row>
    <row r="597" spans="1:17" ht="15.75" x14ac:dyDescent="0.25">
      <c r="A597" s="256" t="str">
        <f>RIGHT('[1]3ª EM'!$A$5:$D$5,12)</f>
        <v>3ª SÉRIE E.M</v>
      </c>
      <c r="B597" s="169">
        <v>46</v>
      </c>
      <c r="C597" s="264">
        <f>'3ª EM'!B52</f>
        <v>0</v>
      </c>
      <c r="D597" s="491">
        <f>'3ª EM'!C52</f>
        <v>0</v>
      </c>
      <c r="E597" s="265">
        <f>'3ª EM'!D52</f>
        <v>0</v>
      </c>
      <c r="F597" s="265">
        <f>'3ª EM'!E52</f>
        <v>0</v>
      </c>
      <c r="G597" s="266">
        <f>'3ª EM'!F52</f>
        <v>0</v>
      </c>
      <c r="H597" s="491">
        <f>'3ª EM'!G52</f>
        <v>0</v>
      </c>
      <c r="I597" s="493">
        <f>'3ª EM'!H52</f>
        <v>0</v>
      </c>
      <c r="J597" s="491"/>
      <c r="K597" s="491">
        <f>'3ª EM'!I52</f>
        <v>0</v>
      </c>
      <c r="L597" s="491" t="str">
        <f ca="1">'3ª EM'!J52</f>
        <v/>
      </c>
      <c r="M597" s="491"/>
      <c r="N597" s="491" t="str">
        <f ca="1">'3ª EM'!K52</f>
        <v/>
      </c>
      <c r="O597" s="491">
        <f>'3ª EM'!L52</f>
        <v>0</v>
      </c>
      <c r="P597" s="19" t="s">
        <v>123</v>
      </c>
      <c r="Q597" s="275" t="s">
        <v>320</v>
      </c>
    </row>
    <row r="598" spans="1:17" ht="15.75" x14ac:dyDescent="0.25">
      <c r="A598" s="256" t="str">
        <f>RIGHT('[1]3ª EM'!$A$5:$D$5,12)</f>
        <v>3ª SÉRIE E.M</v>
      </c>
      <c r="B598" s="169">
        <v>47</v>
      </c>
      <c r="C598" s="264">
        <f>'3ª EM'!B53</f>
        <v>0</v>
      </c>
      <c r="D598" s="491">
        <f>'3ª EM'!C53</f>
        <v>0</v>
      </c>
      <c r="E598" s="265">
        <f>'3ª EM'!D53</f>
        <v>0</v>
      </c>
      <c r="F598" s="265">
        <f>'3ª EM'!E53</f>
        <v>0</v>
      </c>
      <c r="G598" s="266">
        <f>'3ª EM'!F53</f>
        <v>0</v>
      </c>
      <c r="H598" s="491">
        <f>'3ª EM'!G53</f>
        <v>0</v>
      </c>
      <c r="I598" s="493">
        <f>'3ª EM'!H53</f>
        <v>0</v>
      </c>
      <c r="J598" s="491"/>
      <c r="K598" s="491">
        <f>'3ª EM'!I53</f>
        <v>0</v>
      </c>
      <c r="L598" s="491" t="str">
        <f ca="1">'3ª EM'!J53</f>
        <v/>
      </c>
      <c r="M598" s="491"/>
      <c r="N598" s="491" t="str">
        <f ca="1">'3ª EM'!K53</f>
        <v/>
      </c>
      <c r="O598" s="491">
        <f>'3ª EM'!L53</f>
        <v>0</v>
      </c>
      <c r="P598" s="19" t="s">
        <v>123</v>
      </c>
      <c r="Q598" s="275" t="s">
        <v>320</v>
      </c>
    </row>
    <row r="599" spans="1:17" ht="15.75" x14ac:dyDescent="0.25">
      <c r="A599" s="256" t="str">
        <f>RIGHT('[1]3ª EM'!$A$5:$D$5,12)</f>
        <v>3ª SÉRIE E.M</v>
      </c>
      <c r="B599" s="169">
        <v>48</v>
      </c>
      <c r="C599" s="264">
        <f>'3ª EM'!B54</f>
        <v>0</v>
      </c>
      <c r="D599" s="491">
        <f>'3ª EM'!C54</f>
        <v>0</v>
      </c>
      <c r="E599" s="265">
        <f>'3ª EM'!D54</f>
        <v>0</v>
      </c>
      <c r="F599" s="265">
        <f>'3ª EM'!E54</f>
        <v>0</v>
      </c>
      <c r="G599" s="266">
        <f>'3ª EM'!F54</f>
        <v>0</v>
      </c>
      <c r="H599" s="491">
        <f>'3ª EM'!G54</f>
        <v>0</v>
      </c>
      <c r="I599" s="493">
        <f>'3ª EM'!H54</f>
        <v>0</v>
      </c>
      <c r="J599" s="491"/>
      <c r="K599" s="491">
        <f>'3ª EM'!I54</f>
        <v>0</v>
      </c>
      <c r="L599" s="491" t="str">
        <f ca="1">'3ª EM'!J54</f>
        <v/>
      </c>
      <c r="M599" s="491"/>
      <c r="N599" s="491" t="str">
        <f ca="1">'3ª EM'!K54</f>
        <v/>
      </c>
      <c r="O599" s="491">
        <f>'3ª EM'!L54</f>
        <v>0</v>
      </c>
      <c r="P599" s="19" t="s">
        <v>123</v>
      </c>
      <c r="Q599" s="275" t="s">
        <v>320</v>
      </c>
    </row>
    <row r="600" spans="1:17" ht="15.75" x14ac:dyDescent="0.25">
      <c r="A600" s="256" t="str">
        <f>RIGHT('[1]3ª EM'!$A$5:$D$5,12)</f>
        <v>3ª SÉRIE E.M</v>
      </c>
      <c r="B600" s="169">
        <v>49</v>
      </c>
      <c r="C600" s="264">
        <f>'3ª EM'!B55</f>
        <v>0</v>
      </c>
      <c r="D600" s="491">
        <f>'3ª EM'!C55</f>
        <v>0</v>
      </c>
      <c r="E600" s="265">
        <f>'3ª EM'!D55</f>
        <v>0</v>
      </c>
      <c r="F600" s="265">
        <f>'3ª EM'!E55</f>
        <v>0</v>
      </c>
      <c r="G600" s="266">
        <f>'3ª EM'!F55</f>
        <v>0</v>
      </c>
      <c r="H600" s="491">
        <f>'3ª EM'!G55</f>
        <v>0</v>
      </c>
      <c r="I600" s="493">
        <f>'3ª EM'!H55</f>
        <v>0</v>
      </c>
      <c r="J600" s="491"/>
      <c r="K600" s="491">
        <f>'3ª EM'!I55</f>
        <v>0</v>
      </c>
      <c r="L600" s="491" t="str">
        <f ca="1">'3ª EM'!J55</f>
        <v/>
      </c>
      <c r="M600" s="491"/>
      <c r="N600" s="491" t="str">
        <f ca="1">'3ª EM'!K55</f>
        <v/>
      </c>
      <c r="O600" s="491">
        <f>'3ª EM'!L55</f>
        <v>0</v>
      </c>
      <c r="P600" s="19" t="s">
        <v>123</v>
      </c>
      <c r="Q600" s="275" t="s">
        <v>320</v>
      </c>
    </row>
    <row r="601" spans="1:17" ht="15.75" x14ac:dyDescent="0.25">
      <c r="A601" s="256" t="str">
        <f>RIGHT('[1]3ª EM'!$A$5:$D$5,12)</f>
        <v>3ª SÉRIE E.M</v>
      </c>
      <c r="B601" s="169">
        <v>50</v>
      </c>
      <c r="C601" s="264">
        <f>'3ª EM'!B56</f>
        <v>0</v>
      </c>
      <c r="D601" s="491">
        <f>'3ª EM'!C56</f>
        <v>0</v>
      </c>
      <c r="E601" s="265">
        <f>'3ª EM'!D56</f>
        <v>0</v>
      </c>
      <c r="F601" s="265">
        <f>'3ª EM'!E56</f>
        <v>0</v>
      </c>
      <c r="G601" s="266">
        <f>'3ª EM'!F56</f>
        <v>0</v>
      </c>
      <c r="H601" s="491">
        <f>'3ª EM'!G56</f>
        <v>0</v>
      </c>
      <c r="I601" s="493">
        <f>'3ª EM'!H56</f>
        <v>0</v>
      </c>
      <c r="J601" s="491"/>
      <c r="K601" s="491">
        <f>'3ª EM'!I56</f>
        <v>0</v>
      </c>
      <c r="L601" s="491" t="str">
        <f ca="1">'3ª EM'!J56</f>
        <v/>
      </c>
      <c r="M601" s="491"/>
      <c r="N601" s="491" t="str">
        <f ca="1">'3ª EM'!K56</f>
        <v/>
      </c>
      <c r="O601" s="491">
        <f>'3ª EM'!L56</f>
        <v>0</v>
      </c>
      <c r="P601" s="19" t="s">
        <v>123</v>
      </c>
      <c r="Q601" s="275" t="s">
        <v>320</v>
      </c>
    </row>
    <row r="602" spans="1:17" ht="15.75" x14ac:dyDescent="0.25">
      <c r="A602" s="256" t="str">
        <f>RIGHT('[1]3ª EM'!$A$5:$D$5,12)</f>
        <v>3ª SÉRIE E.M</v>
      </c>
      <c r="B602" s="169">
        <v>51</v>
      </c>
      <c r="C602" s="264">
        <f>'3ª EM'!B57</f>
        <v>0</v>
      </c>
      <c r="D602" s="491">
        <f>'3ª EM'!C57</f>
        <v>0</v>
      </c>
      <c r="E602" s="265">
        <f>'3ª EM'!D57</f>
        <v>0</v>
      </c>
      <c r="F602" s="265">
        <f>'3ª EM'!E57</f>
        <v>0</v>
      </c>
      <c r="G602" s="266">
        <f>'3ª EM'!F57</f>
        <v>0</v>
      </c>
      <c r="H602" s="491">
        <f>'3ª EM'!G57</f>
        <v>0</v>
      </c>
      <c r="I602" s="493">
        <f>'3ª EM'!H57</f>
        <v>0</v>
      </c>
      <c r="J602" s="491"/>
      <c r="K602" s="491">
        <f>'3ª EM'!I57</f>
        <v>0</v>
      </c>
      <c r="L602" s="491" t="str">
        <f ca="1">'3ª EM'!J57</f>
        <v/>
      </c>
      <c r="M602" s="491"/>
      <c r="N602" s="491" t="str">
        <f ca="1">'3ª EM'!K57</f>
        <v/>
      </c>
      <c r="O602" s="491">
        <f>'3ª EM'!L57</f>
        <v>0</v>
      </c>
      <c r="P602" s="19" t="s">
        <v>123</v>
      </c>
      <c r="Q602" s="275" t="s">
        <v>320</v>
      </c>
    </row>
    <row r="603" spans="1:17" ht="15.75" x14ac:dyDescent="0.25">
      <c r="A603" s="256" t="str">
        <f>RIGHT('[1]3ª EM'!$A$5:$D$5,12)</f>
        <v>3ª SÉRIE E.M</v>
      </c>
      <c r="B603" s="169">
        <v>52</v>
      </c>
      <c r="C603" s="264">
        <f>'3ª EM'!B58</f>
        <v>0</v>
      </c>
      <c r="D603" s="491">
        <f>'3ª EM'!C58</f>
        <v>0</v>
      </c>
      <c r="E603" s="265">
        <f>'3ª EM'!D58</f>
        <v>0</v>
      </c>
      <c r="F603" s="265">
        <f>'3ª EM'!E58</f>
        <v>0</v>
      </c>
      <c r="G603" s="266">
        <f>'3ª EM'!F58</f>
        <v>0</v>
      </c>
      <c r="H603" s="491">
        <f>'3ª EM'!G58</f>
        <v>0</v>
      </c>
      <c r="I603" s="493">
        <f>'3ª EM'!H58</f>
        <v>0</v>
      </c>
      <c r="J603" s="491"/>
      <c r="K603" s="491">
        <f>'3ª EM'!I58</f>
        <v>0</v>
      </c>
      <c r="L603" s="491" t="str">
        <f ca="1">'3ª EM'!J58</f>
        <v/>
      </c>
      <c r="M603" s="491"/>
      <c r="N603" s="491" t="str">
        <f ca="1">'3ª EM'!K58</f>
        <v/>
      </c>
      <c r="O603" s="491">
        <f>'3ª EM'!L58</f>
        <v>0</v>
      </c>
      <c r="P603" s="19" t="s">
        <v>123</v>
      </c>
      <c r="Q603" s="275" t="s">
        <v>320</v>
      </c>
    </row>
    <row r="604" spans="1:17" ht="15.75" x14ac:dyDescent="0.25">
      <c r="A604" s="256" t="str">
        <f>RIGHT('[1]3ª EM'!$A$5:$D$5,12)</f>
        <v>3ª SÉRIE E.M</v>
      </c>
      <c r="B604" s="169">
        <v>53</v>
      </c>
      <c r="C604" s="264">
        <f>'3ª EM'!B59</f>
        <v>0</v>
      </c>
      <c r="D604" s="491">
        <f>'3ª EM'!C59</f>
        <v>0</v>
      </c>
      <c r="E604" s="265">
        <f>'3ª EM'!D59</f>
        <v>0</v>
      </c>
      <c r="F604" s="265">
        <f>'3ª EM'!E59</f>
        <v>0</v>
      </c>
      <c r="G604" s="266">
        <f>'3ª EM'!F59</f>
        <v>0</v>
      </c>
      <c r="H604" s="491">
        <f>'3ª EM'!G59</f>
        <v>0</v>
      </c>
      <c r="I604" s="493">
        <f>'3ª EM'!H59</f>
        <v>0</v>
      </c>
      <c r="J604" s="491"/>
      <c r="K604" s="491">
        <f>'3ª EM'!I59</f>
        <v>0</v>
      </c>
      <c r="L604" s="491" t="str">
        <f ca="1">'3ª EM'!J59</f>
        <v/>
      </c>
      <c r="M604" s="491"/>
      <c r="N604" s="491" t="str">
        <f ca="1">'3ª EM'!K59</f>
        <v/>
      </c>
      <c r="O604" s="491">
        <f>'3ª EM'!L59</f>
        <v>0</v>
      </c>
      <c r="P604" s="19" t="s">
        <v>123</v>
      </c>
      <c r="Q604" s="275" t="s">
        <v>320</v>
      </c>
    </row>
    <row r="605" spans="1:17" ht="15.75" x14ac:dyDescent="0.25">
      <c r="A605" s="256" t="str">
        <f>RIGHT('[1]3ª EM'!$A$5:$D$5,12)</f>
        <v>3ª SÉRIE E.M</v>
      </c>
      <c r="B605" s="169">
        <v>54</v>
      </c>
      <c r="C605" s="264">
        <f>'3ª EM'!B60</f>
        <v>0</v>
      </c>
      <c r="D605" s="491">
        <f>'3ª EM'!C60</f>
        <v>0</v>
      </c>
      <c r="E605" s="265">
        <f>'3ª EM'!D60</f>
        <v>0</v>
      </c>
      <c r="F605" s="265" t="str">
        <f>'3ª EM'!E60</f>
        <v/>
      </c>
      <c r="G605" s="266">
        <f>'3ª EM'!F60</f>
        <v>0</v>
      </c>
      <c r="H605" s="491">
        <f>'3ª EM'!G60</f>
        <v>0</v>
      </c>
      <c r="I605" s="493">
        <f>'3ª EM'!H60</f>
        <v>0</v>
      </c>
      <c r="J605" s="491"/>
      <c r="K605" s="491">
        <f>'3ª EM'!I60</f>
        <v>0</v>
      </c>
      <c r="L605" s="491" t="str">
        <f>'3ª EM'!J60</f>
        <v/>
      </c>
      <c r="M605" s="491"/>
      <c r="N605" s="491">
        <f>'3ª EM'!K60</f>
        <v>0</v>
      </c>
      <c r="O605" s="491">
        <f>'3ª EM'!L60</f>
        <v>0</v>
      </c>
      <c r="P605" s="19" t="s">
        <v>123</v>
      </c>
      <c r="Q605" s="275" t="s">
        <v>320</v>
      </c>
    </row>
    <row r="606" spans="1:17" ht="15.75" x14ac:dyDescent="0.25">
      <c r="A606" s="256" t="str">
        <f>RIGHT('[1]3ª EM'!$A$5:$D$5,12)</f>
        <v>3ª SÉRIE E.M</v>
      </c>
      <c r="B606" s="169">
        <v>55</v>
      </c>
      <c r="C606" s="264">
        <f>'3ª EM'!B61</f>
        <v>0</v>
      </c>
      <c r="D606" s="491">
        <f>'3ª EM'!C61</f>
        <v>0</v>
      </c>
      <c r="E606" s="265">
        <f>'3ª EM'!D61</f>
        <v>0</v>
      </c>
      <c r="F606" s="265">
        <f>'3ª EM'!E61</f>
        <v>0</v>
      </c>
      <c r="G606" s="266">
        <f>'3ª EM'!F61</f>
        <v>0</v>
      </c>
      <c r="H606" s="491">
        <f>'3ª EM'!G61</f>
        <v>0</v>
      </c>
      <c r="I606" s="493">
        <f>'3ª EM'!H61</f>
        <v>0</v>
      </c>
      <c r="J606" s="491"/>
      <c r="K606" s="491">
        <f>'3ª EM'!I61</f>
        <v>0</v>
      </c>
      <c r="L606" s="491" t="str">
        <f>'3ª EM'!J61</f>
        <v/>
      </c>
      <c r="M606" s="491"/>
      <c r="N606" s="491">
        <f>'3ª EM'!K61</f>
        <v>0</v>
      </c>
      <c r="O606" s="491">
        <f>'3ª EM'!L61</f>
        <v>0</v>
      </c>
      <c r="P606" s="19" t="s">
        <v>123</v>
      </c>
      <c r="Q606" s="275" t="s">
        <v>320</v>
      </c>
    </row>
  </sheetData>
  <autoFilter ref="A1:O606"/>
  <conditionalFormatting sqref="C112:H221 J112:O221 J277:O606 C277:H606 C2:O111">
    <cfRule type="expression" dxfId="4355" priority="26">
      <formula>$F2="MC"</formula>
    </cfRule>
  </conditionalFormatting>
  <conditionalFormatting sqref="B2:B56">
    <cfRule type="expression" dxfId="4354" priority="25">
      <formula>#REF!="MC"</formula>
    </cfRule>
  </conditionalFormatting>
  <conditionalFormatting sqref="B57:B111">
    <cfRule type="expression" dxfId="4353" priority="23">
      <formula>#REF!="MC"</formula>
    </cfRule>
  </conditionalFormatting>
  <conditionalFormatting sqref="B112:B166">
    <cfRule type="expression" dxfId="4352" priority="21">
      <formula>#REF!="MC"</formula>
    </cfRule>
  </conditionalFormatting>
  <conditionalFormatting sqref="B167:B221">
    <cfRule type="expression" dxfId="4351" priority="19">
      <formula>#REF!="MC"</formula>
    </cfRule>
  </conditionalFormatting>
  <conditionalFormatting sqref="B222:B276">
    <cfRule type="expression" dxfId="4350" priority="17">
      <formula>#REF!="MC"</formula>
    </cfRule>
  </conditionalFormatting>
  <conditionalFormatting sqref="B277:B331">
    <cfRule type="expression" dxfId="4349" priority="15">
      <formula>#REF!="MC"</formula>
    </cfRule>
  </conditionalFormatting>
  <conditionalFormatting sqref="B332:B386">
    <cfRule type="expression" dxfId="4348" priority="13">
      <formula>#REF!="MC"</formula>
    </cfRule>
  </conditionalFormatting>
  <conditionalFormatting sqref="B387:B441">
    <cfRule type="expression" dxfId="4347" priority="11">
      <formula>#REF!="MC"</formula>
    </cfRule>
  </conditionalFormatting>
  <conditionalFormatting sqref="B442:B496">
    <cfRule type="expression" dxfId="4346" priority="9">
      <formula>#REF!="MC"</formula>
    </cfRule>
  </conditionalFormatting>
  <conditionalFormatting sqref="B497:B551">
    <cfRule type="expression" dxfId="4345" priority="7">
      <formula>#REF!="MC"</formula>
    </cfRule>
  </conditionalFormatting>
  <conditionalFormatting sqref="B552:B606">
    <cfRule type="expression" dxfId="4344" priority="5">
      <formula>#REF!="MC"</formula>
    </cfRule>
  </conditionalFormatting>
  <conditionalFormatting sqref="I167:I221">
    <cfRule type="expression" dxfId="4343" priority="3">
      <formula>$F167="MC"</formula>
    </cfRule>
  </conditionalFormatting>
  <conditionalFormatting sqref="C222:H276 J222:O276">
    <cfRule type="expression" dxfId="4342" priority="2">
      <formula>$F222="MC"</formula>
    </cfRule>
  </conditionalFormatting>
  <conditionalFormatting sqref="I222:I276">
    <cfRule type="expression" dxfId="4341" priority="1">
      <formula>$F222="MC"</formula>
    </cfRule>
  </conditionalFormatting>
  <pageMargins left="0.51181102362204722" right="0.51181102362204722" top="0.78740157480314965" bottom="0.78740157480314965" header="0.31496062992125984" footer="0.31496062992125984"/>
  <pageSetup paperSize="9" scale="10" orientation="portrait" horizontalDpi="0" verticalDpi="0" r:id="rId1"/>
  <rowBreaks count="1" manualBreakCount="1">
    <brk id="441" max="1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71"/>
  <sheetViews>
    <sheetView view="pageBreakPreview" topLeftCell="A7" zoomScale="80" zoomScaleNormal="100" zoomScaleSheetLayoutView="80" workbookViewId="0">
      <selection activeCell="A7" sqref="A7:A51"/>
    </sheetView>
  </sheetViews>
  <sheetFormatPr defaultRowHeight="17.25" x14ac:dyDescent="0.3"/>
  <cols>
    <col min="1" max="1" width="7.28515625" style="313" customWidth="1"/>
    <col min="2" max="2" width="7.7109375" style="313" customWidth="1"/>
    <col min="3" max="3" width="51.28515625" style="314" bestFit="1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78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21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78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21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COUNTIFS($D$7:$D$60,"M",$E$7:$E$60,"MA")</f>
        <v>7</v>
      </c>
      <c r="P2" s="294">
        <f>COUNTIFS($D$7:$D$60,"M",$E$7:$E$60,"MC")</f>
        <v>0</v>
      </c>
      <c r="Q2" s="295">
        <f>COUNTIFS($D$7:$D$60,"M",$E$7:E60,"MA",$I$7:I60,"*INCLUSÃO*")</f>
        <v>0</v>
      </c>
      <c r="R2" s="296">
        <f ca="1">COUNTIFS($D$7:$D$60,"M",$E$7:$E$60,"MA",$J$7:$J$60,"*DISP*")</f>
        <v>2</v>
      </c>
    </row>
    <row r="3" spans="1:21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COUNTIFS($D$7:$D$60,"F",$E$7:$E$60,"MA")</f>
        <v>13</v>
      </c>
      <c r="P3" s="294">
        <f>COUNTIFS($D$7:$D$60,"M",$E$7:$E$60,"MC")</f>
        <v>0</v>
      </c>
      <c r="Q3" s="295">
        <f>COUNTIFS($D$7:$D$60,"F",$E$7:$E$60,"MA",$I$7:$I$60,"*INCLUSÃO*")</f>
        <v>0</v>
      </c>
      <c r="R3" s="296">
        <f ca="1">COUNTIFS($D$7:$D$60,"F",$E$7:$E$60,"MA",$J$7:$J$60,"*DISP*")</f>
        <v>5</v>
      </c>
    </row>
    <row r="4" spans="1:21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320"/>
      <c r="J4" s="283"/>
      <c r="K4" s="283"/>
      <c r="L4"/>
      <c r="M4" s="285"/>
      <c r="N4" s="377" t="s">
        <v>18</v>
      </c>
      <c r="O4" s="306">
        <f>SUM(O2:O3)</f>
        <v>20</v>
      </c>
      <c r="P4" s="294">
        <f>SUM(P2:P3)</f>
        <v>0</v>
      </c>
      <c r="Q4" s="295">
        <f>SUM(Q2:Q3)</f>
        <v>0</v>
      </c>
      <c r="R4" s="296">
        <f ca="1">SUM(R2:R3)</f>
        <v>7</v>
      </c>
    </row>
    <row r="5" spans="1:21" ht="18" thickBot="1" x14ac:dyDescent="0.35">
      <c r="A5" s="554" t="s">
        <v>38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</row>
    <row r="6" spans="1:21" s="297" customFormat="1" x14ac:dyDescent="0.3">
      <c r="A6" s="413" t="s">
        <v>24</v>
      </c>
      <c r="B6" s="414" t="s">
        <v>8</v>
      </c>
      <c r="C6" s="415" t="s">
        <v>9</v>
      </c>
      <c r="D6" s="416" t="s">
        <v>10</v>
      </c>
      <c r="E6" s="416" t="s">
        <v>25</v>
      </c>
      <c r="F6" s="417" t="s">
        <v>12</v>
      </c>
      <c r="G6" s="414" t="s">
        <v>13</v>
      </c>
      <c r="H6" s="418" t="s">
        <v>14</v>
      </c>
      <c r="I6" s="419" t="s">
        <v>57</v>
      </c>
      <c r="J6" s="441" t="s">
        <v>28</v>
      </c>
      <c r="K6" s="420" t="s">
        <v>36</v>
      </c>
      <c r="L6"/>
      <c r="M6" s="286"/>
      <c r="N6"/>
      <c r="O6"/>
      <c r="P6"/>
      <c r="Q6"/>
      <c r="R6"/>
      <c r="S6"/>
      <c r="T6"/>
      <c r="U6"/>
    </row>
    <row r="7" spans="1:21" s="388" customFormat="1" ht="20.100000000000001" customHeight="1" x14ac:dyDescent="0.25">
      <c r="A7" s="478">
        <v>1</v>
      </c>
      <c r="B7" s="423">
        <v>18378</v>
      </c>
      <c r="C7" s="428" t="s">
        <v>142</v>
      </c>
      <c r="D7" s="421" t="s">
        <v>16</v>
      </c>
      <c r="E7" s="403" t="str">
        <f t="shared" ref="E7:E19" si="0">IF(COUNTIF(I7,"*MC*")=1,"MC",IF(COUNTIF(I7,"*NCOM*")=1,"NCOM",IF(C7="","","MA")))</f>
        <v>MA</v>
      </c>
      <c r="F7" s="429">
        <v>38204</v>
      </c>
      <c r="G7" s="421"/>
      <c r="H7" s="431">
        <v>7142872</v>
      </c>
      <c r="I7" s="483" t="s">
        <v>314</v>
      </c>
      <c r="J7" s="519" t="str">
        <f t="shared" ref="J7:J22" ca="1" si="1">IF(K7="","",IF(K7&gt;29,"DISP.IDADE",""))</f>
        <v/>
      </c>
      <c r="K7" s="406">
        <f t="shared" ref="K7:K22" ca="1" si="2">IF(F7="","",INT((TODAY()-F7)/365.25))</f>
        <v>20</v>
      </c>
      <c r="L7"/>
      <c r="M7" s="379"/>
    </row>
    <row r="8" spans="1:21" s="401" customFormat="1" ht="20.100000000000001" customHeight="1" x14ac:dyDescent="0.25">
      <c r="A8" s="478">
        <v>2</v>
      </c>
      <c r="B8" s="423">
        <v>14369</v>
      </c>
      <c r="C8" s="469" t="s">
        <v>391</v>
      </c>
      <c r="D8" s="425" t="s">
        <v>16</v>
      </c>
      <c r="E8" s="403" t="str">
        <f t="shared" si="0"/>
        <v>MA</v>
      </c>
      <c r="F8" s="426">
        <v>34835</v>
      </c>
      <c r="G8" s="442"/>
      <c r="H8" s="422"/>
      <c r="I8" s="427" t="s">
        <v>384</v>
      </c>
      <c r="J8" s="519" t="str">
        <f t="shared" ca="1" si="1"/>
        <v/>
      </c>
      <c r="K8" s="406">
        <f t="shared" ca="1" si="2"/>
        <v>29</v>
      </c>
      <c r="L8"/>
      <c r="M8" s="402"/>
      <c r="N8" s="388"/>
      <c r="O8" s="388"/>
      <c r="P8" s="388"/>
      <c r="Q8" s="388"/>
      <c r="R8" s="388"/>
      <c r="S8" s="388"/>
      <c r="T8" s="388"/>
      <c r="U8" s="388"/>
    </row>
    <row r="9" spans="1:21" s="401" customFormat="1" ht="20.100000000000001" customHeight="1" x14ac:dyDescent="0.25">
      <c r="A9" s="478">
        <v>3</v>
      </c>
      <c r="B9" s="423">
        <v>18488</v>
      </c>
      <c r="C9" s="465" t="s">
        <v>254</v>
      </c>
      <c r="D9" s="466" t="s">
        <v>16</v>
      </c>
      <c r="E9" s="404" t="str">
        <f t="shared" si="0"/>
        <v>MA</v>
      </c>
      <c r="F9" s="467">
        <v>38518</v>
      </c>
      <c r="G9" s="468" t="s">
        <v>255</v>
      </c>
      <c r="H9" s="462">
        <v>11584286</v>
      </c>
      <c r="I9" s="483" t="s">
        <v>314</v>
      </c>
      <c r="J9" s="519" t="str">
        <f t="shared" ca="1" si="1"/>
        <v/>
      </c>
      <c r="K9" s="406">
        <f t="shared" ca="1" si="2"/>
        <v>19</v>
      </c>
      <c r="L9"/>
      <c r="M9" s="402"/>
    </row>
    <row r="10" spans="1:21" s="401" customFormat="1" ht="20.100000000000001" customHeight="1" x14ac:dyDescent="0.25">
      <c r="A10" s="478">
        <v>4</v>
      </c>
      <c r="B10" s="423">
        <v>10928</v>
      </c>
      <c r="C10" s="428" t="s">
        <v>146</v>
      </c>
      <c r="D10" s="421" t="s">
        <v>16</v>
      </c>
      <c r="E10" s="404" t="str">
        <f t="shared" si="0"/>
        <v>MA</v>
      </c>
      <c r="F10" s="429">
        <v>26445</v>
      </c>
      <c r="G10" s="421" t="s">
        <v>147</v>
      </c>
      <c r="H10" s="431" t="s">
        <v>148</v>
      </c>
      <c r="I10" s="483" t="s">
        <v>314</v>
      </c>
      <c r="J10" s="519" t="str">
        <f t="shared" ca="1" si="1"/>
        <v>DISP.IDADE</v>
      </c>
      <c r="K10" s="406">
        <f t="shared" ca="1" si="2"/>
        <v>52</v>
      </c>
      <c r="L10"/>
      <c r="M10" s="402"/>
    </row>
    <row r="11" spans="1:21" s="401" customFormat="1" ht="20.100000000000001" customHeight="1" x14ac:dyDescent="0.25">
      <c r="A11" s="478">
        <v>5</v>
      </c>
      <c r="B11" s="423">
        <v>18494</v>
      </c>
      <c r="C11" s="428" t="s">
        <v>261</v>
      </c>
      <c r="D11" s="421" t="s">
        <v>16</v>
      </c>
      <c r="E11" s="403" t="str">
        <f t="shared" si="0"/>
        <v>MA</v>
      </c>
      <c r="F11" s="429">
        <v>28207</v>
      </c>
      <c r="G11" s="421"/>
      <c r="H11" s="431" t="s">
        <v>262</v>
      </c>
      <c r="I11" s="483" t="s">
        <v>314</v>
      </c>
      <c r="J11" s="519" t="str">
        <f t="shared" ca="1" si="1"/>
        <v>DISP.IDADE</v>
      </c>
      <c r="K11" s="406">
        <f t="shared" ca="1" si="2"/>
        <v>47</v>
      </c>
      <c r="L11"/>
      <c r="M11" s="402"/>
    </row>
    <row r="12" spans="1:21" s="401" customFormat="1" ht="20.100000000000001" customHeight="1" x14ac:dyDescent="0.25">
      <c r="A12" s="478">
        <v>6</v>
      </c>
      <c r="B12" s="423">
        <v>18777</v>
      </c>
      <c r="C12" s="439" t="s">
        <v>393</v>
      </c>
      <c r="D12" s="425" t="s">
        <v>16</v>
      </c>
      <c r="E12" s="403" t="str">
        <f t="shared" si="0"/>
        <v>MA</v>
      </c>
      <c r="F12" s="426">
        <v>40023</v>
      </c>
      <c r="G12" s="425" t="s">
        <v>394</v>
      </c>
      <c r="H12" s="422"/>
      <c r="I12" s="422" t="s">
        <v>395</v>
      </c>
      <c r="J12" s="519" t="str">
        <f t="shared" ca="1" si="1"/>
        <v/>
      </c>
      <c r="K12" s="406">
        <f t="shared" ca="1" si="2"/>
        <v>15</v>
      </c>
      <c r="L12"/>
      <c r="M12" s="402"/>
    </row>
    <row r="13" spans="1:21" s="388" customFormat="1" ht="20.100000000000001" customHeight="1" x14ac:dyDescent="0.25">
      <c r="A13" s="478">
        <v>7</v>
      </c>
      <c r="B13" s="425">
        <v>18780</v>
      </c>
      <c r="C13" s="439" t="s">
        <v>396</v>
      </c>
      <c r="D13" s="425" t="s">
        <v>17</v>
      </c>
      <c r="E13" s="403" t="str">
        <f t="shared" si="0"/>
        <v>MA</v>
      </c>
      <c r="F13" s="426">
        <v>39765</v>
      </c>
      <c r="G13" s="425" t="s">
        <v>397</v>
      </c>
      <c r="H13" s="422"/>
      <c r="I13" s="422" t="s">
        <v>395</v>
      </c>
      <c r="J13" s="519" t="str">
        <f t="shared" ca="1" si="1"/>
        <v/>
      </c>
      <c r="K13" s="406">
        <f t="shared" ca="1" si="2"/>
        <v>16</v>
      </c>
      <c r="L13"/>
    </row>
    <row r="14" spans="1:21" s="388" customFormat="1" ht="20.100000000000001" customHeight="1" x14ac:dyDescent="0.25">
      <c r="A14" s="478">
        <v>8</v>
      </c>
      <c r="B14" s="423">
        <v>18774</v>
      </c>
      <c r="C14" s="469" t="s">
        <v>392</v>
      </c>
      <c r="D14" s="425" t="s">
        <v>16</v>
      </c>
      <c r="E14" s="403" t="str">
        <f t="shared" si="0"/>
        <v>MA</v>
      </c>
      <c r="F14" s="426">
        <v>39513</v>
      </c>
      <c r="G14" s="527">
        <v>1095002326</v>
      </c>
      <c r="H14" s="422"/>
      <c r="I14" s="427" t="s">
        <v>384</v>
      </c>
      <c r="J14" s="519" t="str">
        <f t="shared" ca="1" si="1"/>
        <v/>
      </c>
      <c r="K14" s="406">
        <f t="shared" ca="1" si="2"/>
        <v>17</v>
      </c>
      <c r="L14"/>
    </row>
    <row r="15" spans="1:21" s="388" customFormat="1" ht="20.100000000000001" customHeight="1" x14ac:dyDescent="0.25">
      <c r="A15" s="478">
        <v>9</v>
      </c>
      <c r="B15" s="423">
        <v>18534</v>
      </c>
      <c r="C15" s="424" t="s">
        <v>276</v>
      </c>
      <c r="D15" s="425" t="s">
        <v>17</v>
      </c>
      <c r="E15" s="404" t="str">
        <f t="shared" si="0"/>
        <v>MA</v>
      </c>
      <c r="F15" s="426">
        <v>34824</v>
      </c>
      <c r="G15" s="425" t="s">
        <v>305</v>
      </c>
      <c r="H15" s="422"/>
      <c r="I15" s="483" t="s">
        <v>314</v>
      </c>
      <c r="J15" s="519" t="str">
        <f t="shared" ca="1" si="1"/>
        <v/>
      </c>
      <c r="K15" s="406">
        <f t="shared" ca="1" si="2"/>
        <v>29</v>
      </c>
      <c r="L15"/>
    </row>
    <row r="16" spans="1:21" s="388" customFormat="1" ht="20.100000000000001" customHeight="1" x14ac:dyDescent="0.25">
      <c r="A16" s="478">
        <v>10</v>
      </c>
      <c r="B16" s="423">
        <v>15276</v>
      </c>
      <c r="C16" s="424" t="s">
        <v>288</v>
      </c>
      <c r="D16" s="425" t="s">
        <v>17</v>
      </c>
      <c r="E16" s="403" t="str">
        <f t="shared" si="0"/>
        <v>MA</v>
      </c>
      <c r="F16" s="426">
        <v>39102</v>
      </c>
      <c r="G16" s="425" t="s">
        <v>289</v>
      </c>
      <c r="H16" s="422"/>
      <c r="I16" s="483" t="s">
        <v>314</v>
      </c>
      <c r="J16" s="519" t="str">
        <f t="shared" ca="1" si="1"/>
        <v/>
      </c>
      <c r="K16" s="406">
        <f t="shared" ca="1" si="2"/>
        <v>18</v>
      </c>
      <c r="L16"/>
    </row>
    <row r="17" spans="1:12" s="388" customFormat="1" ht="20.100000000000001" customHeight="1" x14ac:dyDescent="0.25">
      <c r="A17" s="478">
        <v>11</v>
      </c>
      <c r="B17" s="453">
        <v>18140</v>
      </c>
      <c r="C17" s="428" t="s">
        <v>89</v>
      </c>
      <c r="D17" s="425" t="s">
        <v>17</v>
      </c>
      <c r="E17" s="403" t="str">
        <f t="shared" si="0"/>
        <v>MA</v>
      </c>
      <c r="F17" s="426">
        <v>29821</v>
      </c>
      <c r="G17" s="442" t="s">
        <v>96</v>
      </c>
      <c r="H17" s="422"/>
      <c r="I17" s="483" t="s">
        <v>314</v>
      </c>
      <c r="J17" s="519" t="str">
        <f t="shared" ca="1" si="1"/>
        <v>DISP.IDADE</v>
      </c>
      <c r="K17" s="406">
        <f t="shared" ca="1" si="2"/>
        <v>43</v>
      </c>
      <c r="L17"/>
    </row>
    <row r="18" spans="1:12" s="388" customFormat="1" ht="20.100000000000001" customHeight="1" x14ac:dyDescent="0.25">
      <c r="A18" s="478">
        <v>12</v>
      </c>
      <c r="B18" s="423">
        <v>18309</v>
      </c>
      <c r="C18" s="428" t="s">
        <v>127</v>
      </c>
      <c r="D18" s="425" t="s">
        <v>16</v>
      </c>
      <c r="E18" s="404" t="str">
        <f t="shared" si="0"/>
        <v>MA</v>
      </c>
      <c r="F18" s="426">
        <v>32317</v>
      </c>
      <c r="G18" s="442"/>
      <c r="H18" s="422" t="s">
        <v>128</v>
      </c>
      <c r="I18" s="483" t="s">
        <v>314</v>
      </c>
      <c r="J18" s="519" t="str">
        <f t="shared" ca="1" si="1"/>
        <v>DISP.IDADE</v>
      </c>
      <c r="K18" s="406">
        <f t="shared" ca="1" si="2"/>
        <v>36</v>
      </c>
      <c r="L18"/>
    </row>
    <row r="19" spans="1:12" s="388" customFormat="1" ht="20.100000000000001" customHeight="1" x14ac:dyDescent="0.25">
      <c r="A19" s="478">
        <v>13</v>
      </c>
      <c r="B19" s="425">
        <v>14621</v>
      </c>
      <c r="C19" s="439" t="s">
        <v>376</v>
      </c>
      <c r="D19" s="425" t="s">
        <v>17</v>
      </c>
      <c r="E19" s="403" t="str">
        <f t="shared" si="0"/>
        <v>MA</v>
      </c>
      <c r="F19" s="426">
        <v>39895</v>
      </c>
      <c r="G19" s="425" t="s">
        <v>377</v>
      </c>
      <c r="H19" s="422" t="s">
        <v>378</v>
      </c>
      <c r="I19" s="422" t="s">
        <v>361</v>
      </c>
      <c r="J19" s="519" t="str">
        <f t="shared" ca="1" si="1"/>
        <v/>
      </c>
      <c r="K19" s="406">
        <f t="shared" ca="1" si="2"/>
        <v>15</v>
      </c>
      <c r="L19"/>
    </row>
    <row r="20" spans="1:12" s="388" customFormat="1" ht="20.100000000000001" customHeight="1" x14ac:dyDescent="0.25">
      <c r="A20" s="478">
        <v>14</v>
      </c>
      <c r="B20" s="423">
        <v>18769</v>
      </c>
      <c r="C20" s="469" t="s">
        <v>381</v>
      </c>
      <c r="D20" s="425" t="s">
        <v>16</v>
      </c>
      <c r="E20" s="403" t="s">
        <v>4</v>
      </c>
      <c r="F20" s="426">
        <v>34361</v>
      </c>
      <c r="G20" s="442"/>
      <c r="H20" s="422"/>
      <c r="I20" s="427" t="s">
        <v>380</v>
      </c>
      <c r="J20" s="519" t="str">
        <f t="shared" ca="1" si="1"/>
        <v>DISP.IDADE</v>
      </c>
      <c r="K20" s="406">
        <f t="shared" ca="1" si="2"/>
        <v>31</v>
      </c>
      <c r="L20"/>
    </row>
    <row r="21" spans="1:12" s="388" customFormat="1" ht="20.100000000000001" customHeight="1" x14ac:dyDescent="0.25">
      <c r="A21" s="478">
        <v>15</v>
      </c>
      <c r="B21" s="423">
        <v>18479</v>
      </c>
      <c r="C21" s="400" t="s">
        <v>250</v>
      </c>
      <c r="D21" s="421" t="s">
        <v>17</v>
      </c>
      <c r="E21" s="403" t="str">
        <f>IF(COUNTIF(I21,"*MC*")=1,"MC",IF(COUNTIF(I21,"*NCOM*")=1,"NCOM",IF(C21="","","MA")))</f>
        <v>MA</v>
      </c>
      <c r="F21" s="429">
        <v>38824</v>
      </c>
      <c r="G21" s="430" t="s">
        <v>303</v>
      </c>
      <c r="H21" s="433"/>
      <c r="I21" s="483" t="s">
        <v>314</v>
      </c>
      <c r="J21" s="519" t="str">
        <f t="shared" ca="1" si="1"/>
        <v/>
      </c>
      <c r="K21" s="406">
        <f t="shared" ca="1" si="2"/>
        <v>18</v>
      </c>
      <c r="L21"/>
    </row>
    <row r="22" spans="1:12" s="388" customFormat="1" ht="20.100000000000001" customHeight="1" x14ac:dyDescent="0.25">
      <c r="A22" s="478">
        <v>16</v>
      </c>
      <c r="B22" s="423">
        <v>18532</v>
      </c>
      <c r="C22" s="424" t="s">
        <v>275</v>
      </c>
      <c r="D22" s="425" t="s">
        <v>17</v>
      </c>
      <c r="E22" s="403" t="str">
        <f>IF(COUNTIF(I22,"*MC*")=1,"MC",IF(COUNTIF(I22,"*NCOM*")=1,"NCOM",IF(C22="","","MA")))</f>
        <v>MA</v>
      </c>
      <c r="F22" s="426">
        <v>27456</v>
      </c>
      <c r="G22" s="425" t="s">
        <v>304</v>
      </c>
      <c r="H22" s="422"/>
      <c r="I22" s="483" t="s">
        <v>314</v>
      </c>
      <c r="J22" s="519" t="str">
        <f t="shared" ca="1" si="1"/>
        <v>DISP.IDADE</v>
      </c>
      <c r="K22" s="406">
        <f t="shared" ca="1" si="2"/>
        <v>50</v>
      </c>
      <c r="L22"/>
    </row>
    <row r="23" spans="1:12" s="388" customFormat="1" ht="20.100000000000001" customHeight="1" x14ac:dyDescent="0.25">
      <c r="A23" s="478">
        <v>17</v>
      </c>
      <c r="B23" s="423">
        <v>18820</v>
      </c>
      <c r="C23" s="439" t="s">
        <v>431</v>
      </c>
      <c r="D23" s="425" t="s">
        <v>16</v>
      </c>
      <c r="E23" s="403" t="str">
        <f t="shared" ref="E23:E44" si="3">IF(COUNTIF(I23,"*MC*")=1,"MC",IF(COUNTIF(I23,"*NCOM*")=1,"NCOM",IF(C23="","","MA")))</f>
        <v>MA</v>
      </c>
      <c r="F23" s="426">
        <v>39471</v>
      </c>
      <c r="G23" s="425" t="s">
        <v>432</v>
      </c>
      <c r="H23" s="422"/>
      <c r="I23" s="427" t="s">
        <v>433</v>
      </c>
      <c r="J23" s="519" t="str">
        <f t="shared" ref="J23:J60" ca="1" si="4">IF(K23="","",IF(K23&gt;29,"DISP.IDADE",""))</f>
        <v/>
      </c>
      <c r="K23" s="406">
        <f t="shared" ref="K23:K56" ca="1" si="5">IF(F23="","",INT((TODAY()-F23)/365.25))</f>
        <v>17</v>
      </c>
      <c r="L23"/>
    </row>
    <row r="24" spans="1:12" s="388" customFormat="1" ht="20.100000000000001" customHeight="1" x14ac:dyDescent="0.25">
      <c r="A24" s="478">
        <v>18</v>
      </c>
      <c r="B24" s="423">
        <v>18849</v>
      </c>
      <c r="C24" s="439" t="s">
        <v>475</v>
      </c>
      <c r="D24" s="425" t="s">
        <v>16</v>
      </c>
      <c r="E24" s="404" t="str">
        <f t="shared" si="3"/>
        <v>MA</v>
      </c>
      <c r="F24" s="426">
        <v>34965</v>
      </c>
      <c r="G24" s="425"/>
      <c r="H24" s="422"/>
      <c r="I24" s="427" t="s">
        <v>463</v>
      </c>
      <c r="J24" s="519" t="str">
        <f t="shared" ca="1" si="4"/>
        <v/>
      </c>
      <c r="K24" s="406">
        <f t="shared" ca="1" si="5"/>
        <v>29</v>
      </c>
      <c r="L24"/>
    </row>
    <row r="25" spans="1:12" s="388" customFormat="1" ht="20.100000000000001" customHeight="1" x14ac:dyDescent="0.25">
      <c r="A25" s="478">
        <v>19</v>
      </c>
      <c r="B25" s="423">
        <v>15606</v>
      </c>
      <c r="C25" s="439" t="s">
        <v>487</v>
      </c>
      <c r="D25" s="425" t="s">
        <v>16</v>
      </c>
      <c r="E25" s="403" t="str">
        <f t="shared" si="3"/>
        <v>MA</v>
      </c>
      <c r="F25" s="426">
        <v>26600</v>
      </c>
      <c r="G25" s="425"/>
      <c r="H25" s="422"/>
      <c r="I25" s="427" t="s">
        <v>457</v>
      </c>
      <c r="J25" s="519" t="str">
        <f t="shared" ca="1" si="4"/>
        <v>DISP.IDADE</v>
      </c>
      <c r="K25" s="406">
        <f t="shared" ca="1" si="5"/>
        <v>52</v>
      </c>
      <c r="L25"/>
    </row>
    <row r="26" spans="1:12" s="388" customFormat="1" ht="20.100000000000001" customHeight="1" x14ac:dyDescent="0.25">
      <c r="A26" s="478">
        <v>20</v>
      </c>
      <c r="B26" s="423">
        <v>18856</v>
      </c>
      <c r="C26" s="439" t="s">
        <v>488</v>
      </c>
      <c r="D26" s="425" t="s">
        <v>16</v>
      </c>
      <c r="E26" s="403" t="str">
        <f t="shared" si="3"/>
        <v>MA</v>
      </c>
      <c r="F26" s="426">
        <v>39168</v>
      </c>
      <c r="G26" s="425" t="s">
        <v>489</v>
      </c>
      <c r="H26" s="422"/>
      <c r="I26" s="427" t="s">
        <v>457</v>
      </c>
      <c r="J26" s="519" t="str">
        <f t="shared" ca="1" si="4"/>
        <v/>
      </c>
      <c r="K26" s="406">
        <f t="shared" ca="1" si="5"/>
        <v>17</v>
      </c>
      <c r="L26"/>
    </row>
    <row r="27" spans="1:12" s="388" customFormat="1" ht="20.100000000000001" customHeight="1" x14ac:dyDescent="0.25">
      <c r="A27" s="478">
        <v>21</v>
      </c>
      <c r="B27" s="425"/>
      <c r="C27" s="439"/>
      <c r="D27" s="425"/>
      <c r="E27" s="404" t="str">
        <f t="shared" si="3"/>
        <v/>
      </c>
      <c r="F27" s="426"/>
      <c r="G27" s="425"/>
      <c r="H27" s="422"/>
      <c r="I27" s="422"/>
      <c r="J27" s="519" t="str">
        <f t="shared" ca="1" si="4"/>
        <v/>
      </c>
      <c r="K27" s="406" t="str">
        <f t="shared" ca="1" si="5"/>
        <v/>
      </c>
      <c r="L27"/>
    </row>
    <row r="28" spans="1:12" s="388" customFormat="1" ht="20.100000000000001" customHeight="1" x14ac:dyDescent="0.25">
      <c r="A28" s="478">
        <v>22</v>
      </c>
      <c r="B28" s="425"/>
      <c r="C28" s="439"/>
      <c r="D28" s="425"/>
      <c r="E28" s="403" t="str">
        <f t="shared" si="3"/>
        <v/>
      </c>
      <c r="F28" s="426"/>
      <c r="G28" s="425"/>
      <c r="H28" s="422"/>
      <c r="I28" s="422"/>
      <c r="J28" s="519" t="str">
        <f t="shared" ca="1" si="4"/>
        <v/>
      </c>
      <c r="K28" s="406" t="str">
        <f t="shared" ca="1" si="5"/>
        <v/>
      </c>
      <c r="L28"/>
    </row>
    <row r="29" spans="1:12" s="388" customFormat="1" ht="20.100000000000001" customHeight="1" x14ac:dyDescent="0.25">
      <c r="A29" s="478">
        <v>23</v>
      </c>
      <c r="B29" s="425"/>
      <c r="C29" s="439"/>
      <c r="D29" s="425"/>
      <c r="E29" s="403" t="str">
        <f t="shared" si="3"/>
        <v/>
      </c>
      <c r="F29" s="426"/>
      <c r="G29" s="425"/>
      <c r="H29" s="422"/>
      <c r="I29" s="422"/>
      <c r="J29" s="519" t="str">
        <f t="shared" ca="1" si="4"/>
        <v/>
      </c>
      <c r="K29" s="406" t="str">
        <f t="shared" ca="1" si="5"/>
        <v/>
      </c>
      <c r="L29"/>
    </row>
    <row r="30" spans="1:12" s="388" customFormat="1" ht="20.100000000000001" customHeight="1" x14ac:dyDescent="0.25">
      <c r="A30" s="478">
        <v>24</v>
      </c>
      <c r="B30" s="425"/>
      <c r="C30" s="439"/>
      <c r="D30" s="425"/>
      <c r="E30" s="404" t="str">
        <f t="shared" si="3"/>
        <v/>
      </c>
      <c r="F30" s="426"/>
      <c r="G30" s="425"/>
      <c r="H30" s="422"/>
      <c r="I30" s="422"/>
      <c r="J30" s="519" t="str">
        <f t="shared" ca="1" si="4"/>
        <v/>
      </c>
      <c r="K30" s="406" t="str">
        <f t="shared" ca="1" si="5"/>
        <v/>
      </c>
      <c r="L30"/>
    </row>
    <row r="31" spans="1:12" s="388" customFormat="1" ht="20.100000000000001" customHeight="1" x14ac:dyDescent="0.25">
      <c r="A31" s="478">
        <v>25</v>
      </c>
      <c r="B31" s="425"/>
      <c r="C31" s="439"/>
      <c r="D31" s="425"/>
      <c r="E31" s="403" t="str">
        <f t="shared" si="3"/>
        <v/>
      </c>
      <c r="F31" s="426"/>
      <c r="G31" s="425"/>
      <c r="H31" s="422"/>
      <c r="I31" s="422"/>
      <c r="J31" s="519" t="str">
        <f t="shared" ca="1" si="4"/>
        <v/>
      </c>
      <c r="K31" s="406" t="str">
        <f t="shared" ca="1" si="5"/>
        <v/>
      </c>
      <c r="L31"/>
    </row>
    <row r="32" spans="1:12" s="388" customFormat="1" ht="20.100000000000001" customHeight="1" x14ac:dyDescent="0.25">
      <c r="A32" s="478">
        <v>26</v>
      </c>
      <c r="B32" s="425"/>
      <c r="C32" s="439"/>
      <c r="D32" s="425"/>
      <c r="E32" s="403" t="str">
        <f t="shared" si="3"/>
        <v/>
      </c>
      <c r="F32" s="426"/>
      <c r="G32" s="425"/>
      <c r="H32" s="422"/>
      <c r="I32" s="422"/>
      <c r="J32" s="519" t="str">
        <f t="shared" ca="1" si="4"/>
        <v/>
      </c>
      <c r="K32" s="406" t="str">
        <f t="shared" ca="1" si="5"/>
        <v/>
      </c>
      <c r="L32"/>
    </row>
    <row r="33" spans="1:12" s="388" customFormat="1" ht="20.100000000000001" customHeight="1" x14ac:dyDescent="0.25">
      <c r="A33" s="478">
        <v>27</v>
      </c>
      <c r="B33" s="425"/>
      <c r="C33" s="439"/>
      <c r="D33" s="425"/>
      <c r="E33" s="404" t="str">
        <f t="shared" si="3"/>
        <v/>
      </c>
      <c r="F33" s="426"/>
      <c r="G33" s="425"/>
      <c r="H33" s="422"/>
      <c r="I33" s="422"/>
      <c r="J33" s="519" t="str">
        <f t="shared" ca="1" si="4"/>
        <v/>
      </c>
      <c r="K33" s="406" t="str">
        <f t="shared" ca="1" si="5"/>
        <v/>
      </c>
      <c r="L33"/>
    </row>
    <row r="34" spans="1:12" s="388" customFormat="1" ht="20.100000000000001" customHeight="1" x14ac:dyDescent="0.25">
      <c r="A34" s="478">
        <v>28</v>
      </c>
      <c r="B34" s="425"/>
      <c r="C34" s="439"/>
      <c r="D34" s="425"/>
      <c r="E34" s="403" t="str">
        <f t="shared" si="3"/>
        <v/>
      </c>
      <c r="F34" s="426"/>
      <c r="G34" s="425"/>
      <c r="H34" s="422"/>
      <c r="I34" s="422"/>
      <c r="J34" s="519" t="str">
        <f t="shared" ca="1" si="4"/>
        <v/>
      </c>
      <c r="K34" s="406" t="str">
        <f t="shared" ca="1" si="5"/>
        <v/>
      </c>
      <c r="L34"/>
    </row>
    <row r="35" spans="1:12" s="388" customFormat="1" ht="20.100000000000001" customHeight="1" x14ac:dyDescent="0.25">
      <c r="A35" s="478">
        <v>29</v>
      </c>
      <c r="B35" s="425"/>
      <c r="C35" s="439"/>
      <c r="D35" s="425"/>
      <c r="E35" s="403" t="str">
        <f t="shared" si="3"/>
        <v/>
      </c>
      <c r="F35" s="426"/>
      <c r="G35" s="425"/>
      <c r="H35" s="422"/>
      <c r="I35" s="422"/>
      <c r="J35" s="519" t="str">
        <f t="shared" ca="1" si="4"/>
        <v/>
      </c>
      <c r="K35" s="406" t="str">
        <f t="shared" ca="1" si="5"/>
        <v/>
      </c>
      <c r="L35"/>
    </row>
    <row r="36" spans="1:12" s="388" customFormat="1" ht="20.100000000000001" customHeight="1" x14ac:dyDescent="0.25">
      <c r="A36" s="478">
        <v>30</v>
      </c>
      <c r="B36" s="425"/>
      <c r="C36" s="439"/>
      <c r="D36" s="425"/>
      <c r="E36" s="404" t="str">
        <f t="shared" si="3"/>
        <v/>
      </c>
      <c r="F36" s="426"/>
      <c r="G36" s="425"/>
      <c r="H36" s="422"/>
      <c r="I36" s="422"/>
      <c r="J36" s="519" t="str">
        <f t="shared" ca="1" si="4"/>
        <v/>
      </c>
      <c r="K36" s="406" t="str">
        <f t="shared" ca="1" si="5"/>
        <v/>
      </c>
      <c r="L36"/>
    </row>
    <row r="37" spans="1:12" s="388" customFormat="1" ht="20.100000000000001" customHeight="1" x14ac:dyDescent="0.25">
      <c r="A37" s="478">
        <v>31</v>
      </c>
      <c r="B37" s="425"/>
      <c r="C37" s="439"/>
      <c r="D37" s="425"/>
      <c r="E37" s="403" t="str">
        <f t="shared" si="3"/>
        <v/>
      </c>
      <c r="F37" s="426"/>
      <c r="G37" s="425"/>
      <c r="H37" s="422"/>
      <c r="I37" s="422"/>
      <c r="J37" s="519" t="str">
        <f t="shared" ca="1" si="4"/>
        <v/>
      </c>
      <c r="K37" s="406" t="str">
        <f t="shared" ca="1" si="5"/>
        <v/>
      </c>
      <c r="L37"/>
    </row>
    <row r="38" spans="1:12" s="388" customFormat="1" ht="20.100000000000001" customHeight="1" x14ac:dyDescent="0.25">
      <c r="A38" s="478">
        <v>32</v>
      </c>
      <c r="B38" s="425"/>
      <c r="C38" s="439"/>
      <c r="D38" s="425"/>
      <c r="E38" s="403" t="str">
        <f t="shared" si="3"/>
        <v/>
      </c>
      <c r="F38" s="426"/>
      <c r="G38" s="425"/>
      <c r="H38" s="422"/>
      <c r="I38" s="422"/>
      <c r="J38" s="519" t="str">
        <f t="shared" ca="1" si="4"/>
        <v/>
      </c>
      <c r="K38" s="406" t="str">
        <f t="shared" ca="1" si="5"/>
        <v/>
      </c>
      <c r="L38"/>
    </row>
    <row r="39" spans="1:12" s="388" customFormat="1" ht="20.100000000000001" customHeight="1" x14ac:dyDescent="0.25">
      <c r="A39" s="478">
        <v>33</v>
      </c>
      <c r="B39" s="425"/>
      <c r="C39" s="439"/>
      <c r="D39" s="425"/>
      <c r="E39" s="404" t="str">
        <f t="shared" si="3"/>
        <v/>
      </c>
      <c r="F39" s="426"/>
      <c r="G39" s="425"/>
      <c r="H39" s="422"/>
      <c r="I39" s="439"/>
      <c r="J39" s="519" t="str">
        <f t="shared" ca="1" si="4"/>
        <v/>
      </c>
      <c r="K39" s="406" t="str">
        <f t="shared" ca="1" si="5"/>
        <v/>
      </c>
      <c r="L39"/>
    </row>
    <row r="40" spans="1:12" s="388" customFormat="1" ht="20.100000000000001" customHeight="1" x14ac:dyDescent="0.25">
      <c r="A40" s="478">
        <v>34</v>
      </c>
      <c r="B40" s="425"/>
      <c r="C40" s="439"/>
      <c r="D40" s="425"/>
      <c r="E40" s="403" t="str">
        <f t="shared" si="3"/>
        <v/>
      </c>
      <c r="F40" s="426"/>
      <c r="G40" s="425"/>
      <c r="H40" s="422"/>
      <c r="I40" s="439"/>
      <c r="J40" s="519" t="str">
        <f t="shared" ca="1" si="4"/>
        <v/>
      </c>
      <c r="K40" s="406" t="str">
        <f t="shared" ca="1" si="5"/>
        <v/>
      </c>
      <c r="L40"/>
    </row>
    <row r="41" spans="1:12" s="388" customFormat="1" ht="20.100000000000001" customHeight="1" x14ac:dyDescent="0.25">
      <c r="A41" s="478">
        <v>35</v>
      </c>
      <c r="B41" s="425"/>
      <c r="C41" s="439"/>
      <c r="D41" s="425"/>
      <c r="E41" s="403" t="str">
        <f t="shared" si="3"/>
        <v/>
      </c>
      <c r="F41" s="426"/>
      <c r="G41" s="425"/>
      <c r="H41" s="422"/>
      <c r="I41" s="439"/>
      <c r="J41" s="519" t="str">
        <f t="shared" ca="1" si="4"/>
        <v/>
      </c>
      <c r="K41" s="406" t="str">
        <f t="shared" ca="1" si="5"/>
        <v/>
      </c>
      <c r="L41"/>
    </row>
    <row r="42" spans="1:12" s="388" customFormat="1" ht="20.100000000000001" customHeight="1" x14ac:dyDescent="0.25">
      <c r="A42" s="478">
        <v>36</v>
      </c>
      <c r="B42" s="425"/>
      <c r="C42" s="439"/>
      <c r="D42" s="425"/>
      <c r="E42" s="404" t="str">
        <f t="shared" si="3"/>
        <v/>
      </c>
      <c r="F42" s="426"/>
      <c r="G42" s="425"/>
      <c r="H42" s="422"/>
      <c r="I42" s="439"/>
      <c r="J42" s="519" t="str">
        <f t="shared" ca="1" si="4"/>
        <v/>
      </c>
      <c r="K42" s="406" t="str">
        <f t="shared" ca="1" si="5"/>
        <v/>
      </c>
      <c r="L42"/>
    </row>
    <row r="43" spans="1:12" s="388" customFormat="1" ht="20.100000000000001" customHeight="1" x14ac:dyDescent="0.25">
      <c r="A43" s="478">
        <v>37</v>
      </c>
      <c r="B43" s="425"/>
      <c r="C43" s="439"/>
      <c r="D43" s="425"/>
      <c r="E43" s="403" t="str">
        <f t="shared" si="3"/>
        <v/>
      </c>
      <c r="F43" s="426"/>
      <c r="G43" s="425"/>
      <c r="H43" s="422"/>
      <c r="I43" s="439"/>
      <c r="J43" s="519" t="str">
        <f t="shared" ca="1" si="4"/>
        <v/>
      </c>
      <c r="K43" s="406" t="str">
        <f t="shared" ca="1" si="5"/>
        <v/>
      </c>
      <c r="L43"/>
    </row>
    <row r="44" spans="1:12" s="388" customFormat="1" ht="20.100000000000001" customHeight="1" x14ac:dyDescent="0.25">
      <c r="A44" s="478">
        <v>38</v>
      </c>
      <c r="B44" s="159"/>
      <c r="C44" s="77"/>
      <c r="D44" s="159"/>
      <c r="E44" s="403" t="str">
        <f t="shared" si="3"/>
        <v/>
      </c>
      <c r="F44" s="30"/>
      <c r="G44" s="159"/>
      <c r="H44" s="32"/>
      <c r="I44" s="77"/>
      <c r="J44" s="519" t="str">
        <f t="shared" ca="1" si="4"/>
        <v/>
      </c>
      <c r="K44" s="406" t="str">
        <f t="shared" ca="1" si="5"/>
        <v/>
      </c>
      <c r="L44"/>
    </row>
    <row r="45" spans="1:12" ht="20.100000000000001" customHeight="1" x14ac:dyDescent="0.3">
      <c r="A45" s="478">
        <v>39</v>
      </c>
      <c r="B45" s="305"/>
      <c r="C45" s="511"/>
      <c r="D45" s="512"/>
      <c r="E45" s="512"/>
      <c r="F45" s="309"/>
      <c r="G45" s="305"/>
      <c r="H45" s="311"/>
      <c r="I45" s="511"/>
      <c r="J45" s="519" t="str">
        <f t="shared" ca="1" si="4"/>
        <v/>
      </c>
      <c r="K45" s="406" t="str">
        <f t="shared" ca="1" si="5"/>
        <v/>
      </c>
    </row>
    <row r="46" spans="1:12" ht="20.100000000000001" customHeight="1" x14ac:dyDescent="0.3">
      <c r="A46" s="478">
        <v>40</v>
      </c>
      <c r="B46" s="305"/>
      <c r="C46" s="511"/>
      <c r="D46" s="512"/>
      <c r="E46" s="512"/>
      <c r="F46" s="309"/>
      <c r="G46" s="305"/>
      <c r="H46" s="311"/>
      <c r="I46" s="511"/>
      <c r="J46" s="519" t="str">
        <f t="shared" ca="1" si="4"/>
        <v/>
      </c>
      <c r="K46" s="406" t="str">
        <f t="shared" ca="1" si="5"/>
        <v/>
      </c>
    </row>
    <row r="47" spans="1:12" ht="20.100000000000001" customHeight="1" x14ac:dyDescent="0.3">
      <c r="A47" s="478">
        <v>41</v>
      </c>
      <c r="B47" s="305"/>
      <c r="C47" s="511"/>
      <c r="D47" s="512"/>
      <c r="E47" s="512"/>
      <c r="F47" s="309"/>
      <c r="G47" s="305"/>
      <c r="H47" s="311"/>
      <c r="I47" s="511"/>
      <c r="J47" s="519" t="str">
        <f t="shared" ca="1" si="4"/>
        <v/>
      </c>
      <c r="K47" s="406" t="str">
        <f t="shared" ca="1" si="5"/>
        <v/>
      </c>
    </row>
    <row r="48" spans="1:12" ht="20.100000000000001" customHeight="1" x14ac:dyDescent="0.3">
      <c r="A48" s="478">
        <v>42</v>
      </c>
      <c r="B48" s="305"/>
      <c r="C48" s="511"/>
      <c r="D48" s="512"/>
      <c r="E48" s="512"/>
      <c r="F48" s="309"/>
      <c r="G48" s="305"/>
      <c r="H48" s="311"/>
      <c r="I48" s="511"/>
      <c r="J48" s="519" t="str">
        <f t="shared" ca="1" si="4"/>
        <v/>
      </c>
      <c r="K48" s="406" t="str">
        <f t="shared" ca="1" si="5"/>
        <v/>
      </c>
    </row>
    <row r="49" spans="1:11" ht="20.100000000000001" customHeight="1" x14ac:dyDescent="0.3">
      <c r="A49" s="478">
        <v>43</v>
      </c>
      <c r="B49" s="305"/>
      <c r="C49" s="511"/>
      <c r="D49" s="512"/>
      <c r="E49" s="512"/>
      <c r="F49" s="309"/>
      <c r="G49" s="305"/>
      <c r="H49" s="311"/>
      <c r="I49" s="511"/>
      <c r="J49" s="519" t="str">
        <f t="shared" ca="1" si="4"/>
        <v/>
      </c>
      <c r="K49" s="406" t="str">
        <f t="shared" ca="1" si="5"/>
        <v/>
      </c>
    </row>
    <row r="50" spans="1:11" ht="20.100000000000001" customHeight="1" x14ac:dyDescent="0.3">
      <c r="A50" s="478">
        <v>44</v>
      </c>
      <c r="B50" s="305"/>
      <c r="C50" s="511"/>
      <c r="D50" s="512"/>
      <c r="E50" s="512"/>
      <c r="F50" s="309"/>
      <c r="G50" s="305"/>
      <c r="H50" s="311"/>
      <c r="I50" s="511"/>
      <c r="J50" s="519" t="str">
        <f t="shared" ca="1" si="4"/>
        <v/>
      </c>
      <c r="K50" s="406" t="str">
        <f t="shared" ca="1" si="5"/>
        <v/>
      </c>
    </row>
    <row r="51" spans="1:11" ht="20.100000000000001" customHeight="1" x14ac:dyDescent="0.3">
      <c r="A51" s="478">
        <v>45</v>
      </c>
      <c r="B51" s="305"/>
      <c r="C51" s="511"/>
      <c r="D51" s="512"/>
      <c r="E51" s="512"/>
      <c r="F51" s="309"/>
      <c r="G51" s="305"/>
      <c r="H51" s="311"/>
      <c r="I51" s="511"/>
      <c r="J51" s="519" t="str">
        <f t="shared" ca="1" si="4"/>
        <v/>
      </c>
      <c r="K51" s="406" t="str">
        <f t="shared" ca="1" si="5"/>
        <v/>
      </c>
    </row>
    <row r="52" spans="1:11" ht="20.100000000000001" customHeight="1" x14ac:dyDescent="0.3">
      <c r="A52" s="478">
        <v>47</v>
      </c>
      <c r="B52" s="305"/>
      <c r="C52" s="511"/>
      <c r="D52" s="512"/>
      <c r="E52" s="512"/>
      <c r="F52" s="309"/>
      <c r="G52" s="305"/>
      <c r="H52" s="311"/>
      <c r="I52" s="511"/>
      <c r="J52" s="519" t="str">
        <f t="shared" ca="1" si="4"/>
        <v/>
      </c>
      <c r="K52" s="406" t="str">
        <f t="shared" ca="1" si="5"/>
        <v/>
      </c>
    </row>
    <row r="53" spans="1:11" ht="20.100000000000001" customHeight="1" x14ac:dyDescent="0.3">
      <c r="A53" s="478">
        <v>48</v>
      </c>
      <c r="B53" s="305"/>
      <c r="C53" s="511"/>
      <c r="D53" s="512"/>
      <c r="E53" s="512"/>
      <c r="F53" s="309"/>
      <c r="G53" s="305"/>
      <c r="H53" s="311"/>
      <c r="I53" s="511"/>
      <c r="J53" s="519" t="str">
        <f t="shared" ca="1" si="4"/>
        <v/>
      </c>
      <c r="K53" s="406" t="str">
        <f t="shared" ca="1" si="5"/>
        <v/>
      </c>
    </row>
    <row r="54" spans="1:11" ht="20.100000000000001" customHeight="1" x14ac:dyDescent="0.3">
      <c r="A54" s="478">
        <v>49</v>
      </c>
      <c r="B54" s="305"/>
      <c r="C54" s="511"/>
      <c r="D54" s="512"/>
      <c r="E54" s="512"/>
      <c r="F54" s="309"/>
      <c r="G54" s="305"/>
      <c r="H54" s="311"/>
      <c r="I54" s="511"/>
      <c r="J54" s="519" t="str">
        <f t="shared" ca="1" si="4"/>
        <v/>
      </c>
      <c r="K54" s="406" t="str">
        <f t="shared" ca="1" si="5"/>
        <v/>
      </c>
    </row>
    <row r="55" spans="1:11" ht="20.100000000000001" customHeight="1" x14ac:dyDescent="0.3">
      <c r="A55" s="478">
        <v>50</v>
      </c>
      <c r="B55" s="305"/>
      <c r="C55" s="511"/>
      <c r="D55" s="512"/>
      <c r="E55" s="512"/>
      <c r="F55" s="309"/>
      <c r="G55" s="305"/>
      <c r="H55" s="311"/>
      <c r="I55" s="511"/>
      <c r="J55" s="519" t="str">
        <f t="shared" ca="1" si="4"/>
        <v/>
      </c>
      <c r="K55" s="406" t="str">
        <f t="shared" ca="1" si="5"/>
        <v/>
      </c>
    </row>
    <row r="56" spans="1:11" ht="20.100000000000001" customHeight="1" x14ac:dyDescent="0.3">
      <c r="A56" s="478">
        <v>51</v>
      </c>
      <c r="B56" s="305"/>
      <c r="C56" s="511"/>
      <c r="D56" s="512"/>
      <c r="E56" s="512"/>
      <c r="F56" s="309"/>
      <c r="G56" s="305"/>
      <c r="H56" s="311"/>
      <c r="I56" s="511"/>
      <c r="J56" s="519" t="str">
        <f t="shared" ca="1" si="4"/>
        <v/>
      </c>
      <c r="K56" s="406" t="str">
        <f t="shared" ca="1" si="5"/>
        <v/>
      </c>
    </row>
    <row r="57" spans="1:11" ht="20.100000000000001" customHeight="1" x14ac:dyDescent="0.3">
      <c r="A57" s="478">
        <v>52</v>
      </c>
      <c r="B57" s="305"/>
      <c r="C57" s="511"/>
      <c r="D57" s="512"/>
      <c r="E57" s="512"/>
      <c r="F57" s="309"/>
      <c r="G57" s="305"/>
      <c r="H57" s="311"/>
      <c r="I57" s="511"/>
      <c r="J57" s="519" t="str">
        <f t="shared" si="4"/>
        <v/>
      </c>
      <c r="K57" s="513"/>
    </row>
    <row r="58" spans="1:11" ht="20.100000000000001" customHeight="1" x14ac:dyDescent="0.3">
      <c r="A58" s="478">
        <v>53</v>
      </c>
      <c r="B58" s="305"/>
      <c r="C58" s="511"/>
      <c r="D58" s="512"/>
      <c r="E58" s="512"/>
      <c r="F58" s="309"/>
      <c r="G58" s="305"/>
      <c r="H58" s="311"/>
      <c r="I58" s="511"/>
      <c r="J58" s="519" t="str">
        <f t="shared" si="4"/>
        <v/>
      </c>
      <c r="K58" s="513"/>
    </row>
    <row r="59" spans="1:11" ht="20.100000000000001" customHeight="1" x14ac:dyDescent="0.3">
      <c r="A59" s="478">
        <v>54</v>
      </c>
      <c r="B59" s="305"/>
      <c r="C59" s="511"/>
      <c r="D59" s="512"/>
      <c r="E59" s="512"/>
      <c r="F59" s="309"/>
      <c r="G59" s="305"/>
      <c r="H59" s="311"/>
      <c r="I59" s="511"/>
      <c r="J59" s="519" t="str">
        <f t="shared" si="4"/>
        <v/>
      </c>
      <c r="K59" s="513"/>
    </row>
    <row r="60" spans="1:11" ht="20.100000000000001" customHeight="1" thickBot="1" x14ac:dyDescent="0.35">
      <c r="A60" s="479">
        <v>55</v>
      </c>
      <c r="B60" s="507"/>
      <c r="C60" s="514"/>
      <c r="D60" s="515"/>
      <c r="E60" s="515"/>
      <c r="F60" s="508"/>
      <c r="G60" s="507"/>
      <c r="H60" s="509"/>
      <c r="I60" s="514"/>
      <c r="J60" s="520" t="str">
        <f t="shared" si="4"/>
        <v/>
      </c>
      <c r="K60" s="516"/>
    </row>
    <row r="61" spans="1:11" x14ac:dyDescent="0.3">
      <c r="A61"/>
      <c r="B61"/>
      <c r="C61"/>
      <c r="D61"/>
      <c r="E61"/>
      <c r="F61"/>
      <c r="G61"/>
      <c r="H61"/>
      <c r="I61"/>
      <c r="J61"/>
      <c r="K61"/>
    </row>
    <row r="62" spans="1:11" x14ac:dyDescent="0.3">
      <c r="A62"/>
      <c r="B62"/>
      <c r="C62"/>
      <c r="D62"/>
      <c r="E62"/>
      <c r="F62"/>
      <c r="G62"/>
      <c r="H62"/>
      <c r="I62"/>
      <c r="J62"/>
      <c r="K62"/>
    </row>
    <row r="63" spans="1:11" x14ac:dyDescent="0.3">
      <c r="A63"/>
      <c r="B63"/>
      <c r="C63"/>
      <c r="D63"/>
      <c r="E63"/>
      <c r="F63"/>
      <c r="G63"/>
      <c r="H63"/>
      <c r="I63"/>
      <c r="J63"/>
      <c r="K63"/>
    </row>
    <row r="64" spans="1:11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</sheetData>
  <sheetProtection formatCells="0" selectLockedCells="1"/>
  <autoFilter ref="A6:J12">
    <sortState ref="A7:J15">
      <sortCondition ref="C7:C15"/>
    </sortState>
  </autoFilter>
  <sortState ref="A7:K23">
    <sortCondition ref="C7:C23"/>
  </sortState>
  <mergeCells count="6">
    <mergeCell ref="C1:H1"/>
    <mergeCell ref="C2:H2"/>
    <mergeCell ref="C3:H3"/>
    <mergeCell ref="C4:H4"/>
    <mergeCell ref="A5:C5"/>
    <mergeCell ref="D5:E5"/>
  </mergeCells>
  <conditionalFormatting sqref="E9 E16 E11 E13:E14 I13:I14 J7:J18">
    <cfRule type="expression" dxfId="3792" priority="12644">
      <formula>$E7="MC"</formula>
    </cfRule>
  </conditionalFormatting>
  <conditionalFormatting sqref="A6:H6 J6:K6">
    <cfRule type="expression" dxfId="3791" priority="12584">
      <formula>$E6="MC"</formula>
    </cfRule>
  </conditionalFormatting>
  <conditionalFormatting sqref="M4:M10">
    <cfRule type="cellIs" dxfId="3790" priority="12581" operator="equal">
      <formula>3</formula>
    </cfRule>
    <cfRule type="cellIs" dxfId="3789" priority="12582" operator="equal">
      <formula>2</formula>
    </cfRule>
    <cfRule type="cellIs" dxfId="3788" priority="12583" operator="equal">
      <formula>1</formula>
    </cfRule>
  </conditionalFormatting>
  <conditionalFormatting sqref="K72:K1048576 K1:K60">
    <cfRule type="cellIs" dxfId="3787" priority="12174" operator="lessThan">
      <formula>18</formula>
    </cfRule>
  </conditionalFormatting>
  <conditionalFormatting sqref="I6">
    <cfRule type="expression" dxfId="3786" priority="789">
      <formula>$E6="MC"</formula>
    </cfRule>
  </conditionalFormatting>
  <conditionalFormatting sqref="M11:M12">
    <cfRule type="cellIs" dxfId="3785" priority="165" operator="equal">
      <formula>3</formula>
    </cfRule>
    <cfRule type="cellIs" dxfId="3784" priority="166" operator="equal">
      <formula>2</formula>
    </cfRule>
    <cfRule type="cellIs" dxfId="3783" priority="167" operator="equal">
      <formula>1</formula>
    </cfRule>
  </conditionalFormatting>
  <conditionalFormatting sqref="E24 E27 E30 E33 E36 E39 E42">
    <cfRule type="expression" dxfId="3782" priority="90">
      <formula>$E24="MC"</formula>
    </cfRule>
  </conditionalFormatting>
  <conditionalFormatting sqref="E17 E20 E22:E23 E25 E28:E29 E31:E32 E34:E35 E37:E38 E40:E41 E43:E44">
    <cfRule type="expression" dxfId="3781" priority="89">
      <formula>$E17="MC"</formula>
    </cfRule>
  </conditionalFormatting>
  <conditionalFormatting sqref="B13:D13 F13:H13">
    <cfRule type="expression" dxfId="3780" priority="84">
      <formula>$E13="MC"</formula>
    </cfRule>
  </conditionalFormatting>
  <conditionalFormatting sqref="B11:D11 F11:H11">
    <cfRule type="expression" dxfId="3779" priority="80">
      <formula>$E11="MC"</formula>
    </cfRule>
  </conditionalFormatting>
  <conditionalFormatting sqref="B11:D11 F11:H11">
    <cfRule type="expression" dxfId="3778" priority="79">
      <formula>$E11="MC"</formula>
    </cfRule>
  </conditionalFormatting>
  <conditionalFormatting sqref="B11:D11 F11:H11">
    <cfRule type="expression" dxfId="3777" priority="77">
      <formula>$E11="MC"</formula>
    </cfRule>
  </conditionalFormatting>
  <conditionalFormatting sqref="B11:D11 F11:H11">
    <cfRule type="expression" dxfId="3776" priority="78">
      <formula>$E11="MC"</formula>
    </cfRule>
  </conditionalFormatting>
  <conditionalFormatting sqref="B12:D12 F12:H12">
    <cfRule type="expression" dxfId="3775" priority="76">
      <formula>$E12="MC"</formula>
    </cfRule>
  </conditionalFormatting>
  <conditionalFormatting sqref="B7:D7 F7:H7">
    <cfRule type="expression" dxfId="3774" priority="75">
      <formula>$E7="MC"</formula>
    </cfRule>
  </conditionalFormatting>
  <conditionalFormatting sqref="C8:D8 G8:H8">
    <cfRule type="expression" dxfId="3773" priority="73">
      <formula>$E8="MC"</formula>
    </cfRule>
  </conditionalFormatting>
  <conditionalFormatting sqref="B8">
    <cfRule type="expression" dxfId="3772" priority="72">
      <formula>$E8="MC"</formula>
    </cfRule>
  </conditionalFormatting>
  <conditionalFormatting sqref="F8">
    <cfRule type="expression" dxfId="3771" priority="71">
      <formula>$E8="MC"</formula>
    </cfRule>
  </conditionalFormatting>
  <conditionalFormatting sqref="B9:D9 F9:H9">
    <cfRule type="expression" dxfId="3770" priority="69">
      <formula>$E9="MC"</formula>
    </cfRule>
  </conditionalFormatting>
  <conditionalFormatting sqref="B10:D10 F10:H10">
    <cfRule type="expression" dxfId="3769" priority="67">
      <formula>$E10="MC"</formula>
    </cfRule>
  </conditionalFormatting>
  <conditionalFormatting sqref="A54 A57 A60 A7:A51">
    <cfRule type="expression" dxfId="3768" priority="59">
      <formula>$E7="MC"</formula>
    </cfRule>
  </conditionalFormatting>
  <conditionalFormatting sqref="E8 E10 E12 E15">
    <cfRule type="expression" dxfId="3767" priority="58">
      <formula>$E8="MC"</formula>
    </cfRule>
  </conditionalFormatting>
  <conditionalFormatting sqref="E7">
    <cfRule type="expression" dxfId="3766" priority="57">
      <formula>$E7="MC"</formula>
    </cfRule>
  </conditionalFormatting>
  <conditionalFormatting sqref="I7 I9 I11 I16">
    <cfRule type="expression" dxfId="3765" priority="56">
      <formula>$E7="MC"</formula>
    </cfRule>
  </conditionalFormatting>
  <conditionalFormatting sqref="I8 I10 I12 I15">
    <cfRule type="expression" dxfId="3764" priority="55">
      <formula>$E8="MC"</formula>
    </cfRule>
  </conditionalFormatting>
  <conditionalFormatting sqref="J20:J60">
    <cfRule type="expression" dxfId="3763" priority="51">
      <formula>$E20="MC"</formula>
    </cfRule>
  </conditionalFormatting>
  <conditionalFormatting sqref="H18">
    <cfRule type="expression" dxfId="3762" priority="38">
      <formula>$E18="MC"</formula>
    </cfRule>
  </conditionalFormatting>
  <conditionalFormatting sqref="F18:H18">
    <cfRule type="expression" dxfId="3761" priority="35">
      <formula>$E18="MC"</formula>
    </cfRule>
  </conditionalFormatting>
  <conditionalFormatting sqref="F18:H18">
    <cfRule type="expression" dxfId="3760" priority="34">
      <formula>$E18="MC"</formula>
    </cfRule>
  </conditionalFormatting>
  <conditionalFormatting sqref="F18:G18">
    <cfRule type="expression" dxfId="3759" priority="37">
      <formula>$E18="MC"</formula>
    </cfRule>
  </conditionalFormatting>
  <conditionalFormatting sqref="F18:H18">
    <cfRule type="expression" dxfId="3758" priority="36">
      <formula>$E18="MC"</formula>
    </cfRule>
  </conditionalFormatting>
  <conditionalFormatting sqref="F18:H18">
    <cfRule type="expression" dxfId="3757" priority="33">
      <formula>$E18="MC"</formula>
    </cfRule>
  </conditionalFormatting>
  <conditionalFormatting sqref="F18:H18">
    <cfRule type="expression" dxfId="3756" priority="30">
      <formula>$E18="MC"</formula>
    </cfRule>
  </conditionalFormatting>
  <conditionalFormatting sqref="F18:H18">
    <cfRule type="expression" dxfId="3755" priority="31">
      <formula>$E18="MC"</formula>
    </cfRule>
  </conditionalFormatting>
  <conditionalFormatting sqref="F18:H18">
    <cfRule type="expression" dxfId="3754" priority="32">
      <formula>$E18="MC"</formula>
    </cfRule>
  </conditionalFormatting>
  <conditionalFormatting sqref="D18">
    <cfRule type="expression" dxfId="3753" priority="29">
      <formula>$E18="MC"</formula>
    </cfRule>
  </conditionalFormatting>
  <conditionalFormatting sqref="E18">
    <cfRule type="expression" dxfId="3752" priority="28">
      <formula>$E18="MC"</formula>
    </cfRule>
  </conditionalFormatting>
  <conditionalFormatting sqref="B18:C18">
    <cfRule type="expression" dxfId="3751" priority="27">
      <formula>$E18="MC"</formula>
    </cfRule>
  </conditionalFormatting>
  <conditionalFormatting sqref="J19">
    <cfRule type="expression" dxfId="3750" priority="26">
      <formula>$E19="MC"</formula>
    </cfRule>
  </conditionalFormatting>
  <conditionalFormatting sqref="H19">
    <cfRule type="expression" dxfId="3749" priority="25">
      <formula>$E19="MC"</formula>
    </cfRule>
  </conditionalFormatting>
  <conditionalFormatting sqref="F19 H19">
    <cfRule type="expression" dxfId="3748" priority="22">
      <formula>$E19="MC"</formula>
    </cfRule>
  </conditionalFormatting>
  <conditionalFormatting sqref="F19 H19">
    <cfRule type="expression" dxfId="3747" priority="21">
      <formula>$E19="MC"</formula>
    </cfRule>
  </conditionalFormatting>
  <conditionalFormatting sqref="F19">
    <cfRule type="expression" dxfId="3746" priority="24">
      <formula>$E19="MC"</formula>
    </cfRule>
  </conditionalFormatting>
  <conditionalFormatting sqref="F19 H19">
    <cfRule type="expression" dxfId="3745" priority="23">
      <formula>$E19="MC"</formula>
    </cfRule>
  </conditionalFormatting>
  <conditionalFormatting sqref="F19 H19">
    <cfRule type="expression" dxfId="3744" priority="20">
      <formula>$E19="MC"</formula>
    </cfRule>
  </conditionalFormatting>
  <conditionalFormatting sqref="F19 H19">
    <cfRule type="expression" dxfId="3743" priority="17">
      <formula>$E19="MC"</formula>
    </cfRule>
  </conditionalFormatting>
  <conditionalFormatting sqref="F19 H19">
    <cfRule type="expression" dxfId="3742" priority="18">
      <formula>$E19="MC"</formula>
    </cfRule>
  </conditionalFormatting>
  <conditionalFormatting sqref="F19 H19">
    <cfRule type="expression" dxfId="3741" priority="19">
      <formula>$E19="MC"</formula>
    </cfRule>
  </conditionalFormatting>
  <conditionalFormatting sqref="D19">
    <cfRule type="expression" dxfId="3740" priority="16">
      <formula>$E19="MC"</formula>
    </cfRule>
  </conditionalFormatting>
  <conditionalFormatting sqref="E19">
    <cfRule type="expression" dxfId="3739" priority="15">
      <formula>$E19="MC"</formula>
    </cfRule>
  </conditionalFormatting>
  <conditionalFormatting sqref="B19:C19">
    <cfRule type="expression" dxfId="3738" priority="14">
      <formula>$E19="MC"</formula>
    </cfRule>
  </conditionalFormatting>
  <conditionalFormatting sqref="H21">
    <cfRule type="expression" dxfId="3737" priority="13">
      <formula>$E21="MC"</formula>
    </cfRule>
  </conditionalFormatting>
  <conditionalFormatting sqref="F21 H21">
    <cfRule type="expression" dxfId="3736" priority="10">
      <formula>$E21="MC"</formula>
    </cfRule>
  </conditionalFormatting>
  <conditionalFormatting sqref="F21 H21">
    <cfRule type="expression" dxfId="3735" priority="9">
      <formula>$E21="MC"</formula>
    </cfRule>
  </conditionalFormatting>
  <conditionalFormatting sqref="F21">
    <cfRule type="expression" dxfId="3734" priority="12">
      <formula>$E21="MC"</formula>
    </cfRule>
  </conditionalFormatting>
  <conditionalFormatting sqref="F21 H21">
    <cfRule type="expression" dxfId="3733" priority="11">
      <formula>$E21="MC"</formula>
    </cfRule>
  </conditionalFormatting>
  <conditionalFormatting sqref="F21 H21">
    <cfRule type="expression" dxfId="3732" priority="8">
      <formula>$E21="MC"</formula>
    </cfRule>
  </conditionalFormatting>
  <conditionalFormatting sqref="F21 H21">
    <cfRule type="expression" dxfId="3731" priority="5">
      <formula>$E21="MC"</formula>
    </cfRule>
  </conditionalFormatting>
  <conditionalFormatting sqref="F21 H21">
    <cfRule type="expression" dxfId="3730" priority="6">
      <formula>$E21="MC"</formula>
    </cfRule>
  </conditionalFormatting>
  <conditionalFormatting sqref="F21 H21">
    <cfRule type="expression" dxfId="3729" priority="7">
      <formula>$E21="MC"</formula>
    </cfRule>
  </conditionalFormatting>
  <conditionalFormatting sqref="D21">
    <cfRule type="expression" dxfId="3728" priority="4">
      <formula>$E21="MC"</formula>
    </cfRule>
  </conditionalFormatting>
  <conditionalFormatting sqref="E21">
    <cfRule type="expression" dxfId="3727" priority="3">
      <formula>$E21="MC"</formula>
    </cfRule>
  </conditionalFormatting>
  <conditionalFormatting sqref="B21:C21">
    <cfRule type="expression" dxfId="3726" priority="2">
      <formula>$E21="MC"</formula>
    </cfRule>
  </conditionalFormatting>
  <conditionalFormatting sqref="E26">
    <cfRule type="expression" dxfId="3725" priority="1">
      <formula>$E26="MC"</formula>
    </cfRule>
  </conditionalFormatting>
  <dataValidations disablePrompts="1" count="1">
    <dataValidation type="date" allowBlank="1" showInputMessage="1" showErrorMessage="1" errorTitle="Data Invalida" error="Você deve inserir uma data no formato XX/XX/XXXX" promptTitle="Insira uma Data" prompt="Favor inserir uma data válida no formato: XX/XX/XXXX" sqref="F7:F16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6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C4D718DB-8C11-4A73-8204-E1A52F1830F3}">
            <xm:f>'2ª'!#REF!="MC"</xm:f>
            <x14:dxf>
              <font>
                <b/>
                <i val="0"/>
                <color rgb="FFFF0000"/>
              </font>
            </x14:dxf>
          </x14:cfRule>
          <xm:sqref>A52:A53 A55:A56 A58:A59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S84"/>
  <sheetViews>
    <sheetView view="pageBreakPreview" topLeftCell="A11" zoomScale="85" zoomScaleNormal="55" zoomScaleSheetLayoutView="85" workbookViewId="0">
      <selection activeCell="B25" sqref="B25:I25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4" style="315" bestFit="1" customWidth="1"/>
    <col min="7" max="7" width="14.7109375" style="313" customWidth="1"/>
    <col min="8" max="8" width="12.7109375" style="316" customWidth="1"/>
    <col min="9" max="9" width="20.7109375" style="314" customWidth="1"/>
    <col min="10" max="10" width="18.28515625" style="333" bestFit="1" customWidth="1"/>
    <col min="11" max="11" width="7.85546875" style="317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19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78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COUNTIFS($D$7:$D$63,"M",$E$7:$E$63,"MA")</f>
        <v>11</v>
      </c>
      <c r="P2" s="294">
        <f>COUNTIFS($D$7:$D$63,"M",$E$7:$E$63,"MC")</f>
        <v>0</v>
      </c>
      <c r="Q2" s="295">
        <f>COUNTIFS($D$7:$D$63,"M",$E$7:E63,"MA",$I$7:I63,"*INCLUSÃO*")</f>
        <v>0</v>
      </c>
      <c r="R2" s="296">
        <f ca="1">COUNTIFS($D$7:$D$63,"M",$E$7:$E$63,"MA",$J$7:$J$63,"*DISP*")</f>
        <v>4</v>
      </c>
    </row>
    <row r="3" spans="1:19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COUNTIFS($D$7:$D$63,"F",$E$7:$E$63,"MA")</f>
        <v>8</v>
      </c>
      <c r="P3" s="294">
        <f>COUNTIFS($D$7:$D$63,"M",$E$7:$E$63,"MC")</f>
        <v>0</v>
      </c>
      <c r="Q3" s="295">
        <f>COUNTIFS($D$7:$D$63,"F",$E$7:$E$63,"MA",$I$7:$I$63,"*INCLUSÃO*")</f>
        <v>0</v>
      </c>
      <c r="R3" s="296">
        <f ca="1">COUNTIFS($D$7:$D$63,"F",$E$7:$E$63,"MA",$J$7:$J$63,"*DISP*")</f>
        <v>4</v>
      </c>
    </row>
    <row r="4" spans="1:19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320"/>
      <c r="J4" s="283"/>
      <c r="K4" s="283"/>
      <c r="L4"/>
      <c r="M4" s="285"/>
      <c r="N4" s="377" t="s">
        <v>18</v>
      </c>
      <c r="O4" s="306">
        <f>SUM(O2:O3)</f>
        <v>19</v>
      </c>
      <c r="P4" s="294">
        <f>SUM(P2:P3)</f>
        <v>0</v>
      </c>
      <c r="Q4" s="295">
        <f>SUM(Q2:Q3)</f>
        <v>0</v>
      </c>
      <c r="R4" s="296">
        <f ca="1">SUM(R2:R3)</f>
        <v>8</v>
      </c>
    </row>
    <row r="5" spans="1:19" ht="18" thickBot="1" x14ac:dyDescent="0.35">
      <c r="A5" s="554" t="s">
        <v>51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</row>
    <row r="6" spans="1:19" s="297" customFormat="1" x14ac:dyDescent="0.3">
      <c r="A6" s="413" t="s">
        <v>24</v>
      </c>
      <c r="B6" s="414" t="s">
        <v>8</v>
      </c>
      <c r="C6" s="415" t="s">
        <v>9</v>
      </c>
      <c r="D6" s="416" t="s">
        <v>10</v>
      </c>
      <c r="E6" s="416" t="s">
        <v>25</v>
      </c>
      <c r="F6" s="417" t="s">
        <v>12</v>
      </c>
      <c r="G6" s="414" t="s">
        <v>13</v>
      </c>
      <c r="H6" s="418" t="s">
        <v>14</v>
      </c>
      <c r="I6" s="419" t="s">
        <v>57</v>
      </c>
      <c r="J6" s="441" t="s">
        <v>28</v>
      </c>
      <c r="K6" s="420" t="s">
        <v>36</v>
      </c>
      <c r="L6"/>
      <c r="M6" s="286"/>
      <c r="N6"/>
      <c r="O6"/>
      <c r="P6"/>
      <c r="Q6"/>
      <c r="R6"/>
      <c r="S6" s="292"/>
    </row>
    <row r="7" spans="1:19" s="401" customFormat="1" ht="20.100000000000001" customHeight="1" x14ac:dyDescent="0.25">
      <c r="A7" s="478">
        <v>1</v>
      </c>
      <c r="B7" s="453">
        <v>18762</v>
      </c>
      <c r="C7" s="440" t="s">
        <v>356</v>
      </c>
      <c r="D7" s="425" t="s">
        <v>16</v>
      </c>
      <c r="E7" s="404" t="str">
        <f>IF(COUNTIF(I7,"*MC*")=1,"MC",IF(COUNTIF(I7,"*NCOM*")=1,"NCOM",IF(C7="","","MA")))</f>
        <v>MA</v>
      </c>
      <c r="F7" s="426">
        <v>36277</v>
      </c>
      <c r="G7" s="425"/>
      <c r="H7" s="425" t="s">
        <v>357</v>
      </c>
      <c r="I7" s="423" t="s">
        <v>358</v>
      </c>
      <c r="J7" s="519" t="s">
        <v>213</v>
      </c>
      <c r="K7" s="406">
        <f ca="1">IF(F7="","",INT((TODAY()-F7)/365.25))</f>
        <v>25</v>
      </c>
      <c r="L7"/>
      <c r="M7" s="380"/>
      <c r="N7" s="388"/>
      <c r="O7" s="388"/>
      <c r="P7" s="388"/>
      <c r="Q7" s="388"/>
      <c r="R7" s="388"/>
    </row>
    <row r="8" spans="1:19" s="401" customFormat="1" ht="20.100000000000001" customHeight="1" x14ac:dyDescent="0.25">
      <c r="A8" s="478">
        <v>2</v>
      </c>
      <c r="B8" s="423">
        <v>17680</v>
      </c>
      <c r="C8" s="458" t="s">
        <v>68</v>
      </c>
      <c r="D8" s="459" t="s">
        <v>17</v>
      </c>
      <c r="E8" s="403" t="str">
        <f>IF(COUNTIF(I8,"*MC*")=1,"MC",IF(COUNTIF(I8,"*NCOM*")=1,"NCOM",IF(C8="","","MA")))</f>
        <v>MA</v>
      </c>
      <c r="F8" s="460">
        <v>33444</v>
      </c>
      <c r="G8" s="459" t="s">
        <v>85</v>
      </c>
      <c r="H8" s="461" t="s">
        <v>69</v>
      </c>
      <c r="I8" s="483" t="s">
        <v>315</v>
      </c>
      <c r="J8" s="519" t="str">
        <f ca="1">IF(K8="","",IF(K8&gt;29,"DISP.IDADE",""))</f>
        <v>DISP.IDADE</v>
      </c>
      <c r="K8" s="406">
        <f ca="1">IF(F8="","",INT((TODAY()-F8)/365.25))</f>
        <v>33</v>
      </c>
      <c r="L8"/>
      <c r="M8" s="380"/>
    </row>
    <row r="9" spans="1:19" s="401" customFormat="1" ht="20.100000000000001" customHeight="1" x14ac:dyDescent="0.25">
      <c r="A9" s="478">
        <v>3</v>
      </c>
      <c r="B9" s="453">
        <v>10691</v>
      </c>
      <c r="C9" s="428" t="s">
        <v>327</v>
      </c>
      <c r="D9" s="442" t="s">
        <v>17</v>
      </c>
      <c r="E9" s="403" t="str">
        <f>IF(COUNTIF(I9,"*MC*")=1,"MC",IF(COUNTIF(I9,"*NCOM*")=1,"NCOM",IF(C9="","","MA")))</f>
        <v>MA</v>
      </c>
      <c r="F9" s="454">
        <v>32987</v>
      </c>
      <c r="G9" s="430" t="s">
        <v>328</v>
      </c>
      <c r="H9" s="425"/>
      <c r="I9" s="483" t="s">
        <v>315</v>
      </c>
      <c r="J9" s="519" t="str">
        <f ca="1">IF(K9="","",IF(K9&gt;29,"DISP.IDADE",""))</f>
        <v>DISP.IDADE</v>
      </c>
      <c r="K9" s="406">
        <f ca="1">IF(F9="","",INT((TODAY()-F9)/365.25))</f>
        <v>34</v>
      </c>
      <c r="L9"/>
      <c r="M9" s="380"/>
    </row>
    <row r="10" spans="1:19" s="401" customFormat="1" ht="20.100000000000001" customHeight="1" x14ac:dyDescent="0.25">
      <c r="A10" s="478">
        <v>4</v>
      </c>
      <c r="B10" s="453">
        <v>17897</v>
      </c>
      <c r="C10" s="428" t="s">
        <v>80</v>
      </c>
      <c r="D10" s="430" t="s">
        <v>17</v>
      </c>
      <c r="E10" s="404" t="str">
        <f>IF(COUNTIF(I10,"*MC*")=1,"MC",IF(COUNTIF(I10,"*NCOM*")=1,"NCOM",IF(C10="","","MA")))</f>
        <v>MA</v>
      </c>
      <c r="F10" s="454">
        <v>31894</v>
      </c>
      <c r="G10" s="430" t="s">
        <v>86</v>
      </c>
      <c r="H10" s="432"/>
      <c r="I10" s="483" t="s">
        <v>315</v>
      </c>
      <c r="J10" s="519" t="str">
        <f ca="1">IF(K10="","",IF(K10&gt;29,"DISP.IDADE",""))</f>
        <v>DISP.IDADE</v>
      </c>
      <c r="K10" s="406">
        <f ca="1">IF(F10="","",INT((TODAY()-F10)/365.25))</f>
        <v>37</v>
      </c>
      <c r="L10"/>
    </row>
    <row r="11" spans="1:19" s="401" customFormat="1" ht="20.100000000000001" customHeight="1" x14ac:dyDescent="0.25">
      <c r="A11" s="478">
        <v>5</v>
      </c>
      <c r="B11" s="453">
        <v>18763</v>
      </c>
      <c r="C11" s="428" t="s">
        <v>419</v>
      </c>
      <c r="D11" s="430" t="s">
        <v>17</v>
      </c>
      <c r="E11" s="404" t="s">
        <v>4</v>
      </c>
      <c r="F11" s="454">
        <v>38753</v>
      </c>
      <c r="G11" s="430"/>
      <c r="H11" s="432"/>
      <c r="I11" s="483" t="s">
        <v>358</v>
      </c>
      <c r="J11" s="519"/>
      <c r="K11" s="406"/>
      <c r="L11"/>
    </row>
    <row r="12" spans="1:19" s="401" customFormat="1" ht="20.100000000000001" customHeight="1" x14ac:dyDescent="0.25">
      <c r="A12" s="478">
        <v>6</v>
      </c>
      <c r="B12" s="453">
        <v>18782</v>
      </c>
      <c r="C12" s="428" t="s">
        <v>403</v>
      </c>
      <c r="D12" s="430" t="s">
        <v>17</v>
      </c>
      <c r="E12" s="404" t="s">
        <v>4</v>
      </c>
      <c r="F12" s="454">
        <v>38785</v>
      </c>
      <c r="G12" s="430"/>
      <c r="H12" s="432"/>
      <c r="I12" s="483" t="s">
        <v>400</v>
      </c>
      <c r="J12" s="519"/>
      <c r="K12" s="406"/>
      <c r="L12"/>
    </row>
    <row r="13" spans="1:19" s="401" customFormat="1" ht="20.100000000000001" customHeight="1" x14ac:dyDescent="0.25">
      <c r="A13" s="478">
        <v>7</v>
      </c>
      <c r="B13" s="453">
        <v>18772</v>
      </c>
      <c r="C13" s="424" t="s">
        <v>420</v>
      </c>
      <c r="D13" s="442" t="s">
        <v>17</v>
      </c>
      <c r="E13" s="403" t="s">
        <v>4</v>
      </c>
      <c r="F13" s="456">
        <v>38941</v>
      </c>
      <c r="G13" s="442"/>
      <c r="H13" s="457"/>
      <c r="I13" s="483" t="s">
        <v>384</v>
      </c>
      <c r="J13" s="519"/>
      <c r="K13" s="406"/>
      <c r="L13"/>
    </row>
    <row r="14" spans="1:19" s="401" customFormat="1" ht="20.100000000000001" customHeight="1" x14ac:dyDescent="0.25">
      <c r="A14" s="478">
        <v>8</v>
      </c>
      <c r="B14" s="423">
        <v>18537</v>
      </c>
      <c r="C14" s="424" t="s">
        <v>286</v>
      </c>
      <c r="D14" s="425" t="s">
        <v>16</v>
      </c>
      <c r="E14" s="403" t="str">
        <f>IF(COUNTIF(I14,"*MC*")=1,"MC",IF(COUNTIF(I14,"*NCOM*")=1,"NCOM",IF(C14="","","MA")))</f>
        <v>MA</v>
      </c>
      <c r="F14" s="426">
        <v>25914</v>
      </c>
      <c r="G14" s="425"/>
      <c r="H14" s="422" t="s">
        <v>287</v>
      </c>
      <c r="I14" s="483" t="s">
        <v>315</v>
      </c>
      <c r="J14" s="519" t="str">
        <f ca="1">IF(K14="","",IF(K14&gt;29,"DISP.IDADE",""))</f>
        <v>DISP.IDADE</v>
      </c>
      <c r="K14" s="406">
        <f ca="1">IF(F14="","",INT((TODAY()-F14)/365.25))</f>
        <v>54</v>
      </c>
      <c r="L14"/>
    </row>
    <row r="15" spans="1:19" s="388" customFormat="1" ht="20.100000000000001" customHeight="1" x14ac:dyDescent="0.25">
      <c r="A15" s="478">
        <v>9</v>
      </c>
      <c r="B15" s="423">
        <v>18536</v>
      </c>
      <c r="C15" s="424" t="s">
        <v>280</v>
      </c>
      <c r="D15" s="425" t="s">
        <v>16</v>
      </c>
      <c r="E15" s="404" t="str">
        <f>IF(COUNTIF(I15,"*MC*")=1,"MC",IF(COUNTIF(I15,"*NCOM*")=1,"NCOM",IF(C15="","","MA")))</f>
        <v>MA</v>
      </c>
      <c r="F15" s="426">
        <v>20584</v>
      </c>
      <c r="G15" s="425"/>
      <c r="H15" s="422" t="s">
        <v>281</v>
      </c>
      <c r="I15" s="483" t="s">
        <v>315</v>
      </c>
      <c r="J15" s="519" t="str">
        <f ca="1">IF(K15="","",IF(K15&gt;29,"DISP.IDADE",""))</f>
        <v>DISP.IDADE</v>
      </c>
      <c r="K15" s="406">
        <f ca="1">IF(F15="","",INT((TODAY()-F15)/365.25))</f>
        <v>68</v>
      </c>
      <c r="L15"/>
    </row>
    <row r="16" spans="1:19" s="388" customFormat="1" ht="20.100000000000001" customHeight="1" x14ac:dyDescent="0.25">
      <c r="A16" s="478">
        <v>10</v>
      </c>
      <c r="B16" s="423">
        <v>7720</v>
      </c>
      <c r="C16" s="424" t="s">
        <v>401</v>
      </c>
      <c r="D16" s="425" t="s">
        <v>17</v>
      </c>
      <c r="E16" s="404" t="s">
        <v>4</v>
      </c>
      <c r="F16" s="426">
        <v>27778</v>
      </c>
      <c r="G16" s="425"/>
      <c r="H16" s="422"/>
      <c r="I16" s="483" t="s">
        <v>400</v>
      </c>
      <c r="J16" s="519"/>
      <c r="K16" s="406"/>
      <c r="L16"/>
    </row>
    <row r="17" spans="1:12" s="388" customFormat="1" ht="20.100000000000001" customHeight="1" x14ac:dyDescent="0.25">
      <c r="A17" s="478">
        <v>11</v>
      </c>
      <c r="B17" s="525">
        <v>15119</v>
      </c>
      <c r="C17" s="440" t="s">
        <v>365</v>
      </c>
      <c r="D17" s="425" t="s">
        <v>16</v>
      </c>
      <c r="E17" s="403" t="str">
        <f>IF(COUNTIF(I17,"*MC*")=1,"MC",IF(COUNTIF(I17,"*NCOM*")=1,"NCOM",IF(C17="","","MA")))</f>
        <v>MA</v>
      </c>
      <c r="F17" s="426">
        <v>35486</v>
      </c>
      <c r="G17" s="425"/>
      <c r="H17" s="425" t="s">
        <v>366</v>
      </c>
      <c r="I17" s="423" t="s">
        <v>358</v>
      </c>
      <c r="J17" s="519" t="str">
        <f ca="1">IF(K17="","",IF(K17&gt;29,"DISP.IDADE",""))</f>
        <v/>
      </c>
      <c r="K17" s="406">
        <f ca="1">IF(F17="","",INT((TODAY()-F17)/365.25))</f>
        <v>28</v>
      </c>
      <c r="L17"/>
    </row>
    <row r="18" spans="1:12" s="388" customFormat="1" ht="20.100000000000001" customHeight="1" x14ac:dyDescent="0.25">
      <c r="A18" s="478">
        <v>12</v>
      </c>
      <c r="B18" s="453">
        <v>15860</v>
      </c>
      <c r="C18" s="428" t="s">
        <v>60</v>
      </c>
      <c r="D18" s="430" t="s">
        <v>17</v>
      </c>
      <c r="E18" s="404" t="str">
        <f>IF(COUNTIF(I18,"*MC*")=1,"MC",IF(COUNTIF(I18,"*NCOM*")=1,"NCOM",IF(C18="","","MA")))</f>
        <v>MA</v>
      </c>
      <c r="F18" s="454">
        <v>28232</v>
      </c>
      <c r="G18" s="430" t="s">
        <v>61</v>
      </c>
      <c r="H18" s="432" t="s">
        <v>62</v>
      </c>
      <c r="I18" s="483" t="s">
        <v>315</v>
      </c>
      <c r="J18" s="519" t="str">
        <f ca="1">IF(K18="","",IF(K18&gt;29,"DISP.IDADE",""))</f>
        <v>DISP.IDADE</v>
      </c>
      <c r="K18" s="406">
        <f ca="1">IF(F18="","",INT((TODAY()-F18)/365.25))</f>
        <v>47</v>
      </c>
      <c r="L18"/>
    </row>
    <row r="19" spans="1:12" s="388" customFormat="1" ht="20.100000000000001" customHeight="1" x14ac:dyDescent="0.25">
      <c r="A19" s="478">
        <v>13</v>
      </c>
      <c r="B19" s="525">
        <v>17549</v>
      </c>
      <c r="C19" s="440" t="s">
        <v>405</v>
      </c>
      <c r="D19" s="425" t="s">
        <v>16</v>
      </c>
      <c r="E19" s="403" t="str">
        <f>IF(COUNTIF(I19,"*MC*")=1,"MC",IF(COUNTIF(I19,"*NCOM*")=1,"NCOM",IF(C19="","","MA")))</f>
        <v>MA</v>
      </c>
      <c r="F19" s="426">
        <v>36908</v>
      </c>
      <c r="G19" s="425" t="s">
        <v>406</v>
      </c>
      <c r="H19" s="425" t="s">
        <v>407</v>
      </c>
      <c r="I19" s="423" t="s">
        <v>408</v>
      </c>
      <c r="J19" s="519" t="str">
        <f ca="1">IF(K19="","",IF(K19&gt;29,"DISP.IDADE",""))</f>
        <v/>
      </c>
      <c r="K19" s="406">
        <f ca="1">IF(F19="","",INT((TODAY()-F19)/365.25))</f>
        <v>24</v>
      </c>
      <c r="L19"/>
    </row>
    <row r="20" spans="1:12" s="388" customFormat="1" ht="20.100000000000001" customHeight="1" x14ac:dyDescent="0.25">
      <c r="A20" s="478">
        <v>14</v>
      </c>
      <c r="B20" s="525">
        <v>18812</v>
      </c>
      <c r="C20" s="440" t="s">
        <v>429</v>
      </c>
      <c r="D20" s="425" t="s">
        <v>16</v>
      </c>
      <c r="E20" s="403" t="str">
        <f>IF(COUNTIF(I20,"*MC*")=1,"MC",IF(COUNTIF(I20,"*NCOM*")=1,"NCOM",IF(C20="","","MA")))</f>
        <v>MA</v>
      </c>
      <c r="F20" s="426">
        <v>27423</v>
      </c>
      <c r="G20" s="425"/>
      <c r="H20" s="425"/>
      <c r="I20" s="423" t="s">
        <v>430</v>
      </c>
      <c r="J20" s="519" t="str">
        <f ca="1">IF(K20="","",IF(K20&gt;29,"DISP.IDADE",""))</f>
        <v>DISP.IDADE</v>
      </c>
      <c r="K20" s="406">
        <f ca="1">IF(F20="","",INT((TODAY()-F20)/365.25))</f>
        <v>50</v>
      </c>
      <c r="L20"/>
    </row>
    <row r="21" spans="1:12" s="388" customFormat="1" ht="20.100000000000001" customHeight="1" x14ac:dyDescent="0.25">
      <c r="A21" s="478">
        <v>15</v>
      </c>
      <c r="B21" s="525">
        <v>18850</v>
      </c>
      <c r="C21" s="440" t="s">
        <v>453</v>
      </c>
      <c r="D21" s="425" t="s">
        <v>17</v>
      </c>
      <c r="E21" s="403" t="str">
        <f t="shared" ref="E21:E49" si="0">IF(COUNTIF(I21,"*MC*")=1,"MC",IF(COUNTIF(I21,"*NCOM*")=1,"NCOM",IF(C21="","","MA")))</f>
        <v>MA</v>
      </c>
      <c r="F21" s="426">
        <v>39092</v>
      </c>
      <c r="G21" s="530" t="s">
        <v>454</v>
      </c>
      <c r="H21" s="425"/>
      <c r="I21" s="423" t="s">
        <v>455</v>
      </c>
      <c r="J21" s="519" t="str">
        <f t="shared" ref="J21:J63" ca="1" si="1">IF(K21="","",IF(K21&gt;29,"DISP.IDADE",""))</f>
        <v/>
      </c>
      <c r="K21" s="406">
        <f t="shared" ref="K21:K59" ca="1" si="2">IF(F21="","",INT((TODAY()-F21)/365.25))</f>
        <v>18</v>
      </c>
      <c r="L21"/>
    </row>
    <row r="22" spans="1:12" s="388" customFormat="1" ht="20.100000000000001" customHeight="1" x14ac:dyDescent="0.25">
      <c r="A22" s="478">
        <v>16</v>
      </c>
      <c r="B22" s="525">
        <v>18835</v>
      </c>
      <c r="C22" s="440" t="s">
        <v>460</v>
      </c>
      <c r="D22" s="425" t="s">
        <v>17</v>
      </c>
      <c r="E22" s="403" t="str">
        <f t="shared" si="0"/>
        <v>MA</v>
      </c>
      <c r="F22" s="426">
        <v>39112</v>
      </c>
      <c r="G22" s="425">
        <v>1227437542</v>
      </c>
      <c r="H22" s="425"/>
      <c r="I22" s="423" t="s">
        <v>448</v>
      </c>
      <c r="J22" s="519" t="str">
        <f t="shared" ca="1" si="1"/>
        <v/>
      </c>
      <c r="K22" s="406">
        <f t="shared" ca="1" si="2"/>
        <v>18</v>
      </c>
      <c r="L22"/>
    </row>
    <row r="23" spans="1:12" s="388" customFormat="1" ht="20.100000000000001" customHeight="1" x14ac:dyDescent="0.25">
      <c r="A23" s="478">
        <v>17</v>
      </c>
      <c r="B23" s="525">
        <v>18850</v>
      </c>
      <c r="C23" s="440" t="s">
        <v>453</v>
      </c>
      <c r="D23" s="425" t="s">
        <v>17</v>
      </c>
      <c r="E23" s="404" t="str">
        <f t="shared" si="0"/>
        <v>MA</v>
      </c>
      <c r="F23" s="426">
        <v>39092</v>
      </c>
      <c r="G23" s="425" t="s">
        <v>476</v>
      </c>
      <c r="H23" s="425"/>
      <c r="I23" s="423" t="s">
        <v>457</v>
      </c>
      <c r="J23" s="519" t="str">
        <f t="shared" ca="1" si="1"/>
        <v/>
      </c>
      <c r="K23" s="406">
        <f t="shared" ca="1" si="2"/>
        <v>18</v>
      </c>
      <c r="L23"/>
    </row>
    <row r="24" spans="1:12" s="388" customFormat="1" ht="20.100000000000001" customHeight="1" x14ac:dyDescent="0.25">
      <c r="A24" s="478">
        <v>18</v>
      </c>
      <c r="B24" s="525">
        <v>18855</v>
      </c>
      <c r="C24" s="440" t="s">
        <v>484</v>
      </c>
      <c r="D24" s="425" t="s">
        <v>16</v>
      </c>
      <c r="E24" s="404" t="str">
        <f t="shared" si="0"/>
        <v>MA</v>
      </c>
      <c r="F24" s="426">
        <v>39017</v>
      </c>
      <c r="G24" s="425"/>
      <c r="H24" s="425"/>
      <c r="I24" s="423" t="s">
        <v>457</v>
      </c>
      <c r="J24" s="519" t="str">
        <f t="shared" ca="1" si="1"/>
        <v/>
      </c>
      <c r="K24" s="406">
        <f t="shared" ca="1" si="2"/>
        <v>18</v>
      </c>
      <c r="L24"/>
    </row>
    <row r="25" spans="1:12" s="388" customFormat="1" ht="20.100000000000001" customHeight="1" x14ac:dyDescent="0.25">
      <c r="A25" s="478">
        <v>19</v>
      </c>
      <c r="B25" s="525">
        <v>18858</v>
      </c>
      <c r="C25" s="440" t="s">
        <v>485</v>
      </c>
      <c r="D25" s="425" t="s">
        <v>16</v>
      </c>
      <c r="E25" s="404" t="str">
        <f t="shared" si="0"/>
        <v>MA</v>
      </c>
      <c r="F25" s="426">
        <v>38694</v>
      </c>
      <c r="G25" s="425" t="s">
        <v>486</v>
      </c>
      <c r="H25" s="425"/>
      <c r="I25" s="423" t="s">
        <v>457</v>
      </c>
      <c r="J25" s="519" t="str">
        <f t="shared" ca="1" si="1"/>
        <v/>
      </c>
      <c r="K25" s="406">
        <f t="shared" ca="1" si="2"/>
        <v>19</v>
      </c>
      <c r="L25"/>
    </row>
    <row r="26" spans="1:12" s="388" customFormat="1" ht="20.100000000000001" customHeight="1" x14ac:dyDescent="0.25">
      <c r="A26" s="478">
        <v>20</v>
      </c>
      <c r="B26" s="440"/>
      <c r="C26" s="440"/>
      <c r="D26" s="425"/>
      <c r="E26" s="404" t="str">
        <f t="shared" si="0"/>
        <v/>
      </c>
      <c r="F26" s="425"/>
      <c r="G26" s="425"/>
      <c r="H26" s="425"/>
      <c r="I26" s="425"/>
      <c r="J26" s="519" t="str">
        <f t="shared" ca="1" si="1"/>
        <v/>
      </c>
      <c r="K26" s="406" t="str">
        <f t="shared" ca="1" si="2"/>
        <v/>
      </c>
      <c r="L26"/>
    </row>
    <row r="27" spans="1:12" s="388" customFormat="1" ht="20.100000000000001" customHeight="1" x14ac:dyDescent="0.25">
      <c r="A27" s="478">
        <v>21</v>
      </c>
      <c r="B27" s="440"/>
      <c r="C27" s="440"/>
      <c r="D27" s="425"/>
      <c r="E27" s="403" t="str">
        <f t="shared" si="0"/>
        <v/>
      </c>
      <c r="F27" s="425"/>
      <c r="G27" s="425"/>
      <c r="H27" s="425"/>
      <c r="I27" s="425"/>
      <c r="J27" s="519" t="str">
        <f t="shared" ca="1" si="1"/>
        <v/>
      </c>
      <c r="K27" s="406" t="str">
        <f t="shared" ca="1" si="2"/>
        <v/>
      </c>
      <c r="L27"/>
    </row>
    <row r="28" spans="1:12" s="388" customFormat="1" ht="20.100000000000001" customHeight="1" x14ac:dyDescent="0.25">
      <c r="A28" s="478">
        <v>22</v>
      </c>
      <c r="B28" s="440"/>
      <c r="C28" s="440"/>
      <c r="D28" s="425"/>
      <c r="E28" s="403" t="str">
        <f t="shared" si="0"/>
        <v/>
      </c>
      <c r="F28" s="425"/>
      <c r="G28" s="425"/>
      <c r="H28" s="425"/>
      <c r="I28" s="425"/>
      <c r="J28" s="519" t="str">
        <f t="shared" ca="1" si="1"/>
        <v/>
      </c>
      <c r="K28" s="406" t="str">
        <f t="shared" ca="1" si="2"/>
        <v/>
      </c>
      <c r="L28"/>
    </row>
    <row r="29" spans="1:12" s="388" customFormat="1" ht="20.100000000000001" customHeight="1" x14ac:dyDescent="0.25">
      <c r="A29" s="478">
        <v>23</v>
      </c>
      <c r="B29" s="440"/>
      <c r="C29" s="440"/>
      <c r="D29" s="425"/>
      <c r="E29" s="404" t="str">
        <f t="shared" si="0"/>
        <v/>
      </c>
      <c r="F29" s="425"/>
      <c r="G29" s="425"/>
      <c r="H29" s="425"/>
      <c r="I29" s="425"/>
      <c r="J29" s="519" t="str">
        <f t="shared" ca="1" si="1"/>
        <v/>
      </c>
      <c r="K29" s="406" t="str">
        <f t="shared" ca="1" si="2"/>
        <v/>
      </c>
      <c r="L29"/>
    </row>
    <row r="30" spans="1:12" s="388" customFormat="1" ht="20.100000000000001" customHeight="1" x14ac:dyDescent="0.25">
      <c r="A30" s="478">
        <v>24</v>
      </c>
      <c r="B30" s="440"/>
      <c r="C30" s="440"/>
      <c r="D30" s="425"/>
      <c r="E30" s="403" t="str">
        <f t="shared" si="0"/>
        <v/>
      </c>
      <c r="F30" s="425"/>
      <c r="G30" s="425"/>
      <c r="H30" s="425"/>
      <c r="I30" s="425"/>
      <c r="J30" s="519" t="str">
        <f t="shared" ca="1" si="1"/>
        <v/>
      </c>
      <c r="K30" s="406" t="str">
        <f t="shared" ca="1" si="2"/>
        <v/>
      </c>
      <c r="L30"/>
    </row>
    <row r="31" spans="1:12" s="388" customFormat="1" ht="20.100000000000001" customHeight="1" x14ac:dyDescent="0.25">
      <c r="A31" s="478">
        <v>25</v>
      </c>
      <c r="B31" s="440"/>
      <c r="C31" s="440"/>
      <c r="D31" s="425"/>
      <c r="E31" s="403" t="str">
        <f t="shared" si="0"/>
        <v/>
      </c>
      <c r="F31" s="425"/>
      <c r="G31" s="425"/>
      <c r="H31" s="425"/>
      <c r="I31" s="425"/>
      <c r="J31" s="519" t="str">
        <f t="shared" ca="1" si="1"/>
        <v/>
      </c>
      <c r="K31" s="406" t="str">
        <f t="shared" ca="1" si="2"/>
        <v/>
      </c>
      <c r="L31"/>
    </row>
    <row r="32" spans="1:12" s="388" customFormat="1" ht="20.100000000000001" customHeight="1" x14ac:dyDescent="0.25">
      <c r="A32" s="478">
        <v>26</v>
      </c>
      <c r="B32" s="440"/>
      <c r="C32" s="440"/>
      <c r="D32" s="425"/>
      <c r="E32" s="404" t="str">
        <f t="shared" si="0"/>
        <v/>
      </c>
      <c r="F32" s="425"/>
      <c r="G32" s="425"/>
      <c r="H32" s="425"/>
      <c r="I32" s="425"/>
      <c r="J32" s="519" t="str">
        <f t="shared" ca="1" si="1"/>
        <v/>
      </c>
      <c r="K32" s="406" t="str">
        <f t="shared" ca="1" si="2"/>
        <v/>
      </c>
      <c r="L32"/>
    </row>
    <row r="33" spans="1:12" s="388" customFormat="1" ht="20.100000000000001" customHeight="1" x14ac:dyDescent="0.25">
      <c r="A33" s="478">
        <v>27</v>
      </c>
      <c r="B33" s="440"/>
      <c r="C33" s="440"/>
      <c r="D33" s="425"/>
      <c r="E33" s="403" t="str">
        <f t="shared" si="0"/>
        <v/>
      </c>
      <c r="F33" s="425"/>
      <c r="G33" s="425"/>
      <c r="H33" s="425"/>
      <c r="I33" s="425"/>
      <c r="J33" s="519" t="str">
        <f t="shared" ca="1" si="1"/>
        <v/>
      </c>
      <c r="K33" s="406" t="str">
        <f t="shared" ca="1" si="2"/>
        <v/>
      </c>
      <c r="L33"/>
    </row>
    <row r="34" spans="1:12" s="388" customFormat="1" ht="20.100000000000001" customHeight="1" x14ac:dyDescent="0.25">
      <c r="A34" s="478">
        <v>28</v>
      </c>
      <c r="B34" s="440"/>
      <c r="C34" s="440"/>
      <c r="D34" s="425"/>
      <c r="E34" s="403" t="str">
        <f t="shared" si="0"/>
        <v/>
      </c>
      <c r="F34" s="425"/>
      <c r="G34" s="425"/>
      <c r="H34" s="425"/>
      <c r="I34" s="425"/>
      <c r="J34" s="519" t="str">
        <f t="shared" ca="1" si="1"/>
        <v/>
      </c>
      <c r="K34" s="406" t="str">
        <f t="shared" ca="1" si="2"/>
        <v/>
      </c>
      <c r="L34"/>
    </row>
    <row r="35" spans="1:12" s="388" customFormat="1" ht="20.100000000000001" customHeight="1" x14ac:dyDescent="0.25">
      <c r="A35" s="478">
        <v>29</v>
      </c>
      <c r="B35" s="440"/>
      <c r="C35" s="440"/>
      <c r="D35" s="425"/>
      <c r="E35" s="404" t="str">
        <f t="shared" si="0"/>
        <v/>
      </c>
      <c r="F35" s="425"/>
      <c r="G35" s="425"/>
      <c r="H35" s="425"/>
      <c r="I35" s="425"/>
      <c r="J35" s="519" t="str">
        <f t="shared" ca="1" si="1"/>
        <v/>
      </c>
      <c r="K35" s="406" t="str">
        <f t="shared" ca="1" si="2"/>
        <v/>
      </c>
      <c r="L35"/>
    </row>
    <row r="36" spans="1:12" s="388" customFormat="1" ht="20.100000000000001" customHeight="1" x14ac:dyDescent="0.25">
      <c r="A36" s="478">
        <v>30</v>
      </c>
      <c r="B36" s="440"/>
      <c r="C36" s="440"/>
      <c r="D36" s="425"/>
      <c r="E36" s="403" t="str">
        <f t="shared" si="0"/>
        <v/>
      </c>
      <c r="F36" s="425"/>
      <c r="G36" s="425"/>
      <c r="H36" s="425"/>
      <c r="I36" s="425"/>
      <c r="J36" s="519" t="str">
        <f t="shared" ca="1" si="1"/>
        <v/>
      </c>
      <c r="K36" s="406" t="str">
        <f t="shared" ca="1" si="2"/>
        <v/>
      </c>
      <c r="L36"/>
    </row>
    <row r="37" spans="1:12" s="388" customFormat="1" ht="20.100000000000001" customHeight="1" x14ac:dyDescent="0.25">
      <c r="A37" s="478">
        <v>31</v>
      </c>
      <c r="B37" s="440"/>
      <c r="C37" s="440"/>
      <c r="D37" s="425"/>
      <c r="E37" s="403" t="str">
        <f t="shared" si="0"/>
        <v/>
      </c>
      <c r="F37" s="425"/>
      <c r="G37" s="425"/>
      <c r="H37" s="425"/>
      <c r="I37" s="425"/>
      <c r="J37" s="519" t="str">
        <f t="shared" ca="1" si="1"/>
        <v/>
      </c>
      <c r="K37" s="406" t="str">
        <f t="shared" ca="1" si="2"/>
        <v/>
      </c>
      <c r="L37"/>
    </row>
    <row r="38" spans="1:12" s="388" customFormat="1" ht="20.100000000000001" customHeight="1" x14ac:dyDescent="0.25">
      <c r="A38" s="478">
        <v>32</v>
      </c>
      <c r="B38" s="440"/>
      <c r="C38" s="440"/>
      <c r="D38" s="425"/>
      <c r="E38" s="404" t="str">
        <f t="shared" si="0"/>
        <v/>
      </c>
      <c r="F38" s="425"/>
      <c r="G38" s="425"/>
      <c r="H38" s="425"/>
      <c r="I38" s="425"/>
      <c r="J38" s="519" t="str">
        <f t="shared" ca="1" si="1"/>
        <v/>
      </c>
      <c r="K38" s="406" t="str">
        <f t="shared" ca="1" si="2"/>
        <v/>
      </c>
      <c r="L38"/>
    </row>
    <row r="39" spans="1:12" s="388" customFormat="1" ht="20.100000000000001" customHeight="1" x14ac:dyDescent="0.25">
      <c r="A39" s="478">
        <v>33</v>
      </c>
      <c r="B39" s="440"/>
      <c r="C39" s="440"/>
      <c r="D39" s="425"/>
      <c r="E39" s="403" t="str">
        <f t="shared" si="0"/>
        <v/>
      </c>
      <c r="F39" s="425"/>
      <c r="G39" s="425"/>
      <c r="H39" s="425"/>
      <c r="I39" s="425"/>
      <c r="J39" s="519" t="str">
        <f t="shared" ca="1" si="1"/>
        <v/>
      </c>
      <c r="K39" s="406" t="str">
        <f t="shared" ca="1" si="2"/>
        <v/>
      </c>
      <c r="L39"/>
    </row>
    <row r="40" spans="1:12" s="388" customFormat="1" ht="20.100000000000001" customHeight="1" x14ac:dyDescent="0.25">
      <c r="A40" s="478">
        <v>34</v>
      </c>
      <c r="B40" s="440"/>
      <c r="C40" s="440"/>
      <c r="D40" s="425"/>
      <c r="E40" s="403" t="str">
        <f t="shared" si="0"/>
        <v/>
      </c>
      <c r="F40" s="425"/>
      <c r="G40" s="425"/>
      <c r="H40" s="425"/>
      <c r="I40" s="425"/>
      <c r="J40" s="519" t="str">
        <f t="shared" ca="1" si="1"/>
        <v/>
      </c>
      <c r="K40" s="406" t="str">
        <f t="shared" ca="1" si="2"/>
        <v/>
      </c>
      <c r="L40"/>
    </row>
    <row r="41" spans="1:12" s="388" customFormat="1" ht="20.100000000000001" customHeight="1" x14ac:dyDescent="0.25">
      <c r="A41" s="478">
        <v>35</v>
      </c>
      <c r="B41" s="440"/>
      <c r="C41" s="440"/>
      <c r="D41" s="425"/>
      <c r="E41" s="404" t="str">
        <f t="shared" si="0"/>
        <v/>
      </c>
      <c r="F41" s="425"/>
      <c r="G41" s="425"/>
      <c r="H41" s="425"/>
      <c r="I41" s="425"/>
      <c r="J41" s="519" t="str">
        <f t="shared" ca="1" si="1"/>
        <v/>
      </c>
      <c r="K41" s="406" t="str">
        <f t="shared" ca="1" si="2"/>
        <v/>
      </c>
      <c r="L41"/>
    </row>
    <row r="42" spans="1:12" s="388" customFormat="1" ht="20.100000000000001" customHeight="1" x14ac:dyDescent="0.25">
      <c r="A42" s="478">
        <v>36</v>
      </c>
      <c r="B42" s="440"/>
      <c r="C42" s="440"/>
      <c r="D42" s="425"/>
      <c r="E42" s="403" t="str">
        <f t="shared" si="0"/>
        <v/>
      </c>
      <c r="F42" s="425"/>
      <c r="G42" s="425"/>
      <c r="H42" s="425"/>
      <c r="I42" s="425"/>
      <c r="J42" s="519" t="str">
        <f t="shared" ca="1" si="1"/>
        <v/>
      </c>
      <c r="K42" s="406" t="str">
        <f t="shared" ca="1" si="2"/>
        <v/>
      </c>
      <c r="L42"/>
    </row>
    <row r="43" spans="1:12" s="388" customFormat="1" ht="20.100000000000001" customHeight="1" x14ac:dyDescent="0.25">
      <c r="A43" s="478">
        <v>37</v>
      </c>
      <c r="B43" s="440"/>
      <c r="C43" s="440"/>
      <c r="D43" s="425"/>
      <c r="E43" s="403" t="str">
        <f t="shared" si="0"/>
        <v/>
      </c>
      <c r="F43" s="425"/>
      <c r="G43" s="425"/>
      <c r="H43" s="425"/>
      <c r="I43" s="425"/>
      <c r="J43" s="519" t="str">
        <f t="shared" ca="1" si="1"/>
        <v/>
      </c>
      <c r="K43" s="406" t="str">
        <f t="shared" ca="1" si="2"/>
        <v/>
      </c>
      <c r="L43"/>
    </row>
    <row r="44" spans="1:12" s="388" customFormat="1" ht="20.100000000000001" customHeight="1" x14ac:dyDescent="0.25">
      <c r="A44" s="478">
        <v>38</v>
      </c>
      <c r="B44" s="440"/>
      <c r="C44" s="440"/>
      <c r="D44" s="425"/>
      <c r="E44" s="404" t="str">
        <f t="shared" si="0"/>
        <v/>
      </c>
      <c r="F44" s="425"/>
      <c r="G44" s="425"/>
      <c r="H44" s="425"/>
      <c r="I44" s="425"/>
      <c r="J44" s="519" t="str">
        <f t="shared" ca="1" si="1"/>
        <v/>
      </c>
      <c r="K44" s="406" t="str">
        <f t="shared" ca="1" si="2"/>
        <v/>
      </c>
      <c r="L44"/>
    </row>
    <row r="45" spans="1:12" s="388" customFormat="1" ht="20.100000000000001" customHeight="1" x14ac:dyDescent="0.25">
      <c r="A45" s="478">
        <v>39</v>
      </c>
      <c r="B45" s="440"/>
      <c r="C45" s="440"/>
      <c r="D45" s="425"/>
      <c r="E45" s="403" t="str">
        <f t="shared" si="0"/>
        <v/>
      </c>
      <c r="F45" s="425"/>
      <c r="G45" s="425"/>
      <c r="H45" s="425"/>
      <c r="I45" s="425"/>
      <c r="J45" s="519" t="str">
        <f t="shared" ca="1" si="1"/>
        <v/>
      </c>
      <c r="K45" s="406" t="str">
        <f t="shared" ca="1" si="2"/>
        <v/>
      </c>
      <c r="L45"/>
    </row>
    <row r="46" spans="1:12" s="388" customFormat="1" ht="20.100000000000001" customHeight="1" x14ac:dyDescent="0.25">
      <c r="A46" s="478">
        <v>40</v>
      </c>
      <c r="B46" s="440"/>
      <c r="C46" s="440"/>
      <c r="D46" s="425"/>
      <c r="E46" s="403" t="str">
        <f t="shared" si="0"/>
        <v/>
      </c>
      <c r="F46" s="425"/>
      <c r="G46" s="425"/>
      <c r="H46" s="425"/>
      <c r="I46" s="425"/>
      <c r="J46" s="519" t="str">
        <f t="shared" ca="1" si="1"/>
        <v/>
      </c>
      <c r="K46" s="406" t="str">
        <f t="shared" ca="1" si="2"/>
        <v/>
      </c>
      <c r="L46"/>
    </row>
    <row r="47" spans="1:12" s="388" customFormat="1" ht="20.100000000000001" customHeight="1" x14ac:dyDescent="0.25">
      <c r="A47" s="478">
        <v>41</v>
      </c>
      <c r="B47" s="440"/>
      <c r="C47" s="440"/>
      <c r="D47" s="425"/>
      <c r="E47" s="404" t="str">
        <f t="shared" si="0"/>
        <v/>
      </c>
      <c r="F47" s="425"/>
      <c r="G47" s="425"/>
      <c r="H47" s="425"/>
      <c r="I47" s="425"/>
      <c r="J47" s="519" t="str">
        <f t="shared" ca="1" si="1"/>
        <v/>
      </c>
      <c r="K47" s="406" t="str">
        <f t="shared" ca="1" si="2"/>
        <v/>
      </c>
      <c r="L47"/>
    </row>
    <row r="48" spans="1:12" s="388" customFormat="1" ht="20.100000000000001" customHeight="1" x14ac:dyDescent="0.25">
      <c r="A48" s="478">
        <v>42</v>
      </c>
      <c r="B48" s="440"/>
      <c r="C48" s="440"/>
      <c r="D48" s="425"/>
      <c r="E48" s="403" t="str">
        <f t="shared" si="0"/>
        <v/>
      </c>
      <c r="F48" s="425"/>
      <c r="G48" s="425"/>
      <c r="H48" s="425"/>
      <c r="I48" s="425"/>
      <c r="J48" s="519" t="str">
        <f t="shared" ca="1" si="1"/>
        <v/>
      </c>
      <c r="K48" s="406" t="str">
        <f t="shared" ca="1" si="2"/>
        <v/>
      </c>
      <c r="L48"/>
    </row>
    <row r="49" spans="1:12" s="388" customFormat="1" ht="20.100000000000001" customHeight="1" x14ac:dyDescent="0.25">
      <c r="A49" s="478">
        <v>43</v>
      </c>
      <c r="B49" s="503"/>
      <c r="C49" s="503"/>
      <c r="D49" s="503"/>
      <c r="E49" s="403" t="str">
        <f t="shared" si="0"/>
        <v/>
      </c>
      <c r="F49" s="503"/>
      <c r="G49" s="503"/>
      <c r="H49" s="503"/>
      <c r="I49" s="503"/>
      <c r="J49" s="519" t="str">
        <f t="shared" ca="1" si="1"/>
        <v/>
      </c>
      <c r="K49" s="406" t="str">
        <f t="shared" ca="1" si="2"/>
        <v/>
      </c>
      <c r="L49"/>
    </row>
    <row r="50" spans="1:12" ht="20.100000000000001" customHeight="1" x14ac:dyDescent="0.3">
      <c r="A50" s="478">
        <v>44</v>
      </c>
      <c r="B50" s="517"/>
      <c r="C50" s="517"/>
      <c r="D50" s="517"/>
      <c r="E50" s="517"/>
      <c r="F50" s="517"/>
      <c r="G50" s="517"/>
      <c r="H50" s="517"/>
      <c r="I50" s="517"/>
      <c r="J50" s="519" t="str">
        <f t="shared" ca="1" si="1"/>
        <v/>
      </c>
      <c r="K50" s="406" t="str">
        <f t="shared" ca="1" si="2"/>
        <v/>
      </c>
    </row>
    <row r="51" spans="1:12" ht="20.100000000000001" customHeight="1" x14ac:dyDescent="0.3">
      <c r="A51" s="478">
        <v>45</v>
      </c>
      <c r="B51" s="517"/>
      <c r="C51" s="517"/>
      <c r="D51" s="517"/>
      <c r="E51" s="517"/>
      <c r="F51" s="517"/>
      <c r="G51" s="517"/>
      <c r="H51" s="517"/>
      <c r="I51" s="517"/>
      <c r="J51" s="519" t="str">
        <f t="shared" ca="1" si="1"/>
        <v/>
      </c>
      <c r="K51" s="406" t="str">
        <f t="shared" ca="1" si="2"/>
        <v/>
      </c>
    </row>
    <row r="52" spans="1:12" ht="20.100000000000001" customHeight="1" x14ac:dyDescent="0.3">
      <c r="A52" s="478">
        <v>46</v>
      </c>
      <c r="B52" s="517"/>
      <c r="C52" s="517"/>
      <c r="D52" s="517"/>
      <c r="E52" s="517"/>
      <c r="F52" s="517"/>
      <c r="G52" s="517"/>
      <c r="H52" s="517"/>
      <c r="I52" s="517"/>
      <c r="J52" s="519" t="str">
        <f t="shared" ca="1" si="1"/>
        <v/>
      </c>
      <c r="K52" s="406" t="str">
        <f t="shared" ca="1" si="2"/>
        <v/>
      </c>
    </row>
    <row r="53" spans="1:12" ht="20.100000000000001" customHeight="1" x14ac:dyDescent="0.3">
      <c r="A53" s="478">
        <v>47</v>
      </c>
      <c r="B53" s="517"/>
      <c r="C53" s="517"/>
      <c r="D53" s="517"/>
      <c r="E53" s="517"/>
      <c r="F53" s="517"/>
      <c r="G53" s="517"/>
      <c r="H53" s="517"/>
      <c r="I53" s="517"/>
      <c r="J53" s="519" t="str">
        <f t="shared" ca="1" si="1"/>
        <v/>
      </c>
      <c r="K53" s="406" t="str">
        <f t="shared" ca="1" si="2"/>
        <v/>
      </c>
    </row>
    <row r="54" spans="1:12" ht="20.100000000000001" customHeight="1" x14ac:dyDescent="0.3">
      <c r="A54" s="478">
        <v>48</v>
      </c>
      <c r="B54" s="517"/>
      <c r="C54" s="517"/>
      <c r="D54" s="517"/>
      <c r="E54" s="517"/>
      <c r="F54" s="517"/>
      <c r="G54" s="517"/>
      <c r="H54" s="517"/>
      <c r="I54" s="517"/>
      <c r="J54" s="519" t="str">
        <f t="shared" ca="1" si="1"/>
        <v/>
      </c>
      <c r="K54" s="406" t="str">
        <f t="shared" ca="1" si="2"/>
        <v/>
      </c>
    </row>
    <row r="55" spans="1:12" ht="20.100000000000001" customHeight="1" x14ac:dyDescent="0.3">
      <c r="A55" s="478">
        <v>49</v>
      </c>
      <c r="B55" s="517"/>
      <c r="C55" s="517"/>
      <c r="D55" s="517"/>
      <c r="E55" s="517"/>
      <c r="F55" s="517"/>
      <c r="G55" s="517"/>
      <c r="H55" s="517"/>
      <c r="I55" s="517"/>
      <c r="J55" s="519" t="str">
        <f t="shared" ca="1" si="1"/>
        <v/>
      </c>
      <c r="K55" s="406" t="str">
        <f t="shared" ca="1" si="2"/>
        <v/>
      </c>
    </row>
    <row r="56" spans="1:12" ht="20.100000000000001" customHeight="1" x14ac:dyDescent="0.3">
      <c r="A56" s="478">
        <v>50</v>
      </c>
      <c r="B56" s="517"/>
      <c r="C56" s="517"/>
      <c r="D56" s="517"/>
      <c r="E56" s="517"/>
      <c r="F56" s="517"/>
      <c r="G56" s="517"/>
      <c r="H56" s="517"/>
      <c r="I56" s="517"/>
      <c r="J56" s="519" t="str">
        <f t="shared" ca="1" si="1"/>
        <v/>
      </c>
      <c r="K56" s="406" t="str">
        <f t="shared" ca="1" si="2"/>
        <v/>
      </c>
    </row>
    <row r="57" spans="1:12" ht="20.100000000000001" customHeight="1" x14ac:dyDescent="0.3">
      <c r="A57" s="478">
        <v>51</v>
      </c>
      <c r="B57" s="517"/>
      <c r="C57" s="517"/>
      <c r="D57" s="517"/>
      <c r="E57" s="517"/>
      <c r="F57" s="517"/>
      <c r="G57" s="517"/>
      <c r="H57" s="517"/>
      <c r="I57" s="517"/>
      <c r="J57" s="519" t="str">
        <f t="shared" ca="1" si="1"/>
        <v/>
      </c>
      <c r="K57" s="406" t="str">
        <f t="shared" ca="1" si="2"/>
        <v/>
      </c>
    </row>
    <row r="58" spans="1:12" ht="20.100000000000001" customHeight="1" x14ac:dyDescent="0.3">
      <c r="A58" s="478">
        <v>52</v>
      </c>
      <c r="B58" s="517"/>
      <c r="C58" s="517"/>
      <c r="D58" s="517"/>
      <c r="E58" s="517"/>
      <c r="F58" s="517"/>
      <c r="G58" s="517"/>
      <c r="H58" s="517"/>
      <c r="I58" s="517"/>
      <c r="J58" s="519" t="str">
        <f t="shared" ca="1" si="1"/>
        <v/>
      </c>
      <c r="K58" s="406" t="str">
        <f t="shared" ca="1" si="2"/>
        <v/>
      </c>
    </row>
    <row r="59" spans="1:12" ht="20.100000000000001" customHeight="1" x14ac:dyDescent="0.3">
      <c r="A59" s="478">
        <v>53</v>
      </c>
      <c r="B59" s="517"/>
      <c r="C59" s="517"/>
      <c r="D59" s="517"/>
      <c r="E59" s="517"/>
      <c r="F59" s="517"/>
      <c r="G59" s="517"/>
      <c r="H59" s="517"/>
      <c r="I59" s="517"/>
      <c r="J59" s="519" t="str">
        <f t="shared" ca="1" si="1"/>
        <v/>
      </c>
      <c r="K59" s="406" t="str">
        <f t="shared" ca="1" si="2"/>
        <v/>
      </c>
    </row>
    <row r="60" spans="1:12" ht="20.100000000000001" customHeight="1" x14ac:dyDescent="0.3">
      <c r="A60" s="478">
        <v>54</v>
      </c>
      <c r="B60" s="517"/>
      <c r="C60" s="517"/>
      <c r="D60" s="517"/>
      <c r="E60" s="517"/>
      <c r="F60" s="517"/>
      <c r="G60" s="517"/>
      <c r="H60" s="517"/>
      <c r="I60" s="517"/>
      <c r="J60" s="519" t="str">
        <f t="shared" si="1"/>
        <v/>
      </c>
      <c r="K60" s="517"/>
    </row>
    <row r="61" spans="1:12" ht="20.100000000000001" customHeight="1" x14ac:dyDescent="0.3">
      <c r="A61" s="478">
        <v>55</v>
      </c>
      <c r="B61" s="517"/>
      <c r="C61" s="517"/>
      <c r="D61" s="517"/>
      <c r="E61" s="517"/>
      <c r="F61" s="517"/>
      <c r="G61" s="517"/>
      <c r="H61" s="517"/>
      <c r="I61" s="517"/>
      <c r="J61" s="519" t="str">
        <f t="shared" si="1"/>
        <v/>
      </c>
      <c r="K61" s="517"/>
    </row>
    <row r="62" spans="1:12" ht="20.100000000000001" customHeight="1" x14ac:dyDescent="0.3">
      <c r="A62" s="478">
        <v>56</v>
      </c>
      <c r="B62" s="517"/>
      <c r="C62" s="517"/>
      <c r="D62" s="517"/>
      <c r="E62" s="517"/>
      <c r="F62" s="517"/>
      <c r="G62" s="517"/>
      <c r="H62" s="517"/>
      <c r="I62" s="517"/>
      <c r="J62" s="519" t="str">
        <f t="shared" si="1"/>
        <v/>
      </c>
      <c r="K62" s="517"/>
    </row>
    <row r="63" spans="1:12" ht="20.100000000000001" customHeight="1" thickBot="1" x14ac:dyDescent="0.35">
      <c r="A63" s="478">
        <v>57</v>
      </c>
      <c r="B63" s="518"/>
      <c r="C63" s="518"/>
      <c r="D63" s="518"/>
      <c r="E63" s="518"/>
      <c r="F63" s="518"/>
      <c r="G63" s="518"/>
      <c r="H63" s="518"/>
      <c r="I63" s="518"/>
      <c r="J63" s="520" t="str">
        <f t="shared" si="1"/>
        <v/>
      </c>
      <c r="K63" s="518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  <row r="73" spans="1:11" x14ac:dyDescent="0.3">
      <c r="A73"/>
      <c r="B73"/>
      <c r="C73"/>
      <c r="D73"/>
      <c r="E73"/>
      <c r="F73"/>
      <c r="G73"/>
      <c r="H73"/>
      <c r="I73"/>
      <c r="J73"/>
      <c r="K73"/>
    </row>
    <row r="74" spans="1:11" x14ac:dyDescent="0.3">
      <c r="A74"/>
      <c r="B74"/>
      <c r="C74"/>
      <c r="D74"/>
      <c r="E74"/>
      <c r="F74"/>
      <c r="G74"/>
      <c r="H74"/>
      <c r="I74"/>
      <c r="J74"/>
      <c r="K74"/>
    </row>
    <row r="75" spans="1:11" x14ac:dyDescent="0.3">
      <c r="A75" s="292"/>
      <c r="B75" s="292"/>
      <c r="C75" s="292"/>
      <c r="D75" s="292"/>
      <c r="E75" s="292"/>
      <c r="F75" s="292"/>
      <c r="G75" s="292"/>
      <c r="H75" s="292"/>
      <c r="I75" s="292"/>
      <c r="J75" s="292"/>
      <c r="K75" s="292"/>
    </row>
    <row r="76" spans="1:11" x14ac:dyDescent="0.3">
      <c r="A76" s="292"/>
      <c r="B76" s="292"/>
      <c r="C76" s="292"/>
      <c r="D76" s="292"/>
      <c r="E76" s="292"/>
      <c r="F76" s="292"/>
      <c r="G76" s="292"/>
      <c r="H76" s="292"/>
      <c r="I76" s="292"/>
      <c r="J76" s="292"/>
      <c r="K76" s="292"/>
    </row>
    <row r="77" spans="1:11" x14ac:dyDescent="0.3">
      <c r="A77" s="292"/>
      <c r="B77" s="292"/>
      <c r="C77" s="292"/>
      <c r="D77" s="292"/>
      <c r="E77" s="292"/>
      <c r="F77" s="292"/>
      <c r="G77" s="292"/>
      <c r="H77" s="292"/>
      <c r="I77" s="292"/>
      <c r="J77" s="292"/>
      <c r="K77" s="292"/>
    </row>
    <row r="78" spans="1:11" x14ac:dyDescent="0.3">
      <c r="A78" s="292"/>
      <c r="B78" s="292"/>
      <c r="C78" s="292"/>
      <c r="D78" s="292"/>
      <c r="E78" s="292"/>
      <c r="F78" s="292"/>
      <c r="G78" s="292"/>
      <c r="H78" s="292"/>
      <c r="I78" s="292"/>
      <c r="J78" s="292"/>
      <c r="K78" s="292"/>
    </row>
    <row r="79" spans="1:11" x14ac:dyDescent="0.3">
      <c r="A79" s="292"/>
      <c r="B79" s="292"/>
      <c r="C79" s="292"/>
      <c r="D79" s="292"/>
      <c r="E79" s="292"/>
      <c r="F79" s="292"/>
      <c r="G79" s="292"/>
      <c r="H79" s="292"/>
      <c r="I79" s="292"/>
      <c r="J79" s="292"/>
      <c r="K79" s="292"/>
    </row>
    <row r="80" spans="1:11" x14ac:dyDescent="0.3">
      <c r="A80" s="292"/>
      <c r="B80" s="292"/>
      <c r="C80" s="292"/>
      <c r="D80" s="292"/>
      <c r="E80" s="292"/>
      <c r="F80" s="292"/>
      <c r="G80" s="292"/>
      <c r="H80" s="292"/>
      <c r="I80" s="292"/>
      <c r="J80" s="292"/>
      <c r="K80" s="292"/>
    </row>
    <row r="81" spans="1:11" x14ac:dyDescent="0.3">
      <c r="A81" s="292"/>
      <c r="B81" s="292"/>
      <c r="C81" s="292"/>
      <c r="D81" s="292"/>
      <c r="E81" s="292"/>
      <c r="F81" s="292"/>
      <c r="G81" s="292"/>
      <c r="H81" s="292"/>
      <c r="I81" s="292"/>
      <c r="J81" s="292"/>
      <c r="K81" s="292"/>
    </row>
    <row r="82" spans="1:11" x14ac:dyDescent="0.3">
      <c r="A82" s="292"/>
      <c r="B82" s="292"/>
      <c r="C82" s="292"/>
      <c r="D82" s="292"/>
      <c r="E82" s="292"/>
      <c r="F82" s="292"/>
      <c r="G82" s="292"/>
      <c r="H82" s="292"/>
      <c r="I82" s="292"/>
      <c r="J82" s="292"/>
      <c r="K82" s="292"/>
    </row>
    <row r="83" spans="1:11" x14ac:dyDescent="0.3">
      <c r="A83" s="292"/>
      <c r="B83" s="292"/>
      <c r="C83" s="292"/>
      <c r="D83" s="292"/>
      <c r="E83" s="292"/>
      <c r="F83" s="292"/>
      <c r="G83" s="292"/>
      <c r="H83" s="292"/>
      <c r="I83" s="292"/>
      <c r="J83" s="292"/>
      <c r="K83" s="292"/>
    </row>
    <row r="84" spans="1:11" x14ac:dyDescent="0.3">
      <c r="A84" s="292"/>
      <c r="B84" s="292"/>
      <c r="C84" s="292"/>
      <c r="D84" s="292"/>
      <c r="E84" s="292"/>
      <c r="F84" s="292"/>
      <c r="G84" s="292"/>
      <c r="H84" s="292"/>
      <c r="I84" s="292"/>
      <c r="J84" s="292"/>
      <c r="K84" s="292"/>
    </row>
  </sheetData>
  <sheetProtection formatCells="0" selectLockedCells="1"/>
  <autoFilter ref="A6:K6">
    <sortState ref="A7:M44">
      <sortCondition ref="C6"/>
    </sortState>
  </autoFilter>
  <sortState ref="A7:K22">
    <sortCondition ref="C7:C22"/>
  </sortState>
  <mergeCells count="6">
    <mergeCell ref="C1:H1"/>
    <mergeCell ref="C2:H2"/>
    <mergeCell ref="C3:H3"/>
    <mergeCell ref="C4:H4"/>
    <mergeCell ref="A5:C5"/>
    <mergeCell ref="D5:E5"/>
  </mergeCells>
  <conditionalFormatting sqref="A6:K6 E9:E13 J7:J63">
    <cfRule type="expression" dxfId="3723" priority="19573">
      <formula>$E6="MC"</formula>
    </cfRule>
  </conditionalFormatting>
  <conditionalFormatting sqref="M4:M6 M9">
    <cfRule type="cellIs" dxfId="3722" priority="19409" operator="equal">
      <formula>3</formula>
    </cfRule>
    <cfRule type="cellIs" dxfId="3721" priority="19410" operator="equal">
      <formula>2</formula>
    </cfRule>
    <cfRule type="cellIs" dxfId="3720" priority="19411" operator="equal">
      <formula>1</formula>
    </cfRule>
  </conditionalFormatting>
  <conditionalFormatting sqref="K4:K6">
    <cfRule type="cellIs" dxfId="3719" priority="19333" operator="lessThan">
      <formula>18</formula>
    </cfRule>
  </conditionalFormatting>
  <conditionalFormatting sqref="K85:K1048576 K1:K59">
    <cfRule type="cellIs" dxfId="3718" priority="19033" operator="lessThan">
      <formula>18</formula>
    </cfRule>
  </conditionalFormatting>
  <conditionalFormatting sqref="A5">
    <cfRule type="expression" dxfId="3717" priority="41232">
      <formula>$D5="MC"</formula>
    </cfRule>
  </conditionalFormatting>
  <conditionalFormatting sqref="M7:M8">
    <cfRule type="cellIs" dxfId="3716" priority="72" operator="equal">
      <formula>3</formula>
    </cfRule>
    <cfRule type="cellIs" dxfId="3715" priority="73" operator="equal">
      <formula>2</formula>
    </cfRule>
    <cfRule type="cellIs" dxfId="3714" priority="74" operator="equal">
      <formula>1</formula>
    </cfRule>
  </conditionalFormatting>
  <conditionalFormatting sqref="E17 E23 E26 E29 E32 E35 E38 E41 E44 E47">
    <cfRule type="expression" dxfId="3713" priority="32">
      <formula>$E17="MC"</formula>
    </cfRule>
  </conditionalFormatting>
  <conditionalFormatting sqref="E18:E19 E21:E22 E27:E28 E30:E31 E33:E34 E36:E37 E39:E40 E42:E43 E45:E46 E48:E49">
    <cfRule type="expression" dxfId="3712" priority="31">
      <formula>$E18="MC"</formula>
    </cfRule>
  </conditionalFormatting>
  <conditionalFormatting sqref="E15:E16">
    <cfRule type="expression" dxfId="3711" priority="29">
      <formula>$E15="MC"</formula>
    </cfRule>
  </conditionalFormatting>
  <conditionalFormatting sqref="B7:D7 B8 F7:H7">
    <cfRule type="expression" dxfId="3710" priority="25">
      <formula>$E7="MC"</formula>
    </cfRule>
  </conditionalFormatting>
  <conditionalFormatting sqref="B10:D12 F10:H12">
    <cfRule type="expression" dxfId="3709" priority="19">
      <formula>$E10="MC"</formula>
    </cfRule>
  </conditionalFormatting>
  <conditionalFormatting sqref="B9:D9 F9:H9">
    <cfRule type="expression" dxfId="3708" priority="21">
      <formula>$E9="MC"</formula>
    </cfRule>
  </conditionalFormatting>
  <conditionalFormatting sqref="A7:A63">
    <cfRule type="expression" dxfId="3707" priority="12">
      <formula>$E7="MC"</formula>
    </cfRule>
  </conditionalFormatting>
  <conditionalFormatting sqref="E8 E14">
    <cfRule type="expression" dxfId="3706" priority="11">
      <formula>$E8="MC"</formula>
    </cfRule>
  </conditionalFormatting>
  <conditionalFormatting sqref="E7">
    <cfRule type="expression" dxfId="3705" priority="10">
      <formula>$E7="MC"</formula>
    </cfRule>
  </conditionalFormatting>
  <conditionalFormatting sqref="B17">
    <cfRule type="expression" dxfId="3704" priority="4">
      <formula>$E17="MC"</formula>
    </cfRule>
  </conditionalFormatting>
  <conditionalFormatting sqref="E20">
    <cfRule type="expression" dxfId="3703" priority="3">
      <formula>$E20="MC"</formula>
    </cfRule>
  </conditionalFormatting>
  <conditionalFormatting sqref="E24">
    <cfRule type="expression" dxfId="3702" priority="2">
      <formula>$E24="MC"</formula>
    </cfRule>
  </conditionalFormatting>
  <conditionalFormatting sqref="E25">
    <cfRule type="expression" dxfId="3701" priority="1">
      <formula>$E25="MC"</formula>
    </cfRule>
  </conditionalFormatting>
  <dataValidations count="1">
    <dataValidation type="date" allowBlank="1" showInputMessage="1" showErrorMessage="1" errorTitle="Data Invalida" error="Você deve inserir uma data no formato XX/XX/XXXX" promptTitle="Insira uma Data" prompt="Favor inserir uma data válida no formato: XX/XX/XXXX" sqref="F7:F16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1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S71"/>
  <sheetViews>
    <sheetView view="pageBreakPreview" topLeftCell="A10" zoomScale="70" zoomScaleNormal="100" zoomScaleSheetLayoutView="70" workbookViewId="0">
      <selection activeCell="A7" sqref="A7:A59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333" customWidth="1"/>
    <col min="11" max="11" width="7.85546875" style="317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19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78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COUNTIFS($D$7:$D$60,"M",$E$7:$E$60,"MA")</f>
        <v>13</v>
      </c>
      <c r="P2" s="294">
        <f>COUNTIFS($D$7:$D$60,"M",$E$7:$E$60,"MC")</f>
        <v>0</v>
      </c>
      <c r="Q2" s="295">
        <f>COUNTIFS($D$7:$D$60,"M",$E$7:E60,"MA",$I$7:I60,"*INCLUSÃO*")</f>
        <v>0</v>
      </c>
      <c r="R2" s="296">
        <f ca="1">COUNTIFS($D$7:$D$60,"M",$E$7:$E$60,"MA",$J$7:$J$60,"*DISP*")</f>
        <v>3</v>
      </c>
    </row>
    <row r="3" spans="1:19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COUNTIFS($D$7:$D$60,"F",$E$7:$E$60,"MA")</f>
        <v>13</v>
      </c>
      <c r="P3" s="294">
        <f>COUNTIFS($D$7:$D$60,"M",$E$7:$E$60,"MC")</f>
        <v>0</v>
      </c>
      <c r="Q3" s="295">
        <f>COUNTIFS($D$7:$D$60,"F",$E$7:$E$60,"MA",$I$7:$I$60,"*INCLUSÃO*")</f>
        <v>0</v>
      </c>
      <c r="R3" s="296">
        <f ca="1">COUNTIFS($D$7:$D$60,"F",$E$7:$E$60,"MA",$J$7:$J$60,"*DISP*")</f>
        <v>7</v>
      </c>
    </row>
    <row r="4" spans="1:19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320" t="s">
        <v>6</v>
      </c>
      <c r="J4" s="283"/>
      <c r="K4" s="283"/>
      <c r="L4"/>
      <c r="M4" s="285"/>
      <c r="N4" s="377" t="s">
        <v>18</v>
      </c>
      <c r="O4" s="306">
        <f>SUM(O2:O3)</f>
        <v>26</v>
      </c>
      <c r="P4" s="294">
        <f>SUM(P2:P3)</f>
        <v>0</v>
      </c>
      <c r="Q4" s="295">
        <f>SUM(Q2:Q3)</f>
        <v>0</v>
      </c>
      <c r="R4" s="296">
        <f ca="1">SUM(R2:R3)</f>
        <v>10</v>
      </c>
    </row>
    <row r="5" spans="1:19" ht="18" thickBot="1" x14ac:dyDescent="0.35">
      <c r="A5" s="554" t="s">
        <v>39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</row>
    <row r="6" spans="1:19" s="297" customFormat="1" x14ac:dyDescent="0.3">
      <c r="A6" s="413" t="s">
        <v>24</v>
      </c>
      <c r="B6" s="414" t="s">
        <v>8</v>
      </c>
      <c r="C6" s="415" t="s">
        <v>9</v>
      </c>
      <c r="D6" s="416" t="s">
        <v>10</v>
      </c>
      <c r="E6" s="416" t="s">
        <v>25</v>
      </c>
      <c r="F6" s="417" t="s">
        <v>12</v>
      </c>
      <c r="G6" s="414" t="s">
        <v>13</v>
      </c>
      <c r="H6" s="418" t="s">
        <v>14</v>
      </c>
      <c r="I6" s="419" t="s">
        <v>57</v>
      </c>
      <c r="J6" s="441" t="s">
        <v>28</v>
      </c>
      <c r="K6" s="420" t="s">
        <v>36</v>
      </c>
      <c r="L6"/>
      <c r="M6" s="286"/>
      <c r="N6"/>
      <c r="O6"/>
      <c r="P6"/>
      <c r="Q6"/>
      <c r="R6"/>
      <c r="S6" s="292"/>
    </row>
    <row r="7" spans="1:19" s="388" customFormat="1" ht="20.100000000000001" customHeight="1" x14ac:dyDescent="0.25">
      <c r="A7" s="478">
        <v>1</v>
      </c>
      <c r="B7" s="453">
        <v>18509</v>
      </c>
      <c r="C7" s="443" t="s">
        <v>265</v>
      </c>
      <c r="D7" s="442" t="s">
        <v>17</v>
      </c>
      <c r="E7" s="404" t="str">
        <f t="shared" ref="E7:E13" si="0">IF(COUNTIF(I7,"*MC*")=1,"MC",IF(COUNTIF(I7,"*NCOM*")=1,"NCOM",IF(C7="","","MA")))</f>
        <v>MA</v>
      </c>
      <c r="F7" s="456">
        <v>38875</v>
      </c>
      <c r="G7" s="442">
        <v>1099110725</v>
      </c>
      <c r="H7" s="442"/>
      <c r="I7" s="483" t="s">
        <v>316</v>
      </c>
      <c r="J7" s="519" t="str">
        <f t="shared" ref="J7:J26" ca="1" si="1">IF(K7="","",IF(K7&gt;29,"DISP.IDADE",""))</f>
        <v/>
      </c>
      <c r="K7" s="406">
        <f t="shared" ref="K7:K26" ca="1" si="2">IF(F7="","",INT((TODAY()-F7)/365.25))</f>
        <v>18</v>
      </c>
      <c r="L7"/>
      <c r="M7" s="395"/>
    </row>
    <row r="8" spans="1:19" s="388" customFormat="1" ht="20.100000000000001" customHeight="1" x14ac:dyDescent="0.25">
      <c r="A8" s="478">
        <v>2</v>
      </c>
      <c r="B8" s="453">
        <v>18119</v>
      </c>
      <c r="C8" s="428" t="s">
        <v>90</v>
      </c>
      <c r="D8" s="430" t="s">
        <v>16</v>
      </c>
      <c r="E8" s="403" t="str">
        <f t="shared" si="0"/>
        <v>MA</v>
      </c>
      <c r="F8" s="454">
        <v>22363</v>
      </c>
      <c r="G8" s="455" t="s">
        <v>97</v>
      </c>
      <c r="H8" s="430" t="s">
        <v>92</v>
      </c>
      <c r="I8" s="483" t="s">
        <v>316</v>
      </c>
      <c r="J8" s="519" t="str">
        <f t="shared" ca="1" si="1"/>
        <v>DISP.IDADE</v>
      </c>
      <c r="K8" s="406">
        <f t="shared" ca="1" si="2"/>
        <v>63</v>
      </c>
      <c r="L8"/>
      <c r="M8" s="395"/>
    </row>
    <row r="9" spans="1:19" s="388" customFormat="1" ht="20.100000000000001" customHeight="1" x14ac:dyDescent="0.25">
      <c r="A9" s="478">
        <v>3</v>
      </c>
      <c r="B9" s="453">
        <v>17675</v>
      </c>
      <c r="C9" s="400" t="s">
        <v>91</v>
      </c>
      <c r="D9" s="430" t="s">
        <v>17</v>
      </c>
      <c r="E9" s="404" t="str">
        <f t="shared" si="0"/>
        <v>MA</v>
      </c>
      <c r="F9" s="454">
        <v>38099</v>
      </c>
      <c r="G9" s="430" t="s">
        <v>93</v>
      </c>
      <c r="H9" s="455"/>
      <c r="I9" s="483" t="s">
        <v>316</v>
      </c>
      <c r="J9" s="519" t="str">
        <f t="shared" ca="1" si="1"/>
        <v/>
      </c>
      <c r="K9" s="406">
        <f t="shared" ca="1" si="2"/>
        <v>20</v>
      </c>
      <c r="L9"/>
      <c r="M9" s="395"/>
    </row>
    <row r="10" spans="1:19" s="388" customFormat="1" ht="20.100000000000001" customHeight="1" x14ac:dyDescent="0.25">
      <c r="A10" s="478">
        <v>4</v>
      </c>
      <c r="B10" s="453">
        <v>7970</v>
      </c>
      <c r="C10" s="424" t="s">
        <v>145</v>
      </c>
      <c r="D10" s="442" t="s">
        <v>17</v>
      </c>
      <c r="E10" s="403" t="str">
        <f t="shared" si="0"/>
        <v>MA</v>
      </c>
      <c r="F10" s="456">
        <v>29683</v>
      </c>
      <c r="G10" s="442" t="s">
        <v>306</v>
      </c>
      <c r="H10" s="457"/>
      <c r="I10" s="483" t="s">
        <v>316</v>
      </c>
      <c r="J10" s="519" t="str">
        <f t="shared" ca="1" si="1"/>
        <v>DISP.IDADE</v>
      </c>
      <c r="K10" s="406">
        <f t="shared" ca="1" si="2"/>
        <v>43</v>
      </c>
      <c r="L10"/>
    </row>
    <row r="11" spans="1:19" s="388" customFormat="1" ht="20.100000000000001" customHeight="1" x14ac:dyDescent="0.25">
      <c r="A11" s="478">
        <v>5</v>
      </c>
      <c r="B11" s="453">
        <v>18489</v>
      </c>
      <c r="C11" s="428" t="s">
        <v>256</v>
      </c>
      <c r="D11" s="430" t="s">
        <v>16</v>
      </c>
      <c r="E11" s="403" t="str">
        <f t="shared" si="0"/>
        <v>MA</v>
      </c>
      <c r="F11" s="454">
        <v>29094</v>
      </c>
      <c r="G11" s="430" t="s">
        <v>257</v>
      </c>
      <c r="H11" s="432" t="s">
        <v>257</v>
      </c>
      <c r="I11" s="483" t="s">
        <v>316</v>
      </c>
      <c r="J11" s="519" t="str">
        <f t="shared" ca="1" si="1"/>
        <v>DISP.IDADE</v>
      </c>
      <c r="K11" s="406">
        <f t="shared" ca="1" si="2"/>
        <v>45</v>
      </c>
      <c r="L11"/>
    </row>
    <row r="12" spans="1:19" s="388" customFormat="1" ht="20.100000000000001" customHeight="1" x14ac:dyDescent="0.25">
      <c r="A12" s="478">
        <v>6</v>
      </c>
      <c r="B12" s="453">
        <v>17686</v>
      </c>
      <c r="C12" s="443" t="s">
        <v>272</v>
      </c>
      <c r="D12" s="442" t="s">
        <v>17</v>
      </c>
      <c r="E12" s="403" t="str">
        <f t="shared" si="0"/>
        <v>MA</v>
      </c>
      <c r="F12" s="456">
        <v>38797</v>
      </c>
      <c r="G12" s="442" t="s">
        <v>273</v>
      </c>
      <c r="H12" s="442" t="s">
        <v>274</v>
      </c>
      <c r="I12" s="483" t="s">
        <v>316</v>
      </c>
      <c r="J12" s="519" t="str">
        <f t="shared" ca="1" si="1"/>
        <v/>
      </c>
      <c r="K12" s="406">
        <f t="shared" ca="1" si="2"/>
        <v>18</v>
      </c>
      <c r="L12"/>
    </row>
    <row r="13" spans="1:19" s="388" customFormat="1" ht="20.100000000000001" customHeight="1" x14ac:dyDescent="0.25">
      <c r="A13" s="478">
        <v>7</v>
      </c>
      <c r="B13" s="453">
        <v>18485</v>
      </c>
      <c r="C13" s="424" t="s">
        <v>298</v>
      </c>
      <c r="D13" s="442" t="s">
        <v>17</v>
      </c>
      <c r="E13" s="403" t="str">
        <f t="shared" si="0"/>
        <v>MA</v>
      </c>
      <c r="F13" s="456">
        <v>38107</v>
      </c>
      <c r="G13" s="442" t="s">
        <v>253</v>
      </c>
      <c r="H13" s="457"/>
      <c r="I13" s="483" t="s">
        <v>316</v>
      </c>
      <c r="J13" s="519" t="str">
        <f t="shared" ca="1" si="1"/>
        <v/>
      </c>
      <c r="K13" s="406">
        <f t="shared" ca="1" si="2"/>
        <v>20</v>
      </c>
      <c r="L13"/>
    </row>
    <row r="14" spans="1:19" s="388" customFormat="1" ht="20.100000000000001" customHeight="1" x14ac:dyDescent="0.25">
      <c r="A14" s="478">
        <v>8</v>
      </c>
      <c r="B14" s="423">
        <v>18709</v>
      </c>
      <c r="C14" s="424" t="s">
        <v>347</v>
      </c>
      <c r="D14" s="425" t="s">
        <v>17</v>
      </c>
      <c r="E14" s="404" t="s">
        <v>4</v>
      </c>
      <c r="F14" s="426">
        <v>38994</v>
      </c>
      <c r="G14" s="425" t="s">
        <v>348</v>
      </c>
      <c r="H14" s="422" t="s">
        <v>349</v>
      </c>
      <c r="I14" s="427" t="s">
        <v>350</v>
      </c>
      <c r="J14" s="519" t="str">
        <f t="shared" ca="1" si="1"/>
        <v/>
      </c>
      <c r="K14" s="406">
        <f t="shared" ca="1" si="2"/>
        <v>18</v>
      </c>
      <c r="L14"/>
    </row>
    <row r="15" spans="1:19" s="388" customFormat="1" ht="20.100000000000001" customHeight="1" x14ac:dyDescent="0.25">
      <c r="A15" s="478">
        <v>9</v>
      </c>
      <c r="B15" s="453">
        <v>18395</v>
      </c>
      <c r="C15" s="424" t="s">
        <v>149</v>
      </c>
      <c r="D15" s="442" t="s">
        <v>16</v>
      </c>
      <c r="E15" s="404" t="str">
        <f>IF(COUNTIF(I15,"*MC*")=1,"MC",IF(COUNTIF(I15,"*NCOM*")=1,"NCOM",IF(C15="","","MA")))</f>
        <v>MA</v>
      </c>
      <c r="F15" s="456">
        <v>27629</v>
      </c>
      <c r="G15" s="442" t="s">
        <v>307</v>
      </c>
      <c r="H15" s="457"/>
      <c r="I15" s="483" t="s">
        <v>316</v>
      </c>
      <c r="J15" s="519" t="str">
        <f t="shared" ca="1" si="1"/>
        <v>DISP.IDADE</v>
      </c>
      <c r="K15" s="406">
        <f t="shared" ca="1" si="2"/>
        <v>49</v>
      </c>
      <c r="L15"/>
    </row>
    <row r="16" spans="1:19" s="388" customFormat="1" ht="20.100000000000001" customHeight="1" x14ac:dyDescent="0.25">
      <c r="A16" s="478">
        <v>10</v>
      </c>
      <c r="B16" s="453">
        <v>18492</v>
      </c>
      <c r="C16" s="428" t="s">
        <v>258</v>
      </c>
      <c r="D16" s="430" t="s">
        <v>17</v>
      </c>
      <c r="E16" s="404" t="str">
        <f>IF(COUNTIF(I16,"*MC*")=1,"MC",IF(COUNTIF(I16,"*NCOM*")=1,"NCOM",IF(C16="","","MA")))</f>
        <v>MA</v>
      </c>
      <c r="F16" s="454">
        <v>38694</v>
      </c>
      <c r="G16" s="430" t="s">
        <v>259</v>
      </c>
      <c r="H16" s="432" t="s">
        <v>260</v>
      </c>
      <c r="I16" s="483" t="s">
        <v>316</v>
      </c>
      <c r="J16" s="519" t="str">
        <f t="shared" ca="1" si="1"/>
        <v/>
      </c>
      <c r="K16" s="406">
        <f t="shared" ca="1" si="2"/>
        <v>19</v>
      </c>
      <c r="L16"/>
    </row>
    <row r="17" spans="1:12" s="388" customFormat="1" ht="20.100000000000001" customHeight="1" x14ac:dyDescent="0.25">
      <c r="A17" s="478">
        <v>11</v>
      </c>
      <c r="B17" s="423">
        <v>18706</v>
      </c>
      <c r="C17" s="424" t="s">
        <v>340</v>
      </c>
      <c r="D17" s="425" t="s">
        <v>16</v>
      </c>
      <c r="E17" s="403" t="s">
        <v>4</v>
      </c>
      <c r="F17" s="426">
        <v>28909</v>
      </c>
      <c r="G17" s="425">
        <v>1130491067</v>
      </c>
      <c r="H17" s="422" t="s">
        <v>341</v>
      </c>
      <c r="I17" s="427" t="s">
        <v>336</v>
      </c>
      <c r="J17" s="519" t="str">
        <f t="shared" ca="1" si="1"/>
        <v>DISP.IDADE</v>
      </c>
      <c r="K17" s="406">
        <f t="shared" ca="1" si="2"/>
        <v>46</v>
      </c>
      <c r="L17"/>
    </row>
    <row r="18" spans="1:12" s="388" customFormat="1" ht="20.100000000000001" customHeight="1" x14ac:dyDescent="0.25">
      <c r="A18" s="478">
        <v>12</v>
      </c>
      <c r="B18" s="423">
        <v>18764</v>
      </c>
      <c r="C18" s="424" t="s">
        <v>362</v>
      </c>
      <c r="D18" s="425" t="s">
        <v>16</v>
      </c>
      <c r="E18" s="404" t="s">
        <v>4</v>
      </c>
      <c r="F18" s="426">
        <v>26781</v>
      </c>
      <c r="G18" s="425"/>
      <c r="H18" s="422"/>
      <c r="I18" s="427" t="s">
        <v>361</v>
      </c>
      <c r="J18" s="519" t="str">
        <f t="shared" ca="1" si="1"/>
        <v>DISP.IDADE</v>
      </c>
      <c r="K18" s="406">
        <f t="shared" ca="1" si="2"/>
        <v>51</v>
      </c>
      <c r="L18"/>
    </row>
    <row r="19" spans="1:12" s="388" customFormat="1" ht="20.100000000000001" customHeight="1" x14ac:dyDescent="0.25">
      <c r="A19" s="478">
        <v>13</v>
      </c>
      <c r="B19" s="423">
        <v>18778</v>
      </c>
      <c r="C19" s="449" t="s">
        <v>421</v>
      </c>
      <c r="D19" s="421" t="s">
        <v>16</v>
      </c>
      <c r="E19" s="403" t="s">
        <v>4</v>
      </c>
      <c r="F19" s="451">
        <v>38945</v>
      </c>
      <c r="G19" s="450"/>
      <c r="H19" s="452"/>
      <c r="I19" s="528">
        <v>45693</v>
      </c>
      <c r="J19" s="519" t="str">
        <f t="shared" ca="1" si="1"/>
        <v/>
      </c>
      <c r="K19" s="406">
        <f t="shared" ca="1" si="2"/>
        <v>18</v>
      </c>
      <c r="L19"/>
    </row>
    <row r="20" spans="1:12" s="388" customFormat="1" ht="20.100000000000001" customHeight="1" x14ac:dyDescent="0.25">
      <c r="A20" s="478">
        <v>14</v>
      </c>
      <c r="B20" s="423">
        <v>13792</v>
      </c>
      <c r="C20" s="449" t="s">
        <v>422</v>
      </c>
      <c r="D20" s="450" t="s">
        <v>17</v>
      </c>
      <c r="E20" s="404" t="s">
        <v>4</v>
      </c>
      <c r="F20" s="451">
        <v>38776</v>
      </c>
      <c r="G20" s="450"/>
      <c r="H20" s="452"/>
      <c r="I20" s="427" t="s">
        <v>423</v>
      </c>
      <c r="J20" s="519" t="str">
        <f t="shared" ca="1" si="1"/>
        <v/>
      </c>
      <c r="K20" s="406">
        <f t="shared" ca="1" si="2"/>
        <v>19</v>
      </c>
      <c r="L20"/>
    </row>
    <row r="21" spans="1:12" s="388" customFormat="1" ht="20.100000000000001" customHeight="1" x14ac:dyDescent="0.25">
      <c r="A21" s="478">
        <v>15</v>
      </c>
      <c r="B21" s="423">
        <v>18048</v>
      </c>
      <c r="C21" s="439" t="s">
        <v>424</v>
      </c>
      <c r="D21" s="425" t="s">
        <v>17</v>
      </c>
      <c r="E21" s="403" t="str">
        <f t="shared" ref="E21:E26" si="3">IF(COUNTIF(I21,"*MC*")=1,"MC",IF(COUNTIF(I21,"*NCOM*")=1,"NCOM",IF(C21="","","MA")))</f>
        <v>MA</v>
      </c>
      <c r="F21" s="426">
        <v>36935</v>
      </c>
      <c r="G21" s="425"/>
      <c r="H21" s="422"/>
      <c r="I21" s="427" t="s">
        <v>361</v>
      </c>
      <c r="J21" s="519" t="str">
        <f t="shared" ca="1" si="1"/>
        <v/>
      </c>
      <c r="K21" s="406">
        <f t="shared" ca="1" si="2"/>
        <v>24</v>
      </c>
      <c r="L21"/>
    </row>
    <row r="22" spans="1:12" s="388" customFormat="1" ht="20.100000000000001" customHeight="1" x14ac:dyDescent="0.25">
      <c r="A22" s="478">
        <v>16</v>
      </c>
      <c r="B22" s="423">
        <v>15889</v>
      </c>
      <c r="C22" s="439" t="s">
        <v>434</v>
      </c>
      <c r="D22" s="425" t="s">
        <v>16</v>
      </c>
      <c r="E22" s="403" t="str">
        <f t="shared" si="3"/>
        <v>MA</v>
      </c>
      <c r="F22" s="426">
        <v>34877</v>
      </c>
      <c r="G22" s="425"/>
      <c r="H22" s="422" t="s">
        <v>435</v>
      </c>
      <c r="I22" s="427" t="s">
        <v>433</v>
      </c>
      <c r="J22" s="519" t="str">
        <f t="shared" ca="1" si="1"/>
        <v/>
      </c>
      <c r="K22" s="406">
        <f t="shared" ca="1" si="2"/>
        <v>29</v>
      </c>
      <c r="L22"/>
    </row>
    <row r="23" spans="1:12" s="388" customFormat="1" ht="20.100000000000001" customHeight="1" x14ac:dyDescent="0.25">
      <c r="A23" s="478">
        <v>17</v>
      </c>
      <c r="B23" s="423">
        <v>18826</v>
      </c>
      <c r="C23" s="439" t="s">
        <v>447</v>
      </c>
      <c r="D23" s="425" t="s">
        <v>17</v>
      </c>
      <c r="E23" s="404" t="str">
        <f t="shared" si="3"/>
        <v>MA</v>
      </c>
      <c r="F23" s="426">
        <v>37003</v>
      </c>
      <c r="G23" s="425"/>
      <c r="H23" s="422"/>
      <c r="I23" s="427" t="s">
        <v>448</v>
      </c>
      <c r="J23" s="519" t="str">
        <f t="shared" ca="1" si="1"/>
        <v/>
      </c>
      <c r="K23" s="406">
        <f t="shared" ca="1" si="2"/>
        <v>23</v>
      </c>
      <c r="L23"/>
    </row>
    <row r="24" spans="1:12" s="388" customFormat="1" ht="20.100000000000001" customHeight="1" x14ac:dyDescent="0.25">
      <c r="A24" s="478">
        <v>18</v>
      </c>
      <c r="B24" s="423">
        <v>18832</v>
      </c>
      <c r="C24" s="439" t="s">
        <v>451</v>
      </c>
      <c r="D24" s="425" t="s">
        <v>17</v>
      </c>
      <c r="E24" s="403" t="str">
        <f t="shared" si="3"/>
        <v>MA</v>
      </c>
      <c r="F24" s="426">
        <v>37224</v>
      </c>
      <c r="G24" s="425"/>
      <c r="H24" s="422"/>
      <c r="I24" s="427" t="s">
        <v>448</v>
      </c>
      <c r="J24" s="519" t="str">
        <f t="shared" ca="1" si="1"/>
        <v/>
      </c>
      <c r="K24" s="406">
        <f t="shared" ca="1" si="2"/>
        <v>23</v>
      </c>
      <c r="L24"/>
    </row>
    <row r="25" spans="1:12" s="388" customFormat="1" ht="20.100000000000001" customHeight="1" x14ac:dyDescent="0.25">
      <c r="A25" s="478">
        <v>19</v>
      </c>
      <c r="B25" s="423">
        <v>18851</v>
      </c>
      <c r="C25" s="439" t="s">
        <v>456</v>
      </c>
      <c r="D25" s="425" t="s">
        <v>16</v>
      </c>
      <c r="E25" s="403" t="str">
        <f t="shared" si="3"/>
        <v>MA</v>
      </c>
      <c r="F25" s="426">
        <v>36962</v>
      </c>
      <c r="G25" s="425">
        <v>1030659412</v>
      </c>
      <c r="H25" s="422"/>
      <c r="I25" s="427" t="s">
        <v>457</v>
      </c>
      <c r="J25" s="519" t="str">
        <f t="shared" ca="1" si="1"/>
        <v/>
      </c>
      <c r="K25" s="406">
        <f t="shared" ca="1" si="2"/>
        <v>24</v>
      </c>
      <c r="L25"/>
    </row>
    <row r="26" spans="1:12" s="388" customFormat="1" ht="20.100000000000001" customHeight="1" x14ac:dyDescent="0.25">
      <c r="A26" s="478">
        <v>20</v>
      </c>
      <c r="B26" s="423">
        <v>18833</v>
      </c>
      <c r="C26" s="439" t="s">
        <v>458</v>
      </c>
      <c r="D26" s="425" t="s">
        <v>16</v>
      </c>
      <c r="E26" s="403" t="str">
        <f t="shared" si="3"/>
        <v>MA</v>
      </c>
      <c r="F26" s="426">
        <v>39113</v>
      </c>
      <c r="G26" s="425"/>
      <c r="H26" s="422"/>
      <c r="I26" s="427" t="s">
        <v>448</v>
      </c>
      <c r="J26" s="519" t="str">
        <f t="shared" ca="1" si="1"/>
        <v/>
      </c>
      <c r="K26" s="406">
        <f t="shared" ca="1" si="2"/>
        <v>18</v>
      </c>
      <c r="L26"/>
    </row>
    <row r="27" spans="1:12" s="388" customFormat="1" ht="20.100000000000001" customHeight="1" x14ac:dyDescent="0.25">
      <c r="A27" s="478">
        <v>21</v>
      </c>
      <c r="B27" s="423">
        <v>10938</v>
      </c>
      <c r="C27" s="439" t="s">
        <v>462</v>
      </c>
      <c r="D27" s="425" t="s">
        <v>17</v>
      </c>
      <c r="E27" s="403" t="str">
        <f t="shared" ref="E27:E58" si="4">IF(COUNTIF(I27,"*MC*")=1,"MC",IF(COUNTIF(I27,"*NCOM*")=1,"NCOM",IF(C27="","","MA")))</f>
        <v>MA</v>
      </c>
      <c r="F27" s="426">
        <v>26456</v>
      </c>
      <c r="G27" s="425"/>
      <c r="H27" s="422"/>
      <c r="I27" s="427" t="s">
        <v>463</v>
      </c>
      <c r="J27" s="519" t="str">
        <f t="shared" ref="J27:J60" ca="1" si="5">IF(K27="","",IF(K27&gt;29,"DISP.IDADE",""))</f>
        <v>DISP.IDADE</v>
      </c>
      <c r="K27" s="406">
        <f t="shared" ref="K27:K56" ca="1" si="6">IF(F27="","",INT((TODAY()-F27)/365.25))</f>
        <v>52</v>
      </c>
      <c r="L27"/>
    </row>
    <row r="28" spans="1:12" s="388" customFormat="1" ht="20.100000000000001" customHeight="1" x14ac:dyDescent="0.25">
      <c r="A28" s="478">
        <v>22</v>
      </c>
      <c r="B28" s="427">
        <v>13098</v>
      </c>
      <c r="C28" s="439" t="s">
        <v>469</v>
      </c>
      <c r="D28" s="425" t="s">
        <v>16</v>
      </c>
      <c r="E28" s="403" t="s">
        <v>4</v>
      </c>
      <c r="F28" s="426">
        <v>11325</v>
      </c>
      <c r="G28" s="425"/>
      <c r="H28" s="422"/>
      <c r="I28" s="427" t="s">
        <v>463</v>
      </c>
      <c r="J28" s="519" t="str">
        <f t="shared" ca="1" si="5"/>
        <v>DISP.IDADE</v>
      </c>
      <c r="K28" s="406">
        <f t="shared" ca="1" si="6"/>
        <v>94</v>
      </c>
      <c r="L28"/>
    </row>
    <row r="29" spans="1:12" s="388" customFormat="1" ht="20.100000000000001" customHeight="1" x14ac:dyDescent="0.25">
      <c r="A29" s="478">
        <v>23</v>
      </c>
      <c r="B29" s="423">
        <v>18846</v>
      </c>
      <c r="C29" s="439" t="s">
        <v>470</v>
      </c>
      <c r="D29" s="425" t="s">
        <v>17</v>
      </c>
      <c r="E29" s="404" t="str">
        <f t="shared" si="4"/>
        <v>MA</v>
      </c>
      <c r="F29" s="426">
        <v>30797</v>
      </c>
      <c r="G29" s="425"/>
      <c r="H29" s="422"/>
      <c r="I29" s="427" t="s">
        <v>463</v>
      </c>
      <c r="J29" s="519" t="str">
        <f t="shared" ca="1" si="5"/>
        <v>DISP.IDADE</v>
      </c>
      <c r="K29" s="406">
        <f t="shared" ca="1" si="6"/>
        <v>40</v>
      </c>
      <c r="L29"/>
    </row>
    <row r="30" spans="1:12" s="388" customFormat="1" ht="20.100000000000001" customHeight="1" x14ac:dyDescent="0.25">
      <c r="A30" s="478">
        <v>24</v>
      </c>
      <c r="B30" s="423">
        <v>18854</v>
      </c>
      <c r="C30" s="439" t="s">
        <v>483</v>
      </c>
      <c r="D30" s="425" t="s">
        <v>16</v>
      </c>
      <c r="E30" s="404" t="str">
        <f t="shared" si="4"/>
        <v>MA</v>
      </c>
      <c r="F30" s="426">
        <v>34140</v>
      </c>
      <c r="G30" s="425"/>
      <c r="H30" s="422"/>
      <c r="I30" s="427" t="s">
        <v>457</v>
      </c>
      <c r="J30" s="519" t="str">
        <f t="shared" ca="1" si="5"/>
        <v>DISP.IDADE</v>
      </c>
      <c r="K30" s="406">
        <f t="shared" ca="1" si="6"/>
        <v>31</v>
      </c>
      <c r="L30"/>
    </row>
    <row r="31" spans="1:12" s="388" customFormat="1" ht="20.100000000000001" customHeight="1" x14ac:dyDescent="0.25">
      <c r="A31" s="478">
        <v>25</v>
      </c>
      <c r="B31" s="423">
        <v>18855</v>
      </c>
      <c r="C31" s="439" t="s">
        <v>484</v>
      </c>
      <c r="D31" s="425" t="s">
        <v>16</v>
      </c>
      <c r="E31" s="404" t="str">
        <f t="shared" si="4"/>
        <v>MA</v>
      </c>
      <c r="F31" s="426">
        <v>39017</v>
      </c>
      <c r="G31" s="425"/>
      <c r="H31" s="422"/>
      <c r="I31" s="427" t="s">
        <v>457</v>
      </c>
      <c r="J31" s="519" t="str">
        <f t="shared" ca="1" si="5"/>
        <v/>
      </c>
      <c r="K31" s="406">
        <f t="shared" ca="1" si="6"/>
        <v>18</v>
      </c>
      <c r="L31"/>
    </row>
    <row r="32" spans="1:12" s="388" customFormat="1" ht="20.100000000000001" customHeight="1" x14ac:dyDescent="0.25">
      <c r="A32" s="478">
        <v>26</v>
      </c>
      <c r="B32" s="423">
        <v>18858</v>
      </c>
      <c r="C32" s="439" t="s">
        <v>485</v>
      </c>
      <c r="D32" s="425" t="s">
        <v>16</v>
      </c>
      <c r="E32" s="404" t="str">
        <f t="shared" si="4"/>
        <v>MA</v>
      </c>
      <c r="F32" s="426">
        <v>38694</v>
      </c>
      <c r="G32" s="425" t="s">
        <v>486</v>
      </c>
      <c r="H32" s="422"/>
      <c r="I32" s="427" t="s">
        <v>457</v>
      </c>
      <c r="J32" s="519" t="str">
        <f t="shared" ca="1" si="5"/>
        <v/>
      </c>
      <c r="K32" s="406">
        <f t="shared" ca="1" si="6"/>
        <v>19</v>
      </c>
      <c r="L32"/>
    </row>
    <row r="33" spans="1:12" s="388" customFormat="1" ht="20.100000000000001" customHeight="1" x14ac:dyDescent="0.25">
      <c r="A33" s="478">
        <v>27</v>
      </c>
      <c r="B33" s="425"/>
      <c r="C33" s="439"/>
      <c r="D33" s="425"/>
      <c r="E33" s="403" t="str">
        <f t="shared" si="4"/>
        <v/>
      </c>
      <c r="F33" s="426"/>
      <c r="G33" s="425"/>
      <c r="H33" s="422"/>
      <c r="I33" s="422"/>
      <c r="J33" s="519" t="str">
        <f t="shared" ca="1" si="5"/>
        <v/>
      </c>
      <c r="K33" s="406" t="str">
        <f t="shared" ca="1" si="6"/>
        <v/>
      </c>
      <c r="L33"/>
    </row>
    <row r="34" spans="1:12" s="388" customFormat="1" ht="20.100000000000001" customHeight="1" x14ac:dyDescent="0.25">
      <c r="A34" s="478">
        <v>28</v>
      </c>
      <c r="B34" s="425"/>
      <c r="C34" s="439"/>
      <c r="D34" s="425"/>
      <c r="E34" s="403" t="str">
        <f t="shared" si="4"/>
        <v/>
      </c>
      <c r="F34" s="426"/>
      <c r="G34" s="425"/>
      <c r="H34" s="422"/>
      <c r="I34" s="422"/>
      <c r="J34" s="519" t="str">
        <f t="shared" ca="1" si="5"/>
        <v/>
      </c>
      <c r="K34" s="406" t="str">
        <f t="shared" ca="1" si="6"/>
        <v/>
      </c>
      <c r="L34"/>
    </row>
    <row r="35" spans="1:12" s="388" customFormat="1" ht="20.100000000000001" customHeight="1" x14ac:dyDescent="0.25">
      <c r="A35" s="478">
        <v>29</v>
      </c>
      <c r="B35" s="425"/>
      <c r="C35" s="439"/>
      <c r="D35" s="425"/>
      <c r="E35" s="404" t="str">
        <f t="shared" si="4"/>
        <v/>
      </c>
      <c r="F35" s="426"/>
      <c r="G35" s="425"/>
      <c r="H35" s="422"/>
      <c r="I35" s="422"/>
      <c r="J35" s="519" t="str">
        <f t="shared" ca="1" si="5"/>
        <v/>
      </c>
      <c r="K35" s="406" t="str">
        <f t="shared" ca="1" si="6"/>
        <v/>
      </c>
      <c r="L35"/>
    </row>
    <row r="36" spans="1:12" s="388" customFormat="1" ht="20.100000000000001" customHeight="1" x14ac:dyDescent="0.25">
      <c r="A36" s="478">
        <v>30</v>
      </c>
      <c r="B36" s="425"/>
      <c r="C36" s="439"/>
      <c r="D36" s="425"/>
      <c r="E36" s="403" t="str">
        <f t="shared" si="4"/>
        <v/>
      </c>
      <c r="F36" s="426"/>
      <c r="G36" s="425"/>
      <c r="H36" s="422"/>
      <c r="I36" s="422"/>
      <c r="J36" s="519" t="str">
        <f t="shared" ca="1" si="5"/>
        <v/>
      </c>
      <c r="K36" s="406" t="str">
        <f t="shared" ca="1" si="6"/>
        <v/>
      </c>
      <c r="L36"/>
    </row>
    <row r="37" spans="1:12" s="388" customFormat="1" ht="20.100000000000001" customHeight="1" x14ac:dyDescent="0.25">
      <c r="A37" s="478">
        <v>31</v>
      </c>
      <c r="B37" s="425"/>
      <c r="C37" s="439"/>
      <c r="D37" s="425"/>
      <c r="E37" s="403" t="str">
        <f t="shared" si="4"/>
        <v/>
      </c>
      <c r="F37" s="426"/>
      <c r="G37" s="425"/>
      <c r="H37" s="422"/>
      <c r="I37" s="422"/>
      <c r="J37" s="519" t="str">
        <f t="shared" ca="1" si="5"/>
        <v/>
      </c>
      <c r="K37" s="406" t="str">
        <f t="shared" ca="1" si="6"/>
        <v/>
      </c>
      <c r="L37"/>
    </row>
    <row r="38" spans="1:12" s="388" customFormat="1" ht="20.100000000000001" customHeight="1" x14ac:dyDescent="0.25">
      <c r="A38" s="478">
        <v>32</v>
      </c>
      <c r="B38" s="425"/>
      <c r="C38" s="439"/>
      <c r="D38" s="425"/>
      <c r="E38" s="404" t="str">
        <f t="shared" si="4"/>
        <v/>
      </c>
      <c r="F38" s="426"/>
      <c r="G38" s="425"/>
      <c r="H38" s="422"/>
      <c r="I38" s="422"/>
      <c r="J38" s="519" t="str">
        <f t="shared" ca="1" si="5"/>
        <v/>
      </c>
      <c r="K38" s="406" t="str">
        <f t="shared" ca="1" si="6"/>
        <v/>
      </c>
      <c r="L38"/>
    </row>
    <row r="39" spans="1:12" s="388" customFormat="1" ht="20.100000000000001" customHeight="1" x14ac:dyDescent="0.25">
      <c r="A39" s="478">
        <v>33</v>
      </c>
      <c r="B39" s="425"/>
      <c r="C39" s="439"/>
      <c r="D39" s="425"/>
      <c r="E39" s="403" t="str">
        <f t="shared" si="4"/>
        <v/>
      </c>
      <c r="F39" s="426"/>
      <c r="G39" s="425"/>
      <c r="H39" s="422"/>
      <c r="I39" s="422"/>
      <c r="J39" s="519" t="str">
        <f t="shared" ca="1" si="5"/>
        <v/>
      </c>
      <c r="K39" s="406" t="str">
        <f t="shared" ca="1" si="6"/>
        <v/>
      </c>
      <c r="L39"/>
    </row>
    <row r="40" spans="1:12" s="388" customFormat="1" ht="20.100000000000001" customHeight="1" x14ac:dyDescent="0.25">
      <c r="A40" s="478">
        <v>34</v>
      </c>
      <c r="B40" s="425"/>
      <c r="C40" s="439"/>
      <c r="D40" s="425"/>
      <c r="E40" s="403" t="str">
        <f t="shared" si="4"/>
        <v/>
      </c>
      <c r="F40" s="426"/>
      <c r="G40" s="425"/>
      <c r="H40" s="422"/>
      <c r="I40" s="422"/>
      <c r="J40" s="519" t="str">
        <f t="shared" ca="1" si="5"/>
        <v/>
      </c>
      <c r="K40" s="406" t="str">
        <f t="shared" ca="1" si="6"/>
        <v/>
      </c>
      <c r="L40"/>
    </row>
    <row r="41" spans="1:12" s="388" customFormat="1" ht="20.100000000000001" customHeight="1" x14ac:dyDescent="0.25">
      <c r="A41" s="478">
        <v>35</v>
      </c>
      <c r="B41" s="425"/>
      <c r="C41" s="439"/>
      <c r="D41" s="425"/>
      <c r="E41" s="404" t="str">
        <f t="shared" si="4"/>
        <v/>
      </c>
      <c r="F41" s="426"/>
      <c r="G41" s="425"/>
      <c r="H41" s="422"/>
      <c r="I41" s="422"/>
      <c r="J41" s="519" t="str">
        <f t="shared" ca="1" si="5"/>
        <v/>
      </c>
      <c r="K41" s="406" t="str">
        <f t="shared" ca="1" si="6"/>
        <v/>
      </c>
      <c r="L41"/>
    </row>
    <row r="42" spans="1:12" s="388" customFormat="1" ht="20.100000000000001" customHeight="1" x14ac:dyDescent="0.25">
      <c r="A42" s="478">
        <v>36</v>
      </c>
      <c r="B42" s="425"/>
      <c r="C42" s="439"/>
      <c r="D42" s="425"/>
      <c r="E42" s="403" t="str">
        <f t="shared" si="4"/>
        <v/>
      </c>
      <c r="F42" s="426"/>
      <c r="G42" s="425"/>
      <c r="H42" s="422"/>
      <c r="I42" s="422"/>
      <c r="J42" s="519" t="str">
        <f t="shared" ca="1" si="5"/>
        <v/>
      </c>
      <c r="K42" s="406" t="str">
        <f t="shared" ca="1" si="6"/>
        <v/>
      </c>
      <c r="L42"/>
    </row>
    <row r="43" spans="1:12" s="388" customFormat="1" ht="20.100000000000001" customHeight="1" x14ac:dyDescent="0.25">
      <c r="A43" s="478">
        <v>37</v>
      </c>
      <c r="B43" s="425"/>
      <c r="C43" s="439"/>
      <c r="D43" s="425"/>
      <c r="E43" s="403" t="str">
        <f t="shared" si="4"/>
        <v/>
      </c>
      <c r="F43" s="426"/>
      <c r="G43" s="425"/>
      <c r="H43" s="422"/>
      <c r="I43" s="422"/>
      <c r="J43" s="519" t="str">
        <f t="shared" ca="1" si="5"/>
        <v/>
      </c>
      <c r="K43" s="406" t="str">
        <f t="shared" ca="1" si="6"/>
        <v/>
      </c>
      <c r="L43"/>
    </row>
    <row r="44" spans="1:12" s="388" customFormat="1" ht="20.100000000000001" customHeight="1" x14ac:dyDescent="0.25">
      <c r="A44" s="478">
        <v>38</v>
      </c>
      <c r="B44" s="425"/>
      <c r="C44" s="439"/>
      <c r="D44" s="425"/>
      <c r="E44" s="404" t="str">
        <f t="shared" si="4"/>
        <v/>
      </c>
      <c r="F44" s="426"/>
      <c r="G44" s="425"/>
      <c r="H44" s="422"/>
      <c r="I44" s="422"/>
      <c r="J44" s="519" t="str">
        <f t="shared" ca="1" si="5"/>
        <v/>
      </c>
      <c r="K44" s="406" t="str">
        <f t="shared" ca="1" si="6"/>
        <v/>
      </c>
      <c r="L44"/>
    </row>
    <row r="45" spans="1:12" s="388" customFormat="1" ht="20.100000000000001" customHeight="1" x14ac:dyDescent="0.25">
      <c r="A45" s="478">
        <v>39</v>
      </c>
      <c r="B45" s="425"/>
      <c r="C45" s="439"/>
      <c r="D45" s="425"/>
      <c r="E45" s="403" t="str">
        <f t="shared" si="4"/>
        <v/>
      </c>
      <c r="F45" s="426"/>
      <c r="G45" s="425"/>
      <c r="H45" s="422"/>
      <c r="I45" s="422"/>
      <c r="J45" s="519" t="str">
        <f t="shared" ca="1" si="5"/>
        <v/>
      </c>
      <c r="K45" s="406" t="str">
        <f t="shared" ca="1" si="6"/>
        <v/>
      </c>
      <c r="L45"/>
    </row>
    <row r="46" spans="1:12" s="388" customFormat="1" ht="20.100000000000001" customHeight="1" x14ac:dyDescent="0.25">
      <c r="A46" s="478">
        <v>40</v>
      </c>
      <c r="B46" s="425"/>
      <c r="C46" s="439"/>
      <c r="D46" s="425"/>
      <c r="E46" s="403" t="str">
        <f t="shared" si="4"/>
        <v/>
      </c>
      <c r="F46" s="426"/>
      <c r="G46" s="425"/>
      <c r="H46" s="422"/>
      <c r="I46" s="422"/>
      <c r="J46" s="519" t="str">
        <f t="shared" ca="1" si="5"/>
        <v/>
      </c>
      <c r="K46" s="406" t="str">
        <f t="shared" ca="1" si="6"/>
        <v/>
      </c>
      <c r="L46"/>
    </row>
    <row r="47" spans="1:12" s="388" customFormat="1" ht="20.100000000000001" customHeight="1" x14ac:dyDescent="0.25">
      <c r="A47" s="478">
        <v>41</v>
      </c>
      <c r="B47" s="425"/>
      <c r="C47" s="439"/>
      <c r="D47" s="425"/>
      <c r="E47" s="404" t="str">
        <f t="shared" si="4"/>
        <v/>
      </c>
      <c r="F47" s="426"/>
      <c r="G47" s="425"/>
      <c r="H47" s="422"/>
      <c r="I47" s="422"/>
      <c r="J47" s="519" t="str">
        <f t="shared" ca="1" si="5"/>
        <v/>
      </c>
      <c r="K47" s="406" t="str">
        <f t="shared" ca="1" si="6"/>
        <v/>
      </c>
      <c r="L47"/>
    </row>
    <row r="48" spans="1:12" s="388" customFormat="1" ht="20.100000000000001" customHeight="1" x14ac:dyDescent="0.25">
      <c r="A48" s="478">
        <v>42</v>
      </c>
      <c r="B48" s="425"/>
      <c r="C48" s="439"/>
      <c r="D48" s="425"/>
      <c r="E48" s="403" t="str">
        <f t="shared" si="4"/>
        <v/>
      </c>
      <c r="F48" s="426"/>
      <c r="G48" s="425"/>
      <c r="H48" s="422"/>
      <c r="I48" s="422"/>
      <c r="J48" s="519" t="str">
        <f t="shared" ca="1" si="5"/>
        <v/>
      </c>
      <c r="K48" s="406" t="str">
        <f t="shared" ca="1" si="6"/>
        <v/>
      </c>
      <c r="L48"/>
    </row>
    <row r="49" spans="1:12" s="388" customFormat="1" ht="20.100000000000001" customHeight="1" x14ac:dyDescent="0.25">
      <c r="A49" s="478">
        <v>43</v>
      </c>
      <c r="B49" s="425"/>
      <c r="C49" s="439"/>
      <c r="D49" s="425"/>
      <c r="E49" s="403" t="str">
        <f t="shared" si="4"/>
        <v/>
      </c>
      <c r="F49" s="426"/>
      <c r="G49" s="425"/>
      <c r="H49" s="422"/>
      <c r="I49" s="422"/>
      <c r="J49" s="519" t="str">
        <f t="shared" ca="1" si="5"/>
        <v/>
      </c>
      <c r="K49" s="406" t="str">
        <f t="shared" ca="1" si="6"/>
        <v/>
      </c>
      <c r="L49"/>
    </row>
    <row r="50" spans="1:12" s="388" customFormat="1" ht="20.100000000000001" customHeight="1" x14ac:dyDescent="0.25">
      <c r="A50" s="478">
        <v>44</v>
      </c>
      <c r="B50" s="425"/>
      <c r="C50" s="439"/>
      <c r="D50" s="425"/>
      <c r="E50" s="404" t="str">
        <f t="shared" si="4"/>
        <v/>
      </c>
      <c r="F50" s="426"/>
      <c r="G50" s="425"/>
      <c r="H50" s="422"/>
      <c r="I50" s="422"/>
      <c r="J50" s="519" t="str">
        <f t="shared" ca="1" si="5"/>
        <v/>
      </c>
      <c r="K50" s="406" t="str">
        <f t="shared" ca="1" si="6"/>
        <v/>
      </c>
      <c r="L50"/>
    </row>
    <row r="51" spans="1:12" s="388" customFormat="1" ht="20.100000000000001" customHeight="1" x14ac:dyDescent="0.25">
      <c r="A51" s="478">
        <v>45</v>
      </c>
      <c r="B51" s="425"/>
      <c r="C51" s="439"/>
      <c r="D51" s="425"/>
      <c r="E51" s="403" t="str">
        <f t="shared" si="4"/>
        <v/>
      </c>
      <c r="F51" s="426"/>
      <c r="G51" s="425"/>
      <c r="H51" s="422"/>
      <c r="I51" s="422"/>
      <c r="J51" s="519" t="str">
        <f t="shared" ca="1" si="5"/>
        <v/>
      </c>
      <c r="K51" s="406" t="str">
        <f t="shared" ca="1" si="6"/>
        <v/>
      </c>
      <c r="L51"/>
    </row>
    <row r="52" spans="1:12" s="388" customFormat="1" ht="20.100000000000001" customHeight="1" x14ac:dyDescent="0.25">
      <c r="A52" s="478">
        <v>46</v>
      </c>
      <c r="B52" s="425"/>
      <c r="C52" s="439"/>
      <c r="D52" s="425"/>
      <c r="E52" s="403" t="str">
        <f t="shared" si="4"/>
        <v/>
      </c>
      <c r="F52" s="426"/>
      <c r="G52" s="425"/>
      <c r="H52" s="422"/>
      <c r="I52" s="422"/>
      <c r="J52" s="519" t="str">
        <f t="shared" ca="1" si="5"/>
        <v/>
      </c>
      <c r="K52" s="406" t="str">
        <f t="shared" ca="1" si="6"/>
        <v/>
      </c>
      <c r="L52"/>
    </row>
    <row r="53" spans="1:12" s="388" customFormat="1" ht="20.100000000000001" customHeight="1" x14ac:dyDescent="0.25">
      <c r="A53" s="478">
        <v>47</v>
      </c>
      <c r="B53" s="425"/>
      <c r="C53" s="439"/>
      <c r="D53" s="425"/>
      <c r="E53" s="404" t="str">
        <f t="shared" si="4"/>
        <v/>
      </c>
      <c r="F53" s="426"/>
      <c r="G53" s="425"/>
      <c r="H53" s="422"/>
      <c r="I53" s="422"/>
      <c r="J53" s="519" t="str">
        <f t="shared" ca="1" si="5"/>
        <v/>
      </c>
      <c r="K53" s="406" t="str">
        <f t="shared" ca="1" si="6"/>
        <v/>
      </c>
      <c r="L53"/>
    </row>
    <row r="54" spans="1:12" s="388" customFormat="1" ht="20.100000000000001" customHeight="1" x14ac:dyDescent="0.25">
      <c r="A54" s="478">
        <v>48</v>
      </c>
      <c r="B54" s="425"/>
      <c r="C54" s="439"/>
      <c r="D54" s="425"/>
      <c r="E54" s="403" t="str">
        <f t="shared" si="4"/>
        <v/>
      </c>
      <c r="F54" s="426"/>
      <c r="G54" s="425"/>
      <c r="H54" s="422"/>
      <c r="I54" s="422"/>
      <c r="J54" s="519" t="str">
        <f t="shared" ca="1" si="5"/>
        <v/>
      </c>
      <c r="K54" s="406" t="str">
        <f t="shared" ca="1" si="6"/>
        <v/>
      </c>
      <c r="L54"/>
    </row>
    <row r="55" spans="1:12" s="388" customFormat="1" ht="20.100000000000001" customHeight="1" x14ac:dyDescent="0.25">
      <c r="A55" s="478">
        <v>49</v>
      </c>
      <c r="B55" s="425"/>
      <c r="C55" s="439"/>
      <c r="D55" s="425"/>
      <c r="E55" s="403" t="str">
        <f t="shared" si="4"/>
        <v/>
      </c>
      <c r="F55" s="426"/>
      <c r="G55" s="425"/>
      <c r="H55" s="422"/>
      <c r="I55" s="422"/>
      <c r="J55" s="519" t="str">
        <f t="shared" ca="1" si="5"/>
        <v/>
      </c>
      <c r="K55" s="406" t="str">
        <f t="shared" ca="1" si="6"/>
        <v/>
      </c>
      <c r="L55"/>
    </row>
    <row r="56" spans="1:12" s="388" customFormat="1" ht="20.100000000000001" customHeight="1" x14ac:dyDescent="0.25">
      <c r="A56" s="478">
        <v>50</v>
      </c>
      <c r="B56" s="425"/>
      <c r="C56" s="439"/>
      <c r="D56" s="425"/>
      <c r="E56" s="404" t="str">
        <f t="shared" si="4"/>
        <v/>
      </c>
      <c r="F56" s="426"/>
      <c r="G56" s="425"/>
      <c r="H56" s="422"/>
      <c r="I56" s="422"/>
      <c r="J56" s="519" t="str">
        <f t="shared" ca="1" si="5"/>
        <v/>
      </c>
      <c r="K56" s="406" t="str">
        <f t="shared" ca="1" si="6"/>
        <v/>
      </c>
      <c r="L56"/>
    </row>
    <row r="57" spans="1:12" s="388" customFormat="1" ht="20.100000000000001" customHeight="1" x14ac:dyDescent="0.25">
      <c r="A57" s="478">
        <v>51</v>
      </c>
      <c r="B57" s="425"/>
      <c r="C57" s="439"/>
      <c r="D57" s="425"/>
      <c r="E57" s="403" t="str">
        <f t="shared" si="4"/>
        <v/>
      </c>
      <c r="F57" s="426"/>
      <c r="G57" s="425"/>
      <c r="H57" s="422"/>
      <c r="I57" s="439"/>
      <c r="J57" s="519" t="str">
        <f t="shared" ca="1" si="5"/>
        <v/>
      </c>
      <c r="K57" s="406" t="str">
        <f t="shared" ref="K57" ca="1" si="7">IF(F57="","",INT((TODAY()-F57)/365.25))</f>
        <v/>
      </c>
      <c r="L57"/>
    </row>
    <row r="58" spans="1:12" s="388" customFormat="1" ht="20.100000000000001" customHeight="1" x14ac:dyDescent="0.25">
      <c r="A58" s="478">
        <v>52</v>
      </c>
      <c r="B58" s="159"/>
      <c r="C58" s="77"/>
      <c r="D58" s="159"/>
      <c r="E58" s="403" t="str">
        <f t="shared" si="4"/>
        <v/>
      </c>
      <c r="F58" s="30"/>
      <c r="G58" s="159"/>
      <c r="H58" s="32"/>
      <c r="I58" s="77"/>
      <c r="J58" s="519" t="str">
        <f t="shared" si="5"/>
        <v/>
      </c>
      <c r="K58" s="504"/>
      <c r="L58"/>
    </row>
    <row r="59" spans="1:12" ht="20.100000000000001" customHeight="1" x14ac:dyDescent="0.3">
      <c r="A59" s="478">
        <v>53</v>
      </c>
      <c r="B59" s="305"/>
      <c r="C59" s="511"/>
      <c r="D59" s="512"/>
      <c r="E59" s="512"/>
      <c r="F59" s="309"/>
      <c r="G59" s="305"/>
      <c r="H59" s="311"/>
      <c r="I59" s="511"/>
      <c r="J59" s="519" t="str">
        <f t="shared" si="5"/>
        <v/>
      </c>
      <c r="K59" s="513"/>
    </row>
    <row r="60" spans="1:12" ht="20.100000000000001" customHeight="1" thickBot="1" x14ac:dyDescent="0.35">
      <c r="A60" s="479">
        <v>55</v>
      </c>
      <c r="B60" s="507"/>
      <c r="C60" s="514"/>
      <c r="D60" s="515"/>
      <c r="E60" s="515"/>
      <c r="F60" s="508"/>
      <c r="G60" s="507"/>
      <c r="H60" s="509"/>
      <c r="I60" s="514"/>
      <c r="J60" s="520" t="str">
        <f t="shared" si="5"/>
        <v/>
      </c>
      <c r="K60" s="516"/>
    </row>
    <row r="61" spans="1:12" x14ac:dyDescent="0.3">
      <c r="A61"/>
      <c r="B61"/>
      <c r="C61"/>
      <c r="D61"/>
      <c r="E61"/>
      <c r="F61"/>
      <c r="G61"/>
      <c r="H61"/>
      <c r="I61"/>
      <c r="J61"/>
      <c r="K61"/>
    </row>
    <row r="62" spans="1:12" x14ac:dyDescent="0.3">
      <c r="A62"/>
      <c r="B62"/>
      <c r="C62"/>
      <c r="D62"/>
      <c r="E62"/>
      <c r="F62"/>
      <c r="G62"/>
      <c r="H62"/>
      <c r="I62"/>
      <c r="J62"/>
      <c r="K62"/>
    </row>
    <row r="63" spans="1:12" x14ac:dyDescent="0.3">
      <c r="A63"/>
      <c r="B63"/>
      <c r="C63"/>
      <c r="D63"/>
      <c r="E63"/>
      <c r="F63"/>
      <c r="G63"/>
      <c r="H63"/>
      <c r="I63"/>
      <c r="J63"/>
      <c r="K63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</sheetData>
  <sheetProtection formatCells="0" selectLockedCells="1"/>
  <autoFilter ref="A6:K6">
    <sortState ref="A7:M31">
      <sortCondition ref="C6"/>
    </sortState>
  </autoFilter>
  <sortState ref="A7:K27">
    <sortCondition ref="C7:C27"/>
  </sortState>
  <mergeCells count="6">
    <mergeCell ref="C1:H1"/>
    <mergeCell ref="C2:H2"/>
    <mergeCell ref="C3:H3"/>
    <mergeCell ref="C4:H4"/>
    <mergeCell ref="A5:C5"/>
    <mergeCell ref="D5:E5"/>
  </mergeCells>
  <conditionalFormatting sqref="A6:H6 J6:K6 E9 F12:H12 B12:D12 J7:J60">
    <cfRule type="expression" dxfId="3700" priority="32037">
      <formula>$E6="MC"</formula>
    </cfRule>
  </conditionalFormatting>
  <conditionalFormatting sqref="M4:M6">
    <cfRule type="cellIs" dxfId="3699" priority="32003" operator="equal">
      <formula>3</formula>
    </cfRule>
    <cfRule type="cellIs" dxfId="3698" priority="32004" operator="equal">
      <formula>2</formula>
    </cfRule>
    <cfRule type="cellIs" dxfId="3697" priority="32005" operator="equal">
      <formula>1</formula>
    </cfRule>
  </conditionalFormatting>
  <conditionalFormatting sqref="K58:K60 K72:K1048576 K1:K56">
    <cfRule type="cellIs" dxfId="3696" priority="31558" operator="lessThan">
      <formula>18</formula>
    </cfRule>
  </conditionalFormatting>
  <conditionalFormatting sqref="I6">
    <cfRule type="expression" dxfId="3695" priority="4069">
      <formula>$E6="MC"</formula>
    </cfRule>
  </conditionalFormatting>
  <conditionalFormatting sqref="A5">
    <cfRule type="expression" dxfId="3694" priority="41222">
      <formula>$D5="MC"</formula>
    </cfRule>
  </conditionalFormatting>
  <conditionalFormatting sqref="M7:M9">
    <cfRule type="cellIs" dxfId="3693" priority="91" operator="equal">
      <formula>3</formula>
    </cfRule>
    <cfRule type="cellIs" dxfId="3692" priority="92" operator="equal">
      <formula>2</formula>
    </cfRule>
    <cfRule type="cellIs" dxfId="3691" priority="93" operator="equal">
      <formula>1</formula>
    </cfRule>
  </conditionalFormatting>
  <conditionalFormatting sqref="K57">
    <cfRule type="cellIs" dxfId="3690" priority="90" operator="lessThan">
      <formula>18</formula>
    </cfRule>
  </conditionalFormatting>
  <conditionalFormatting sqref="K57">
    <cfRule type="cellIs" dxfId="3689" priority="89" operator="lessThan">
      <formula>18</formula>
    </cfRule>
  </conditionalFormatting>
  <conditionalFormatting sqref="E17 E20 E23 E29 E35 E38 E41 E44 E47 E50 E53 E56">
    <cfRule type="expression" dxfId="3688" priority="31">
      <formula>$E17="MC"</formula>
    </cfRule>
  </conditionalFormatting>
  <conditionalFormatting sqref="E16 E19 E21:E22 E24 E27:E28 E33:E34 E36:E37 E39:E40 E42:E43 E45:E46 E48:E49 E51:E52 E54:E55 E57:E58">
    <cfRule type="expression" dxfId="3687" priority="30">
      <formula>$E16="MC"</formula>
    </cfRule>
  </conditionalFormatting>
  <conditionalFormatting sqref="E15 E13">
    <cfRule type="expression" dxfId="3686" priority="29">
      <formula>$E13="MC"</formula>
    </cfRule>
  </conditionalFormatting>
  <conditionalFormatting sqref="B11:D11 F11:H11">
    <cfRule type="expression" dxfId="3685" priority="26">
      <formula>$E11="MC"</formula>
    </cfRule>
  </conditionalFormatting>
  <conditionalFormatting sqref="F8:H8">
    <cfRule type="expression" dxfId="3684" priority="25">
      <formula>$E8="MC"</formula>
    </cfRule>
  </conditionalFormatting>
  <conditionalFormatting sqref="B7:D7 F7:H7">
    <cfRule type="expression" dxfId="3683" priority="22">
      <formula>$E7="MC"</formula>
    </cfRule>
  </conditionalFormatting>
  <conditionalFormatting sqref="B8:D8">
    <cfRule type="expression" dxfId="3682" priority="21">
      <formula>$E8="MC"</formula>
    </cfRule>
  </conditionalFormatting>
  <conditionalFormatting sqref="B9:D9 F9:H9">
    <cfRule type="expression" dxfId="3681" priority="19">
      <formula>$E9="MC"</formula>
    </cfRule>
  </conditionalFormatting>
  <conditionalFormatting sqref="B10:D10 F10:H10">
    <cfRule type="expression" dxfId="3680" priority="18">
      <formula>$E10="MC"</formula>
    </cfRule>
  </conditionalFormatting>
  <conditionalFormatting sqref="B13">
    <cfRule type="expression" dxfId="3679" priority="16">
      <formula>$E13="MC"</formula>
    </cfRule>
  </conditionalFormatting>
  <conditionalFormatting sqref="A7:A60">
    <cfRule type="expression" dxfId="3678" priority="14">
      <formula>$E7="MC"</formula>
    </cfRule>
  </conditionalFormatting>
  <conditionalFormatting sqref="E8 E10 E14">
    <cfRule type="expression" dxfId="3677" priority="13">
      <formula>$E8="MC"</formula>
    </cfRule>
  </conditionalFormatting>
  <conditionalFormatting sqref="E7 E11:E12">
    <cfRule type="expression" dxfId="3676" priority="12">
      <formula>$E7="MC"</formula>
    </cfRule>
  </conditionalFormatting>
  <conditionalFormatting sqref="E18">
    <cfRule type="expression" dxfId="3675" priority="6">
      <formula>$E18="MC"</formula>
    </cfRule>
  </conditionalFormatting>
  <conditionalFormatting sqref="E25">
    <cfRule type="expression" dxfId="3674" priority="5">
      <formula>$E25="MC"</formula>
    </cfRule>
  </conditionalFormatting>
  <conditionalFormatting sqref="E26">
    <cfRule type="expression" dxfId="3673" priority="4">
      <formula>$E26="MC"</formula>
    </cfRule>
  </conditionalFormatting>
  <conditionalFormatting sqref="E30">
    <cfRule type="expression" dxfId="3672" priority="3">
      <formula>$E30="MC"</formula>
    </cfRule>
  </conditionalFormatting>
  <conditionalFormatting sqref="E31">
    <cfRule type="expression" dxfId="3671" priority="2">
      <formula>$E31="MC"</formula>
    </cfRule>
  </conditionalFormatting>
  <conditionalFormatting sqref="E32">
    <cfRule type="expression" dxfId="3670" priority="1">
      <formula>$E32="MC"</formula>
    </cfRule>
  </conditionalFormatting>
  <dataValidations count="2">
    <dataValidation type="date" allowBlank="1" showInputMessage="1" showErrorMessage="1" errorTitle="Data Invalida" error="Você deve inserir uma data no formato XX/XX/XXXX_x000a_" promptTitle="Insira uma Data" prompt="_x000a_Favor inserir uma data válida no formato: XX/XX/XXXX" sqref="F16:F26">
      <formula1>1</formula1>
      <formula2>2958465</formula2>
    </dataValidation>
    <dataValidation type="date" allowBlank="1" showInputMessage="1" showErrorMessage="1" errorTitle="Data Invalida" error="Você deve inserir uma data no formato XX/XX/XXXX_x000a_" promptTitle="Insira uma Data" prompt="Favor inserir uma data válida no formato: XX/XX/XXXX" sqref="F7:F15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72"/>
  <sheetViews>
    <sheetView view="pageBreakPreview" topLeftCell="A25" zoomScale="70" zoomScaleNormal="55" zoomScaleSheetLayoutView="70" workbookViewId="0">
      <selection activeCell="G41" sqref="G41"/>
    </sheetView>
  </sheetViews>
  <sheetFormatPr defaultColWidth="9.140625" defaultRowHeight="17.25" x14ac:dyDescent="0.25"/>
  <cols>
    <col min="1" max="1" width="3.7109375" style="281" customWidth="1"/>
    <col min="2" max="2" width="7.7109375" style="281" customWidth="1"/>
    <col min="3" max="3" width="40.7109375" style="331" customWidth="1"/>
    <col min="4" max="4" width="3.7109375" style="313" customWidth="1"/>
    <col min="5" max="5" width="4.7109375" style="313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6" customWidth="1"/>
    <col min="10" max="10" width="12.7109375" style="332" customWidth="1"/>
    <col min="11" max="11" width="7.85546875" style="333" customWidth="1"/>
    <col min="12" max="12" width="30.7109375" customWidth="1"/>
    <col min="13" max="13" width="3.7109375" style="281" customWidth="1"/>
    <col min="14" max="14" width="6.5703125" style="281" customWidth="1"/>
    <col min="15" max="15" width="5.5703125" style="281" customWidth="1"/>
    <col min="16" max="16" width="7.28515625" style="281" customWidth="1"/>
    <col min="17" max="17" width="7.5703125" style="281" customWidth="1"/>
    <col min="18" max="18" width="12.5703125" style="281" customWidth="1"/>
    <col min="19" max="16384" width="9.140625" style="281"/>
  </cols>
  <sheetData>
    <row r="1" spans="1:19" ht="18" thickBot="1" x14ac:dyDescent="0.3">
      <c r="A1" s="318"/>
      <c r="B1" s="319"/>
      <c r="C1" s="559" t="s">
        <v>0</v>
      </c>
      <c r="D1" s="559"/>
      <c r="E1" s="559"/>
      <c r="F1" s="559"/>
      <c r="G1" s="559"/>
      <c r="H1" s="559"/>
      <c r="I1" s="280"/>
      <c r="J1" s="279"/>
      <c r="K1" s="278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ht="18" thickBot="1" x14ac:dyDescent="0.3">
      <c r="A2" s="318"/>
      <c r="B2" s="319"/>
      <c r="C2" s="559" t="s">
        <v>1</v>
      </c>
      <c r="D2" s="559"/>
      <c r="E2" s="559"/>
      <c r="F2" s="559"/>
      <c r="G2" s="559"/>
      <c r="H2" s="559"/>
      <c r="I2" s="283"/>
      <c r="J2" s="282"/>
      <c r="K2" s="283"/>
      <c r="N2" s="287" t="s">
        <v>31</v>
      </c>
      <c r="O2" s="293">
        <f>COUNTIFS($D$7:$D$61,"M",$E$7:$E$61,"MA")</f>
        <v>13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3</v>
      </c>
    </row>
    <row r="3" spans="1:19" ht="18" thickBot="1" x14ac:dyDescent="0.3">
      <c r="A3" s="318"/>
      <c r="B3" s="319"/>
      <c r="C3" s="559" t="s">
        <v>2</v>
      </c>
      <c r="D3" s="559"/>
      <c r="E3" s="559"/>
      <c r="F3" s="559"/>
      <c r="G3" s="559"/>
      <c r="H3" s="559"/>
      <c r="I3" s="278"/>
      <c r="J3" s="284"/>
      <c r="K3" s="278"/>
      <c r="N3" s="287" t="s">
        <v>32</v>
      </c>
      <c r="O3" s="293">
        <f>COUNTIFS($D$7:$D$61,"F",$E$7:$E$61,"MA")</f>
        <v>19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8</v>
      </c>
    </row>
    <row r="4" spans="1:19" ht="18" thickBot="1" x14ac:dyDescent="0.3">
      <c r="A4" s="318"/>
      <c r="B4" s="318"/>
      <c r="C4" s="553" t="s">
        <v>241</v>
      </c>
      <c r="D4" s="553"/>
      <c r="E4" s="553"/>
      <c r="F4" s="553"/>
      <c r="G4" s="553"/>
      <c r="H4" s="553"/>
      <c r="I4" s="320"/>
      <c r="J4" s="282"/>
      <c r="K4" s="283"/>
      <c r="M4" s="285"/>
      <c r="N4" s="377" t="s">
        <v>18</v>
      </c>
      <c r="O4" s="306">
        <f>SUM(O2:O3)</f>
        <v>32</v>
      </c>
      <c r="P4" s="294">
        <f>SUM(P2:P3)</f>
        <v>0</v>
      </c>
      <c r="Q4" s="295">
        <f>SUM(Q2:Q3)</f>
        <v>0</v>
      </c>
      <c r="R4" s="296">
        <f ca="1">SUM(R2:R3)</f>
        <v>11</v>
      </c>
    </row>
    <row r="5" spans="1:19" s="292" customFormat="1" ht="18" thickBot="1" x14ac:dyDescent="0.35">
      <c r="A5" s="554" t="s">
        <v>40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L5"/>
      <c r="M5" s="286"/>
      <c r="N5"/>
      <c r="O5"/>
      <c r="P5"/>
      <c r="Q5"/>
      <c r="R5"/>
    </row>
    <row r="6" spans="1:19" s="297" customFormat="1" x14ac:dyDescent="0.3">
      <c r="A6" s="413" t="s">
        <v>24</v>
      </c>
      <c r="B6" s="414" t="s">
        <v>8</v>
      </c>
      <c r="C6" s="415" t="s">
        <v>9</v>
      </c>
      <c r="D6" s="416" t="s">
        <v>10</v>
      </c>
      <c r="E6" s="416" t="s">
        <v>25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L6"/>
      <c r="M6" s="286"/>
      <c r="N6"/>
      <c r="O6"/>
      <c r="P6"/>
      <c r="Q6"/>
      <c r="R6"/>
      <c r="S6" s="292"/>
    </row>
    <row r="7" spans="1:19" s="388" customFormat="1" ht="20.100000000000001" customHeight="1" x14ac:dyDescent="0.25">
      <c r="A7" s="478">
        <v>1</v>
      </c>
      <c r="B7" s="423">
        <v>18313</v>
      </c>
      <c r="C7" s="424" t="s">
        <v>129</v>
      </c>
      <c r="D7" s="425" t="s">
        <v>16</v>
      </c>
      <c r="E7" s="403" t="str">
        <f>IF(COUNTIF(I7,"*MC*")=1,"MC",IF(COUNTIF(I7,"*NCOM*")=1,"NCOM",IF(C7="","","MA")))</f>
        <v>MA</v>
      </c>
      <c r="F7" s="426">
        <v>32644</v>
      </c>
      <c r="G7" s="425"/>
      <c r="H7" s="422" t="s">
        <v>130</v>
      </c>
      <c r="I7" s="483" t="s">
        <v>317</v>
      </c>
      <c r="J7" s="519" t="str">
        <f ca="1">IF(K7="","",IF(K7&gt;29,"DISP.IDADE",""))</f>
        <v>DISP.IDADE</v>
      </c>
      <c r="K7" s="406">
        <f t="shared" ref="K7:K57" ca="1" si="0">IF(F7="","",INT((TODAY()-F7)/365.25))</f>
        <v>35</v>
      </c>
      <c r="L7"/>
      <c r="M7" s="395"/>
    </row>
    <row r="8" spans="1:19" s="388" customFormat="1" ht="20.100000000000001" customHeight="1" x14ac:dyDescent="0.25">
      <c r="A8" s="478">
        <v>2</v>
      </c>
      <c r="B8" s="423">
        <v>17663</v>
      </c>
      <c r="C8" s="428" t="s">
        <v>63</v>
      </c>
      <c r="D8" s="421" t="s">
        <v>16</v>
      </c>
      <c r="E8" s="404" t="str">
        <f>IF(COUNTIF(I8,"*MC*")=1,"MC",IF(COUNTIF(I8,"*NCOM*")=1,"NCOM",IF(C8="","","MA")))</f>
        <v>MA</v>
      </c>
      <c r="F8" s="429">
        <v>26489</v>
      </c>
      <c r="G8" s="432" t="s">
        <v>70</v>
      </c>
      <c r="H8" s="432"/>
      <c r="I8" s="483" t="s">
        <v>317</v>
      </c>
      <c r="J8" s="519" t="str">
        <f t="shared" ref="J8:J61" ca="1" si="1">IF(K8="","",IF(K8&gt;29,"DISP.IDADE",""))</f>
        <v>DISP.IDADE</v>
      </c>
      <c r="K8" s="406">
        <f t="shared" ca="1" si="0"/>
        <v>52</v>
      </c>
      <c r="L8"/>
    </row>
    <row r="9" spans="1:19" s="388" customFormat="1" ht="20.100000000000001" customHeight="1" x14ac:dyDescent="0.25">
      <c r="A9" s="478">
        <v>3</v>
      </c>
      <c r="B9" s="423">
        <v>2637</v>
      </c>
      <c r="C9" s="428" t="s">
        <v>125</v>
      </c>
      <c r="D9" s="421" t="s">
        <v>16</v>
      </c>
      <c r="E9" s="403" t="str">
        <f t="shared" ref="E9:E22" si="2">IF(COUNTIF(I9,"*MC*")=1,"MC",IF(COUNTIF(I9,"*NCOM*")=1,"NCOM",IF(C9="","","MA")))</f>
        <v>MA</v>
      </c>
      <c r="F9" s="429">
        <v>28312</v>
      </c>
      <c r="G9" s="432"/>
      <c r="H9" s="421" t="s">
        <v>126</v>
      </c>
      <c r="I9" s="483" t="s">
        <v>317</v>
      </c>
      <c r="J9" s="519" t="str">
        <f t="shared" ca="1" si="1"/>
        <v>DISP.IDADE</v>
      </c>
      <c r="K9" s="406">
        <f ca="1">IF(F9="","",INT((TODAY()-F9)/365.25))</f>
        <v>47</v>
      </c>
      <c r="L9"/>
    </row>
    <row r="10" spans="1:19" s="388" customFormat="1" ht="20.100000000000001" customHeight="1" x14ac:dyDescent="0.25">
      <c r="A10" s="478">
        <v>4</v>
      </c>
      <c r="B10" s="423">
        <v>18044</v>
      </c>
      <c r="C10" s="424" t="s">
        <v>151</v>
      </c>
      <c r="D10" s="425" t="s">
        <v>16</v>
      </c>
      <c r="E10" s="403" t="str">
        <f t="shared" si="2"/>
        <v>MA</v>
      </c>
      <c r="F10" s="426">
        <v>24511</v>
      </c>
      <c r="G10" s="425" t="s">
        <v>301</v>
      </c>
      <c r="H10" s="422"/>
      <c r="I10" s="483" t="s">
        <v>317</v>
      </c>
      <c r="J10" s="519" t="str">
        <f t="shared" ca="1" si="1"/>
        <v>DISP.IDADE</v>
      </c>
      <c r="K10" s="406">
        <f t="shared" ca="1" si="0"/>
        <v>58</v>
      </c>
      <c r="L10"/>
    </row>
    <row r="11" spans="1:19" s="388" customFormat="1" ht="20.100000000000001" customHeight="1" x14ac:dyDescent="0.25">
      <c r="A11" s="478">
        <v>5</v>
      </c>
      <c r="B11" s="423">
        <v>17665</v>
      </c>
      <c r="C11" s="428" t="s">
        <v>64</v>
      </c>
      <c r="D11" s="421" t="s">
        <v>16</v>
      </c>
      <c r="E11" s="404" t="str">
        <f t="shared" si="2"/>
        <v>MA</v>
      </c>
      <c r="F11" s="429">
        <v>30848</v>
      </c>
      <c r="G11" s="442" t="s">
        <v>65</v>
      </c>
      <c r="H11" s="431" t="s">
        <v>65</v>
      </c>
      <c r="I11" s="483" t="s">
        <v>317</v>
      </c>
      <c r="J11" s="519" t="str">
        <f t="shared" ca="1" si="1"/>
        <v>DISP.IDADE</v>
      </c>
      <c r="K11" s="406">
        <f t="shared" ca="1" si="0"/>
        <v>40</v>
      </c>
      <c r="L11"/>
    </row>
    <row r="12" spans="1:19" s="388" customFormat="1" ht="20.100000000000001" customHeight="1" x14ac:dyDescent="0.25">
      <c r="A12" s="478">
        <v>6</v>
      </c>
      <c r="B12" s="423">
        <v>17990</v>
      </c>
      <c r="C12" s="400" t="s">
        <v>77</v>
      </c>
      <c r="D12" s="425" t="s">
        <v>17</v>
      </c>
      <c r="E12" s="403" t="str">
        <f t="shared" si="2"/>
        <v>MA</v>
      </c>
      <c r="F12" s="426">
        <v>38144</v>
      </c>
      <c r="G12" s="425" t="s">
        <v>81</v>
      </c>
      <c r="H12" s="422"/>
      <c r="I12" s="483" t="s">
        <v>317</v>
      </c>
      <c r="J12" s="519" t="str">
        <f t="shared" ca="1" si="1"/>
        <v/>
      </c>
      <c r="K12" s="406">
        <f t="shared" ca="1" si="0"/>
        <v>20</v>
      </c>
      <c r="L12"/>
    </row>
    <row r="13" spans="1:19" s="388" customFormat="1" ht="20.100000000000001" customHeight="1" x14ac:dyDescent="0.25">
      <c r="A13" s="478">
        <v>7</v>
      </c>
      <c r="B13" s="423">
        <v>17991</v>
      </c>
      <c r="C13" s="443" t="s">
        <v>78</v>
      </c>
      <c r="D13" s="425" t="s">
        <v>16</v>
      </c>
      <c r="E13" s="403" t="str">
        <f t="shared" si="2"/>
        <v>MA</v>
      </c>
      <c r="F13" s="426">
        <v>27415</v>
      </c>
      <c r="G13" s="425" t="s">
        <v>87</v>
      </c>
      <c r="H13" s="425"/>
      <c r="I13" s="483" t="s">
        <v>317</v>
      </c>
      <c r="J13" s="519" t="str">
        <f t="shared" ca="1" si="1"/>
        <v>DISP.IDADE</v>
      </c>
      <c r="K13" s="406">
        <f t="shared" ca="1" si="0"/>
        <v>50</v>
      </c>
      <c r="L13"/>
    </row>
    <row r="14" spans="1:19" s="388" customFormat="1" ht="20.100000000000001" customHeight="1" x14ac:dyDescent="0.25">
      <c r="A14" s="478">
        <v>8</v>
      </c>
      <c r="B14" s="423">
        <v>3259</v>
      </c>
      <c r="C14" s="428" t="s">
        <v>140</v>
      </c>
      <c r="D14" s="421" t="s">
        <v>17</v>
      </c>
      <c r="E14" s="404" t="str">
        <f t="shared" si="2"/>
        <v>MA</v>
      </c>
      <c r="F14" s="429">
        <v>29863</v>
      </c>
      <c r="G14" s="430" t="s">
        <v>141</v>
      </c>
      <c r="H14" s="431" t="s">
        <v>141</v>
      </c>
      <c r="I14" s="483" t="s">
        <v>317</v>
      </c>
      <c r="J14" s="519" t="str">
        <f t="shared" ca="1" si="1"/>
        <v>DISP.IDADE</v>
      </c>
      <c r="K14" s="406">
        <f t="shared" ca="1" si="0"/>
        <v>43</v>
      </c>
      <c r="L14"/>
    </row>
    <row r="15" spans="1:19" s="388" customFormat="1" ht="20.100000000000001" customHeight="1" x14ac:dyDescent="0.25">
      <c r="A15" s="478">
        <v>9</v>
      </c>
      <c r="B15" s="423">
        <v>18478</v>
      </c>
      <c r="C15" s="428" t="s">
        <v>244</v>
      </c>
      <c r="D15" s="421" t="s">
        <v>17</v>
      </c>
      <c r="E15" s="403" t="str">
        <f t="shared" si="2"/>
        <v>MA</v>
      </c>
      <c r="F15" s="429">
        <v>35349</v>
      </c>
      <c r="G15" s="430" t="s">
        <v>245</v>
      </c>
      <c r="H15" s="431" t="s">
        <v>246</v>
      </c>
      <c r="I15" s="483" t="s">
        <v>317</v>
      </c>
      <c r="J15" s="519" t="str">
        <f t="shared" ca="1" si="1"/>
        <v/>
      </c>
      <c r="K15" s="406">
        <f t="shared" ca="1" si="0"/>
        <v>28</v>
      </c>
      <c r="L15"/>
    </row>
    <row r="16" spans="1:19" s="388" customFormat="1" ht="20.100000000000001" customHeight="1" x14ac:dyDescent="0.25">
      <c r="A16" s="478">
        <v>10</v>
      </c>
      <c r="B16" s="423">
        <v>18480</v>
      </c>
      <c r="C16" s="428" t="s">
        <v>248</v>
      </c>
      <c r="D16" s="421" t="s">
        <v>16</v>
      </c>
      <c r="E16" s="403" t="str">
        <f t="shared" si="2"/>
        <v>MA</v>
      </c>
      <c r="F16" s="429">
        <v>27086</v>
      </c>
      <c r="G16" s="421" t="s">
        <v>247</v>
      </c>
      <c r="H16" s="432" t="s">
        <v>249</v>
      </c>
      <c r="I16" s="483" t="s">
        <v>317</v>
      </c>
      <c r="J16" s="519" t="str">
        <f t="shared" ca="1" si="1"/>
        <v>DISP.IDADE</v>
      </c>
      <c r="K16" s="406">
        <f t="shared" ca="1" si="0"/>
        <v>51</v>
      </c>
      <c r="L16"/>
    </row>
    <row r="17" spans="1:12" s="388" customFormat="1" ht="20.100000000000001" customHeight="1" x14ac:dyDescent="0.25">
      <c r="A17" s="478">
        <v>11</v>
      </c>
      <c r="B17" s="444">
        <v>18498</v>
      </c>
      <c r="C17" s="445" t="s">
        <v>263</v>
      </c>
      <c r="D17" s="444" t="s">
        <v>16</v>
      </c>
      <c r="E17" s="403" t="str">
        <f t="shared" si="2"/>
        <v>MA</v>
      </c>
      <c r="F17" s="446">
        <v>36937</v>
      </c>
      <c r="G17" s="447" t="s">
        <v>264</v>
      </c>
      <c r="H17" s="448"/>
      <c r="I17" s="483" t="s">
        <v>317</v>
      </c>
      <c r="J17" s="519" t="str">
        <f t="shared" ca="1" si="1"/>
        <v/>
      </c>
      <c r="K17" s="406">
        <f t="shared" ca="1" si="0"/>
        <v>24</v>
      </c>
      <c r="L17"/>
    </row>
    <row r="18" spans="1:12" s="388" customFormat="1" ht="20.100000000000001" customHeight="1" x14ac:dyDescent="0.25">
      <c r="A18" s="478">
        <v>12</v>
      </c>
      <c r="B18" s="423">
        <v>18510</v>
      </c>
      <c r="C18" s="424" t="s">
        <v>266</v>
      </c>
      <c r="D18" s="425" t="s">
        <v>17</v>
      </c>
      <c r="E18" s="403" t="str">
        <f t="shared" si="2"/>
        <v>MA</v>
      </c>
      <c r="F18" s="426">
        <v>38700</v>
      </c>
      <c r="G18" s="425" t="s">
        <v>299</v>
      </c>
      <c r="H18" s="422"/>
      <c r="I18" s="483" t="s">
        <v>317</v>
      </c>
      <c r="J18" s="519" t="str">
        <f t="shared" ca="1" si="1"/>
        <v/>
      </c>
      <c r="K18" s="406">
        <f t="shared" ca="1" si="0"/>
        <v>19</v>
      </c>
      <c r="L18"/>
    </row>
    <row r="19" spans="1:12" s="388" customFormat="1" ht="20.100000000000001" customHeight="1" x14ac:dyDescent="0.25">
      <c r="A19" s="478">
        <v>13</v>
      </c>
      <c r="B19" s="423">
        <v>18512</v>
      </c>
      <c r="C19" s="424" t="s">
        <v>267</v>
      </c>
      <c r="D19" s="425" t="s">
        <v>17</v>
      </c>
      <c r="E19" s="404" t="str">
        <f t="shared" si="2"/>
        <v>MA</v>
      </c>
      <c r="F19" s="426">
        <v>38811</v>
      </c>
      <c r="G19" s="425" t="s">
        <v>268</v>
      </c>
      <c r="H19" s="422"/>
      <c r="I19" s="483" t="s">
        <v>317</v>
      </c>
      <c r="J19" s="519" t="str">
        <f t="shared" ca="1" si="1"/>
        <v/>
      </c>
      <c r="K19" s="406">
        <f t="shared" ca="1" si="0"/>
        <v>18</v>
      </c>
      <c r="L19"/>
    </row>
    <row r="20" spans="1:12" s="388" customFormat="1" ht="20.100000000000001" customHeight="1" x14ac:dyDescent="0.25">
      <c r="A20" s="478">
        <v>14</v>
      </c>
      <c r="B20" s="423">
        <v>12908</v>
      </c>
      <c r="C20" s="424" t="s">
        <v>277</v>
      </c>
      <c r="D20" s="425" t="s">
        <v>17</v>
      </c>
      <c r="E20" s="403" t="str">
        <f t="shared" si="2"/>
        <v>MA</v>
      </c>
      <c r="F20" s="426">
        <v>38538</v>
      </c>
      <c r="G20" s="425" t="s">
        <v>278</v>
      </c>
      <c r="H20" s="422" t="s">
        <v>279</v>
      </c>
      <c r="I20" s="483" t="s">
        <v>317</v>
      </c>
      <c r="J20" s="519" t="str">
        <f t="shared" ca="1" si="1"/>
        <v/>
      </c>
      <c r="K20" s="406">
        <f t="shared" ca="1" si="0"/>
        <v>19</v>
      </c>
      <c r="L20"/>
    </row>
    <row r="21" spans="1:12" s="388" customFormat="1" ht="20.100000000000001" customHeight="1" x14ac:dyDescent="0.25">
      <c r="A21" s="478">
        <v>15</v>
      </c>
      <c r="B21" s="423">
        <v>18543</v>
      </c>
      <c r="C21" s="449" t="s">
        <v>290</v>
      </c>
      <c r="D21" s="450" t="s">
        <v>16</v>
      </c>
      <c r="E21" s="403" t="str">
        <f t="shared" si="2"/>
        <v>MA</v>
      </c>
      <c r="F21" s="451">
        <v>38682</v>
      </c>
      <c r="G21" s="450" t="s">
        <v>300</v>
      </c>
      <c r="H21" s="452"/>
      <c r="I21" s="483" t="s">
        <v>317</v>
      </c>
      <c r="J21" s="519" t="str">
        <f t="shared" ca="1" si="1"/>
        <v/>
      </c>
      <c r="K21" s="406">
        <f t="shared" ca="1" si="0"/>
        <v>19</v>
      </c>
      <c r="L21"/>
    </row>
    <row r="22" spans="1:12" s="388" customFormat="1" ht="20.100000000000001" customHeight="1" x14ac:dyDescent="0.25">
      <c r="A22" s="478">
        <v>16</v>
      </c>
      <c r="B22" s="423">
        <v>18545</v>
      </c>
      <c r="C22" s="449" t="s">
        <v>294</v>
      </c>
      <c r="D22" s="450" t="s">
        <v>17</v>
      </c>
      <c r="E22" s="404" t="str">
        <f t="shared" si="2"/>
        <v>MA</v>
      </c>
      <c r="F22" s="451">
        <v>38712</v>
      </c>
      <c r="G22" s="450" t="s">
        <v>295</v>
      </c>
      <c r="H22" s="452"/>
      <c r="I22" s="483" t="s">
        <v>317</v>
      </c>
      <c r="J22" s="519" t="str">
        <f t="shared" ca="1" si="1"/>
        <v/>
      </c>
      <c r="K22" s="406">
        <f t="shared" ca="1" si="0"/>
        <v>19</v>
      </c>
      <c r="L22"/>
    </row>
    <row r="23" spans="1:12" s="388" customFormat="1" ht="20.100000000000001" customHeight="1" x14ac:dyDescent="0.25">
      <c r="A23" s="478">
        <v>17</v>
      </c>
      <c r="B23" s="423">
        <v>18702</v>
      </c>
      <c r="C23" s="449" t="s">
        <v>331</v>
      </c>
      <c r="D23" s="450" t="s">
        <v>16</v>
      </c>
      <c r="E23" s="404" t="s">
        <v>4</v>
      </c>
      <c r="F23" s="451">
        <v>38575</v>
      </c>
      <c r="G23" s="450" t="s">
        <v>332</v>
      </c>
      <c r="H23" s="452"/>
      <c r="I23" s="483" t="s">
        <v>333</v>
      </c>
      <c r="J23" s="519" t="str">
        <f t="shared" ca="1" si="1"/>
        <v/>
      </c>
      <c r="K23" s="406">
        <f t="shared" ca="1" si="0"/>
        <v>19</v>
      </c>
      <c r="L23"/>
    </row>
    <row r="24" spans="1:12" s="388" customFormat="1" ht="20.100000000000001" customHeight="1" x14ac:dyDescent="0.25">
      <c r="A24" s="478">
        <v>18</v>
      </c>
      <c r="B24" s="434">
        <v>18705</v>
      </c>
      <c r="C24" s="428" t="s">
        <v>337</v>
      </c>
      <c r="D24" s="435" t="s">
        <v>16</v>
      </c>
      <c r="E24" s="403" t="s">
        <v>4</v>
      </c>
      <c r="F24" s="436">
        <v>38834</v>
      </c>
      <c r="G24" s="435" t="s">
        <v>338</v>
      </c>
      <c r="H24" s="435" t="s">
        <v>339</v>
      </c>
      <c r="I24" s="481" t="s">
        <v>336</v>
      </c>
      <c r="J24" s="519" t="str">
        <f t="shared" ca="1" si="1"/>
        <v/>
      </c>
      <c r="K24" s="406">
        <f t="shared" ca="1" si="0"/>
        <v>18</v>
      </c>
      <c r="L24"/>
    </row>
    <row r="25" spans="1:12" s="399" customFormat="1" ht="20.100000000000001" customHeight="1" x14ac:dyDescent="0.25">
      <c r="A25" s="478">
        <v>19</v>
      </c>
      <c r="B25" s="423">
        <v>13246</v>
      </c>
      <c r="C25" s="526" t="s">
        <v>367</v>
      </c>
      <c r="D25" s="421" t="s">
        <v>16</v>
      </c>
      <c r="E25" s="404" t="s">
        <v>4</v>
      </c>
      <c r="F25" s="482">
        <v>21415</v>
      </c>
      <c r="G25" s="421"/>
      <c r="H25" s="433" t="s">
        <v>368</v>
      </c>
      <c r="I25" s="427" t="s">
        <v>361</v>
      </c>
      <c r="J25" s="519" t="str">
        <f t="shared" ca="1" si="1"/>
        <v>DISP.IDADE</v>
      </c>
      <c r="K25" s="406">
        <f t="shared" ca="1" si="0"/>
        <v>66</v>
      </c>
      <c r="L25"/>
    </row>
    <row r="26" spans="1:12" s="388" customFormat="1" ht="20.100000000000001" customHeight="1" x14ac:dyDescent="0.25">
      <c r="A26" s="478">
        <v>20</v>
      </c>
      <c r="B26" s="434">
        <v>18766</v>
      </c>
      <c r="C26" s="424" t="s">
        <v>369</v>
      </c>
      <c r="D26" s="435" t="s">
        <v>16</v>
      </c>
      <c r="E26" s="403" t="s">
        <v>4</v>
      </c>
      <c r="F26" s="436">
        <v>38657</v>
      </c>
      <c r="G26" s="435" t="s">
        <v>371</v>
      </c>
      <c r="H26" s="435" t="s">
        <v>370</v>
      </c>
      <c r="I26" s="427" t="s">
        <v>361</v>
      </c>
      <c r="J26" s="519" t="str">
        <f t="shared" ca="1" si="1"/>
        <v/>
      </c>
      <c r="K26" s="406">
        <f t="shared" ca="1" si="0"/>
        <v>19</v>
      </c>
      <c r="L26"/>
    </row>
    <row r="27" spans="1:12" s="388" customFormat="1" ht="20.100000000000001" customHeight="1" x14ac:dyDescent="0.25">
      <c r="A27" s="478">
        <v>21</v>
      </c>
      <c r="B27" s="434">
        <v>13479</v>
      </c>
      <c r="C27" s="428" t="s">
        <v>374</v>
      </c>
      <c r="D27" s="435" t="s">
        <v>16</v>
      </c>
      <c r="E27" s="403" t="s">
        <v>4</v>
      </c>
      <c r="F27" s="436">
        <v>38911</v>
      </c>
      <c r="G27" s="435"/>
      <c r="H27" s="437" t="s">
        <v>375</v>
      </c>
      <c r="I27" s="427" t="s">
        <v>361</v>
      </c>
      <c r="J27" s="519" t="str">
        <f t="shared" ca="1" si="1"/>
        <v/>
      </c>
      <c r="K27" s="406">
        <f t="shared" ca="1" si="0"/>
        <v>18</v>
      </c>
      <c r="L27"/>
    </row>
    <row r="28" spans="1:12" s="388" customFormat="1" ht="20.100000000000001" customHeight="1" x14ac:dyDescent="0.25">
      <c r="A28" s="478">
        <v>22</v>
      </c>
      <c r="B28" s="434">
        <v>18770</v>
      </c>
      <c r="C28" s="428" t="s">
        <v>386</v>
      </c>
      <c r="D28" s="435" t="s">
        <v>17</v>
      </c>
      <c r="E28" s="404" t="s">
        <v>4</v>
      </c>
      <c r="F28" s="436">
        <v>30576</v>
      </c>
      <c r="G28" s="435" t="s">
        <v>385</v>
      </c>
      <c r="H28" s="437" t="s">
        <v>385</v>
      </c>
      <c r="I28" s="438" t="s">
        <v>384</v>
      </c>
      <c r="J28" s="519" t="str">
        <f t="shared" ca="1" si="1"/>
        <v>DISP.IDADE</v>
      </c>
      <c r="K28" s="406">
        <f t="shared" ca="1" si="0"/>
        <v>41</v>
      </c>
      <c r="L28"/>
    </row>
    <row r="29" spans="1:12" s="388" customFormat="1" ht="20.100000000000001" customHeight="1" x14ac:dyDescent="0.25">
      <c r="A29" s="478">
        <v>23</v>
      </c>
      <c r="B29" s="434">
        <v>18773</v>
      </c>
      <c r="C29" s="428" t="s">
        <v>389</v>
      </c>
      <c r="D29" s="435" t="s">
        <v>16</v>
      </c>
      <c r="E29" s="403" t="s">
        <v>4</v>
      </c>
      <c r="F29" s="436">
        <v>38404</v>
      </c>
      <c r="G29" s="435" t="s">
        <v>390</v>
      </c>
      <c r="H29" s="435"/>
      <c r="I29" s="438" t="s">
        <v>384</v>
      </c>
      <c r="J29" s="519" t="str">
        <f t="shared" ca="1" si="1"/>
        <v/>
      </c>
      <c r="K29" s="406">
        <f t="shared" ca="1" si="0"/>
        <v>20</v>
      </c>
      <c r="L29"/>
    </row>
    <row r="30" spans="1:12" s="388" customFormat="1" ht="20.100000000000001" customHeight="1" x14ac:dyDescent="0.25">
      <c r="A30" s="478">
        <v>24</v>
      </c>
      <c r="B30" s="434">
        <v>18781</v>
      </c>
      <c r="C30" s="428" t="s">
        <v>398</v>
      </c>
      <c r="D30" s="435" t="s">
        <v>17</v>
      </c>
      <c r="E30" s="403" t="s">
        <v>4</v>
      </c>
      <c r="F30" s="436">
        <v>38945</v>
      </c>
      <c r="G30" s="435" t="s">
        <v>399</v>
      </c>
      <c r="H30" s="435"/>
      <c r="I30" s="434" t="s">
        <v>400</v>
      </c>
      <c r="J30" s="519" t="str">
        <f t="shared" ca="1" si="1"/>
        <v/>
      </c>
      <c r="K30" s="406">
        <f t="shared" ca="1" si="0"/>
        <v>18</v>
      </c>
      <c r="L30"/>
    </row>
    <row r="31" spans="1:12" s="388" customFormat="1" ht="20.100000000000001" customHeight="1" x14ac:dyDescent="0.25">
      <c r="A31" s="478">
        <v>25</v>
      </c>
      <c r="B31" s="434">
        <v>7720</v>
      </c>
      <c r="C31" s="428" t="s">
        <v>401</v>
      </c>
      <c r="D31" s="435" t="s">
        <v>17</v>
      </c>
      <c r="E31" s="404" t="s">
        <v>4</v>
      </c>
      <c r="F31" s="436">
        <v>27778</v>
      </c>
      <c r="G31" s="435"/>
      <c r="H31" s="435" t="s">
        <v>402</v>
      </c>
      <c r="I31" s="434" t="s">
        <v>400</v>
      </c>
      <c r="J31" s="519" t="str">
        <f t="shared" ca="1" si="1"/>
        <v>DISP.IDADE</v>
      </c>
      <c r="K31" s="406">
        <f t="shared" ca="1" si="0"/>
        <v>49</v>
      </c>
      <c r="L31"/>
    </row>
    <row r="32" spans="1:12" s="388" customFormat="1" ht="20.100000000000001" customHeight="1" x14ac:dyDescent="0.25">
      <c r="A32" s="478">
        <v>26</v>
      </c>
      <c r="B32" s="434">
        <v>18782</v>
      </c>
      <c r="C32" s="428" t="s">
        <v>403</v>
      </c>
      <c r="D32" s="435" t="s">
        <v>17</v>
      </c>
      <c r="E32" s="403" t="s">
        <v>4</v>
      </c>
      <c r="F32" s="436">
        <v>38785</v>
      </c>
      <c r="G32" s="435"/>
      <c r="H32" s="435" t="s">
        <v>404</v>
      </c>
      <c r="I32" s="434" t="s">
        <v>400</v>
      </c>
      <c r="J32" s="519" t="str">
        <f t="shared" ca="1" si="1"/>
        <v/>
      </c>
      <c r="K32" s="406">
        <f t="shared" ca="1" si="0"/>
        <v>19</v>
      </c>
      <c r="L32"/>
    </row>
    <row r="33" spans="1:12" s="388" customFormat="1" ht="20.100000000000001" customHeight="1" x14ac:dyDescent="0.25">
      <c r="A33" s="478">
        <v>27</v>
      </c>
      <c r="B33" s="434">
        <v>18821</v>
      </c>
      <c r="C33" s="428" t="s">
        <v>437</v>
      </c>
      <c r="D33" s="435" t="s">
        <v>17</v>
      </c>
      <c r="E33" s="403" t="s">
        <v>4</v>
      </c>
      <c r="F33" s="436">
        <v>39126</v>
      </c>
      <c r="G33" s="435"/>
      <c r="H33" s="435"/>
      <c r="I33" s="434" t="s">
        <v>433</v>
      </c>
      <c r="J33" s="519" t="str">
        <f t="shared" ca="1" si="1"/>
        <v/>
      </c>
      <c r="K33" s="406">
        <f t="shared" ca="1" si="0"/>
        <v>18</v>
      </c>
      <c r="L33"/>
    </row>
    <row r="34" spans="1:12" s="388" customFormat="1" ht="20.100000000000001" customHeight="1" x14ac:dyDescent="0.25">
      <c r="A34" s="478">
        <v>28</v>
      </c>
      <c r="B34" s="434">
        <v>18822</v>
      </c>
      <c r="C34" s="428" t="s">
        <v>442</v>
      </c>
      <c r="D34" s="435" t="s">
        <v>16</v>
      </c>
      <c r="E34" s="404" t="s">
        <v>4</v>
      </c>
      <c r="F34" s="436">
        <v>38887</v>
      </c>
      <c r="G34" s="435"/>
      <c r="H34" s="435"/>
      <c r="I34" s="434" t="s">
        <v>433</v>
      </c>
      <c r="J34" s="519" t="str">
        <f t="shared" ca="1" si="1"/>
        <v/>
      </c>
      <c r="K34" s="406">
        <f t="shared" ca="1" si="0"/>
        <v>18</v>
      </c>
      <c r="L34"/>
    </row>
    <row r="35" spans="1:12" s="388" customFormat="1" ht="20.100000000000001" customHeight="1" x14ac:dyDescent="0.25">
      <c r="A35" s="478">
        <v>29</v>
      </c>
      <c r="B35" s="434">
        <v>12403</v>
      </c>
      <c r="C35" s="439" t="s">
        <v>445</v>
      </c>
      <c r="D35" s="425" t="s">
        <v>16</v>
      </c>
      <c r="E35" s="403" t="s">
        <v>4</v>
      </c>
      <c r="F35" s="426">
        <v>38265</v>
      </c>
      <c r="G35" s="425"/>
      <c r="H35" s="422"/>
      <c r="I35" s="434" t="s">
        <v>433</v>
      </c>
      <c r="J35" s="519" t="str">
        <f t="shared" ca="1" si="1"/>
        <v/>
      </c>
      <c r="K35" s="406">
        <f t="shared" ca="1" si="0"/>
        <v>20</v>
      </c>
      <c r="L35"/>
    </row>
    <row r="36" spans="1:12" s="388" customFormat="1" ht="20.100000000000001" customHeight="1" x14ac:dyDescent="0.25">
      <c r="A36" s="478">
        <v>30</v>
      </c>
      <c r="B36" s="525">
        <v>18843</v>
      </c>
      <c r="C36" s="439" t="s">
        <v>467</v>
      </c>
      <c r="D36" s="425" t="s">
        <v>17</v>
      </c>
      <c r="E36" s="403" t="s">
        <v>4</v>
      </c>
      <c r="F36" s="426">
        <v>38997</v>
      </c>
      <c r="G36" s="425"/>
      <c r="H36" s="422"/>
      <c r="I36" s="427" t="s">
        <v>463</v>
      </c>
      <c r="J36" s="519" t="str">
        <f t="shared" ca="1" si="1"/>
        <v/>
      </c>
      <c r="K36" s="406">
        <f t="shared" ca="1" si="0"/>
        <v>18</v>
      </c>
      <c r="L36"/>
    </row>
    <row r="37" spans="1:12" s="388" customFormat="1" ht="20.100000000000001" customHeight="1" x14ac:dyDescent="0.25">
      <c r="A37" s="478">
        <v>31</v>
      </c>
      <c r="B37" s="525">
        <v>18504</v>
      </c>
      <c r="C37" s="439" t="s">
        <v>480</v>
      </c>
      <c r="D37" s="425" t="s">
        <v>16</v>
      </c>
      <c r="E37" s="404" t="s">
        <v>481</v>
      </c>
      <c r="F37" s="426">
        <v>38409</v>
      </c>
      <c r="G37" s="425" t="s">
        <v>482</v>
      </c>
      <c r="H37" s="422"/>
      <c r="I37" s="427" t="s">
        <v>463</v>
      </c>
      <c r="J37" s="519" t="str">
        <f t="shared" ca="1" si="1"/>
        <v/>
      </c>
      <c r="K37" s="406">
        <f t="shared" ca="1" si="0"/>
        <v>20</v>
      </c>
      <c r="L37"/>
    </row>
    <row r="38" spans="1:12" s="388" customFormat="1" ht="20.100000000000001" customHeight="1" x14ac:dyDescent="0.25">
      <c r="A38" s="478">
        <v>32</v>
      </c>
      <c r="B38" s="525">
        <v>13346</v>
      </c>
      <c r="C38" s="439" t="s">
        <v>490</v>
      </c>
      <c r="D38" s="425" t="s">
        <v>16</v>
      </c>
      <c r="E38" s="404" t="s">
        <v>4</v>
      </c>
      <c r="F38" s="426">
        <v>38842</v>
      </c>
      <c r="G38" s="425"/>
      <c r="H38" s="422"/>
      <c r="I38" s="427" t="s">
        <v>457</v>
      </c>
      <c r="J38" s="519" t="str">
        <f t="shared" ca="1" si="1"/>
        <v/>
      </c>
      <c r="K38" s="406">
        <f t="shared" ca="1" si="0"/>
        <v>18</v>
      </c>
      <c r="L38"/>
    </row>
    <row r="39" spans="1:12" s="388" customFormat="1" ht="20.100000000000001" customHeight="1" x14ac:dyDescent="0.25">
      <c r="A39" s="478">
        <v>33</v>
      </c>
      <c r="B39" s="525">
        <v>18859</v>
      </c>
      <c r="C39" s="439" t="s">
        <v>492</v>
      </c>
      <c r="D39" s="425" t="s">
        <v>16</v>
      </c>
      <c r="E39" s="404" t="s">
        <v>4</v>
      </c>
      <c r="F39" s="426">
        <v>38732</v>
      </c>
      <c r="G39" s="425"/>
      <c r="H39" s="422"/>
      <c r="I39" s="427" t="s">
        <v>457</v>
      </c>
      <c r="J39" s="519" t="str">
        <f t="shared" ca="1" si="1"/>
        <v/>
      </c>
      <c r="K39" s="406">
        <f t="shared" ca="1" si="0"/>
        <v>19</v>
      </c>
      <c r="L39"/>
    </row>
    <row r="40" spans="1:12" s="388" customFormat="1" ht="20.100000000000001" customHeight="1" x14ac:dyDescent="0.25">
      <c r="A40" s="478">
        <v>34</v>
      </c>
      <c r="B40" s="440"/>
      <c r="C40" s="439"/>
      <c r="D40" s="425"/>
      <c r="E40" s="404"/>
      <c r="F40" s="426"/>
      <c r="G40" s="425"/>
      <c r="H40" s="422"/>
      <c r="I40" s="422"/>
      <c r="J40" s="519" t="str">
        <f t="shared" ca="1" si="1"/>
        <v/>
      </c>
      <c r="K40" s="406" t="str">
        <f t="shared" ca="1" si="0"/>
        <v/>
      </c>
      <c r="L40"/>
    </row>
    <row r="41" spans="1:12" s="388" customFormat="1" ht="20.100000000000001" customHeight="1" x14ac:dyDescent="0.25">
      <c r="A41" s="478">
        <v>35</v>
      </c>
      <c r="B41" s="440"/>
      <c r="C41" s="439"/>
      <c r="D41" s="425"/>
      <c r="E41" s="403"/>
      <c r="F41" s="426"/>
      <c r="G41" s="425"/>
      <c r="H41" s="422"/>
      <c r="I41" s="422"/>
      <c r="J41" s="519" t="str">
        <f t="shared" ca="1" si="1"/>
        <v/>
      </c>
      <c r="K41" s="406" t="str">
        <f t="shared" ca="1" si="0"/>
        <v/>
      </c>
      <c r="L41"/>
    </row>
    <row r="42" spans="1:12" s="388" customFormat="1" ht="20.100000000000001" customHeight="1" x14ac:dyDescent="0.25">
      <c r="A42" s="478">
        <v>36</v>
      </c>
      <c r="B42" s="440"/>
      <c r="C42" s="439"/>
      <c r="D42" s="425"/>
      <c r="E42" s="403"/>
      <c r="F42" s="426"/>
      <c r="G42" s="425"/>
      <c r="H42" s="422"/>
      <c r="I42" s="422"/>
      <c r="J42" s="519" t="str">
        <f t="shared" ca="1" si="1"/>
        <v/>
      </c>
      <c r="K42" s="406" t="str">
        <f t="shared" ca="1" si="0"/>
        <v/>
      </c>
      <c r="L42"/>
    </row>
    <row r="43" spans="1:12" s="388" customFormat="1" ht="20.100000000000001" customHeight="1" x14ac:dyDescent="0.25">
      <c r="A43" s="478">
        <v>37</v>
      </c>
      <c r="B43" s="440"/>
      <c r="C43" s="439"/>
      <c r="D43" s="425"/>
      <c r="E43" s="404"/>
      <c r="F43" s="426"/>
      <c r="G43" s="425"/>
      <c r="H43" s="422"/>
      <c r="I43" s="422"/>
      <c r="J43" s="519" t="str">
        <f t="shared" ca="1" si="1"/>
        <v/>
      </c>
      <c r="K43" s="406" t="str">
        <f t="shared" ca="1" si="0"/>
        <v/>
      </c>
      <c r="L43"/>
    </row>
    <row r="44" spans="1:12" s="388" customFormat="1" ht="20.100000000000001" customHeight="1" x14ac:dyDescent="0.25">
      <c r="A44" s="478">
        <v>38</v>
      </c>
      <c r="B44" s="440"/>
      <c r="C44" s="439"/>
      <c r="D44" s="425"/>
      <c r="E44" s="403"/>
      <c r="F44" s="426"/>
      <c r="G44" s="425"/>
      <c r="H44" s="422"/>
      <c r="I44" s="422"/>
      <c r="J44" s="519" t="str">
        <f t="shared" ca="1" si="1"/>
        <v/>
      </c>
      <c r="K44" s="406" t="str">
        <f t="shared" ca="1" si="0"/>
        <v/>
      </c>
      <c r="L44"/>
    </row>
    <row r="45" spans="1:12" s="388" customFormat="1" ht="20.100000000000001" customHeight="1" x14ac:dyDescent="0.25">
      <c r="A45" s="478">
        <v>39</v>
      </c>
      <c r="B45" s="440"/>
      <c r="C45" s="439"/>
      <c r="D45" s="425"/>
      <c r="E45" s="403"/>
      <c r="F45" s="426"/>
      <c r="G45" s="425"/>
      <c r="H45" s="422"/>
      <c r="I45" s="422"/>
      <c r="J45" s="519" t="str">
        <f t="shared" ca="1" si="1"/>
        <v/>
      </c>
      <c r="K45" s="406" t="str">
        <f t="shared" ca="1" si="0"/>
        <v/>
      </c>
      <c r="L45"/>
    </row>
    <row r="46" spans="1:12" s="388" customFormat="1" ht="20.100000000000001" customHeight="1" x14ac:dyDescent="0.25">
      <c r="A46" s="478">
        <v>40</v>
      </c>
      <c r="B46" s="440"/>
      <c r="C46" s="439"/>
      <c r="D46" s="425"/>
      <c r="E46" s="404"/>
      <c r="F46" s="426"/>
      <c r="G46" s="425"/>
      <c r="H46" s="422"/>
      <c r="I46" s="422"/>
      <c r="J46" s="519" t="str">
        <f t="shared" ca="1" si="1"/>
        <v/>
      </c>
      <c r="K46" s="406" t="str">
        <f t="shared" ca="1" si="0"/>
        <v/>
      </c>
      <c r="L46"/>
    </row>
    <row r="47" spans="1:12" s="388" customFormat="1" ht="20.100000000000001" customHeight="1" x14ac:dyDescent="0.25">
      <c r="A47" s="478">
        <v>41</v>
      </c>
      <c r="B47" s="440"/>
      <c r="C47" s="439"/>
      <c r="D47" s="425"/>
      <c r="E47" s="403"/>
      <c r="F47" s="426"/>
      <c r="G47" s="425"/>
      <c r="H47" s="422"/>
      <c r="I47" s="422"/>
      <c r="J47" s="519" t="str">
        <f t="shared" ca="1" si="1"/>
        <v/>
      </c>
      <c r="K47" s="406" t="str">
        <f t="shared" ca="1" si="0"/>
        <v/>
      </c>
      <c r="L47"/>
    </row>
    <row r="48" spans="1:12" s="388" customFormat="1" ht="20.100000000000001" customHeight="1" x14ac:dyDescent="0.25">
      <c r="A48" s="478">
        <v>42</v>
      </c>
      <c r="B48" s="440"/>
      <c r="C48" s="439"/>
      <c r="D48" s="425"/>
      <c r="E48" s="403"/>
      <c r="F48" s="426"/>
      <c r="G48" s="425"/>
      <c r="H48" s="422"/>
      <c r="I48" s="422"/>
      <c r="J48" s="519" t="str">
        <f t="shared" ca="1" si="1"/>
        <v/>
      </c>
      <c r="K48" s="406" t="str">
        <f t="shared" ca="1" si="0"/>
        <v/>
      </c>
      <c r="L48"/>
    </row>
    <row r="49" spans="1:12" s="388" customFormat="1" ht="20.100000000000001" customHeight="1" x14ac:dyDescent="0.25">
      <c r="A49" s="478">
        <v>43</v>
      </c>
      <c r="B49" s="440"/>
      <c r="C49" s="439"/>
      <c r="D49" s="425"/>
      <c r="E49" s="404"/>
      <c r="F49" s="426"/>
      <c r="G49" s="425"/>
      <c r="H49" s="422"/>
      <c r="I49" s="422"/>
      <c r="J49" s="519" t="str">
        <f t="shared" ca="1" si="1"/>
        <v/>
      </c>
      <c r="K49" s="406" t="str">
        <f t="shared" ca="1" si="0"/>
        <v/>
      </c>
      <c r="L49"/>
    </row>
    <row r="50" spans="1:12" s="388" customFormat="1" ht="20.100000000000001" customHeight="1" x14ac:dyDescent="0.25">
      <c r="A50" s="478">
        <v>44</v>
      </c>
      <c r="B50" s="440"/>
      <c r="C50" s="439"/>
      <c r="D50" s="425"/>
      <c r="E50" s="403"/>
      <c r="F50" s="426"/>
      <c r="G50" s="425"/>
      <c r="H50" s="422"/>
      <c r="I50" s="422"/>
      <c r="J50" s="519" t="str">
        <f t="shared" ca="1" si="1"/>
        <v/>
      </c>
      <c r="K50" s="406" t="str">
        <f t="shared" ca="1" si="0"/>
        <v/>
      </c>
      <c r="L50"/>
    </row>
    <row r="51" spans="1:12" s="388" customFormat="1" ht="20.100000000000001" customHeight="1" x14ac:dyDescent="0.25">
      <c r="A51" s="478">
        <v>45</v>
      </c>
      <c r="B51" s="440"/>
      <c r="C51" s="439"/>
      <c r="D51" s="425"/>
      <c r="E51" s="403"/>
      <c r="F51" s="426"/>
      <c r="G51" s="425"/>
      <c r="H51" s="422"/>
      <c r="I51" s="422"/>
      <c r="J51" s="519" t="str">
        <f t="shared" ca="1" si="1"/>
        <v/>
      </c>
      <c r="K51" s="406" t="str">
        <f t="shared" ca="1" si="0"/>
        <v/>
      </c>
      <c r="L51"/>
    </row>
    <row r="52" spans="1:12" s="388" customFormat="1" ht="20.100000000000001" customHeight="1" x14ac:dyDescent="0.25">
      <c r="A52" s="478">
        <v>46</v>
      </c>
      <c r="B52" s="440"/>
      <c r="C52" s="439"/>
      <c r="D52" s="425"/>
      <c r="E52" s="404"/>
      <c r="F52" s="426"/>
      <c r="G52" s="425"/>
      <c r="H52" s="422"/>
      <c r="I52" s="422"/>
      <c r="J52" s="519" t="str">
        <f t="shared" ca="1" si="1"/>
        <v/>
      </c>
      <c r="K52" s="406" t="str">
        <f t="shared" ca="1" si="0"/>
        <v/>
      </c>
      <c r="L52"/>
    </row>
    <row r="53" spans="1:12" s="388" customFormat="1" ht="20.100000000000001" customHeight="1" x14ac:dyDescent="0.25">
      <c r="A53" s="478">
        <v>47</v>
      </c>
      <c r="B53" s="440"/>
      <c r="C53" s="439"/>
      <c r="D53" s="425"/>
      <c r="E53" s="403"/>
      <c r="F53" s="426"/>
      <c r="G53" s="425"/>
      <c r="H53" s="422"/>
      <c r="I53" s="422"/>
      <c r="J53" s="519" t="str">
        <f t="shared" ca="1" si="1"/>
        <v/>
      </c>
      <c r="K53" s="406" t="str">
        <f t="shared" ca="1" si="0"/>
        <v/>
      </c>
      <c r="L53"/>
    </row>
    <row r="54" spans="1:12" s="388" customFormat="1" ht="20.100000000000001" customHeight="1" x14ac:dyDescent="0.25">
      <c r="A54" s="478">
        <v>48</v>
      </c>
      <c r="B54" s="440"/>
      <c r="C54" s="439"/>
      <c r="D54" s="425"/>
      <c r="E54" s="403"/>
      <c r="F54" s="426"/>
      <c r="G54" s="425"/>
      <c r="H54" s="422"/>
      <c r="I54" s="422"/>
      <c r="J54" s="519" t="str">
        <f t="shared" ca="1" si="1"/>
        <v/>
      </c>
      <c r="K54" s="406" t="str">
        <f t="shared" ca="1" si="0"/>
        <v/>
      </c>
      <c r="L54"/>
    </row>
    <row r="55" spans="1:12" s="388" customFormat="1" ht="20.100000000000001" customHeight="1" x14ac:dyDescent="0.25">
      <c r="A55" s="478">
        <v>49</v>
      </c>
      <c r="B55" s="440"/>
      <c r="C55" s="439"/>
      <c r="D55" s="425"/>
      <c r="E55" s="404"/>
      <c r="F55" s="426"/>
      <c r="G55" s="425"/>
      <c r="H55" s="422"/>
      <c r="I55" s="422"/>
      <c r="J55" s="519" t="str">
        <f t="shared" ca="1" si="1"/>
        <v/>
      </c>
      <c r="K55" s="406" t="str">
        <f t="shared" ca="1" si="0"/>
        <v/>
      </c>
      <c r="L55"/>
    </row>
    <row r="56" spans="1:12" s="388" customFormat="1" ht="20.100000000000001" customHeight="1" x14ac:dyDescent="0.25">
      <c r="A56" s="478">
        <v>50</v>
      </c>
      <c r="B56" s="440"/>
      <c r="C56" s="439"/>
      <c r="D56" s="425"/>
      <c r="E56" s="403"/>
      <c r="F56" s="426"/>
      <c r="G56" s="425"/>
      <c r="H56" s="422"/>
      <c r="I56" s="422"/>
      <c r="J56" s="519" t="str">
        <f t="shared" ca="1" si="1"/>
        <v/>
      </c>
      <c r="K56" s="406" t="str">
        <f t="shared" ca="1" si="0"/>
        <v/>
      </c>
      <c r="L56"/>
    </row>
    <row r="57" spans="1:12" s="388" customFormat="1" ht="20.100000000000001" customHeight="1" x14ac:dyDescent="0.25">
      <c r="A57" s="478">
        <v>51</v>
      </c>
      <c r="B57" s="440"/>
      <c r="C57" s="439"/>
      <c r="D57" s="425"/>
      <c r="E57" s="403"/>
      <c r="F57" s="426"/>
      <c r="G57" s="425"/>
      <c r="H57" s="422"/>
      <c r="I57" s="422"/>
      <c r="J57" s="519" t="str">
        <f t="shared" ca="1" si="1"/>
        <v/>
      </c>
      <c r="K57" s="406" t="str">
        <f t="shared" ca="1" si="0"/>
        <v/>
      </c>
      <c r="L57"/>
    </row>
    <row r="58" spans="1:12" s="388" customFormat="1" ht="20.100000000000001" customHeight="1" x14ac:dyDescent="0.25">
      <c r="A58" s="478">
        <v>52</v>
      </c>
      <c r="B58" s="440"/>
      <c r="C58" s="439"/>
      <c r="D58" s="425"/>
      <c r="E58" s="404"/>
      <c r="F58" s="426"/>
      <c r="G58" s="425"/>
      <c r="H58" s="422"/>
      <c r="I58" s="422"/>
      <c r="J58" s="519" t="str">
        <f t="shared" ca="1" si="1"/>
        <v/>
      </c>
      <c r="K58" s="406" t="str">
        <f t="shared" ref="K58:K59" ca="1" si="3">IF(F58="","",INT((TODAY()-F58)/365.25))</f>
        <v/>
      </c>
      <c r="L58"/>
    </row>
    <row r="59" spans="1:12" s="388" customFormat="1" ht="20.100000000000001" customHeight="1" x14ac:dyDescent="0.25">
      <c r="A59" s="478">
        <v>53</v>
      </c>
      <c r="B59" s="440"/>
      <c r="C59" s="439"/>
      <c r="D59" s="425"/>
      <c r="E59" s="403"/>
      <c r="F59" s="426"/>
      <c r="G59" s="425"/>
      <c r="H59" s="422"/>
      <c r="I59" s="422"/>
      <c r="J59" s="519" t="str">
        <f t="shared" ca="1" si="1"/>
        <v/>
      </c>
      <c r="K59" s="406" t="str">
        <f t="shared" ca="1" si="3"/>
        <v/>
      </c>
      <c r="L59"/>
    </row>
    <row r="60" spans="1:12" s="388" customFormat="1" ht="20.100000000000001" customHeight="1" x14ac:dyDescent="0.25">
      <c r="A60" s="478">
        <v>54</v>
      </c>
      <c r="B60" s="503"/>
      <c r="C60" s="77"/>
      <c r="D60" s="159"/>
      <c r="E60" s="403" t="str">
        <f t="shared" ref="E60" si="4">IF(COUNTIF(I60,"*MC*")=1,"MC",IF(COUNTIF(I60,"*NCOM*")=1,"NCOM",IF(C60="","","MA")))</f>
        <v/>
      </c>
      <c r="F60" s="30"/>
      <c r="G60" s="159"/>
      <c r="H60" s="32"/>
      <c r="I60" s="32"/>
      <c r="J60" s="519" t="str">
        <f t="shared" si="1"/>
        <v/>
      </c>
      <c r="K60" s="504"/>
      <c r="L60"/>
    </row>
    <row r="61" spans="1:12" ht="20.100000000000001" customHeight="1" thickBot="1" x14ac:dyDescent="0.3">
      <c r="A61" s="479">
        <v>55</v>
      </c>
      <c r="B61" s="505"/>
      <c r="C61" s="506"/>
      <c r="D61" s="507"/>
      <c r="E61" s="507"/>
      <c r="F61" s="508"/>
      <c r="G61" s="507"/>
      <c r="H61" s="509"/>
      <c r="I61" s="509"/>
      <c r="J61" s="520" t="str">
        <f t="shared" si="1"/>
        <v/>
      </c>
      <c r="K61" s="510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J6">
    <sortState ref="A7:J26">
      <sortCondition ref="C6"/>
    </sortState>
  </autoFilter>
  <sortState ref="A7:L50">
    <sortCondition ref="C7:C50"/>
  </sortState>
  <mergeCells count="6">
    <mergeCell ref="C1:H1"/>
    <mergeCell ref="C2:H2"/>
    <mergeCell ref="C3:H3"/>
    <mergeCell ref="C4:H4"/>
    <mergeCell ref="A5:C5"/>
    <mergeCell ref="D5:E5"/>
  </mergeCells>
  <conditionalFormatting sqref="M4:M6">
    <cfRule type="cellIs" dxfId="3669" priority="11426" operator="equal">
      <formula>3</formula>
    </cfRule>
    <cfRule type="cellIs" dxfId="3668" priority="11427" operator="equal">
      <formula>2</formula>
    </cfRule>
    <cfRule type="cellIs" dxfId="3667" priority="11428" operator="equal">
      <formula>1</formula>
    </cfRule>
  </conditionalFormatting>
  <conditionalFormatting sqref="K1:K6 K58:K61 K73:K1048576">
    <cfRule type="cellIs" dxfId="3666" priority="11416" operator="lessThan">
      <formula>18</formula>
    </cfRule>
  </conditionalFormatting>
  <conditionalFormatting sqref="A5 A6:K6">
    <cfRule type="expression" dxfId="3665" priority="11429">
      <formula>#REF!="MC"</formula>
    </cfRule>
  </conditionalFormatting>
  <conditionalFormatting sqref="B27:D32 B26 D26">
    <cfRule type="expression" dxfId="3664" priority="6027">
      <formula>$E26="MC"</formula>
    </cfRule>
  </conditionalFormatting>
  <conditionalFormatting sqref="K58:K59">
    <cfRule type="cellIs" dxfId="3663" priority="3481" operator="lessThan">
      <formula>18</formula>
    </cfRule>
  </conditionalFormatting>
  <conditionalFormatting sqref="C24">
    <cfRule type="containsText" dxfId="3662" priority="2010" operator="containsText" text="DUPLICADO">
      <formula>NOT(ISERROR(SEARCH("DUPLICADO",C24)))</formula>
    </cfRule>
  </conditionalFormatting>
  <conditionalFormatting sqref="C24">
    <cfRule type="containsText" dxfId="3661" priority="2011" operator="containsText" text="DUPLICADO">
      <formula>NOT(ISERROR(SEARCH("DUPLICADO",C24)))</formula>
    </cfRule>
    <cfRule type="duplicateValues" dxfId="3660" priority="2012"/>
  </conditionalFormatting>
  <conditionalFormatting sqref="B25 F25 H25">
    <cfRule type="expression" dxfId="3659" priority="1936">
      <formula>$E25="MC"</formula>
    </cfRule>
  </conditionalFormatting>
  <conditionalFormatting sqref="B25 F25 H25">
    <cfRule type="expression" dxfId="3658" priority="1935">
      <formula>$E25="MC"</formula>
    </cfRule>
  </conditionalFormatting>
  <conditionalFormatting sqref="B25 F25 H25">
    <cfRule type="expression" dxfId="3657" priority="1934">
      <formula>$E25="MC"</formula>
    </cfRule>
  </conditionalFormatting>
  <conditionalFormatting sqref="B25 F25 H25">
    <cfRule type="expression" dxfId="3656" priority="1933">
      <formula>$E25="MC"</formula>
    </cfRule>
  </conditionalFormatting>
  <conditionalFormatting sqref="B25 F25 H25 D25">
    <cfRule type="expression" dxfId="3655" priority="1928">
      <formula>$E25="MC"</formula>
    </cfRule>
  </conditionalFormatting>
  <conditionalFormatting sqref="D25">
    <cfRule type="expression" dxfId="3654" priority="1932">
      <formula>$E25="MC"</formula>
    </cfRule>
  </conditionalFormatting>
  <conditionalFormatting sqref="D25">
    <cfRule type="expression" dxfId="3653" priority="1931">
      <formula>$E25="MC"</formula>
    </cfRule>
  </conditionalFormatting>
  <conditionalFormatting sqref="D25">
    <cfRule type="expression" dxfId="3652" priority="1930">
      <formula>$E25="MC"</formula>
    </cfRule>
  </conditionalFormatting>
  <conditionalFormatting sqref="D25">
    <cfRule type="expression" dxfId="3651" priority="1929">
      <formula>$E25="MC"</formula>
    </cfRule>
  </conditionalFormatting>
  <conditionalFormatting sqref="B25 F25 H25 D25">
    <cfRule type="expression" dxfId="3650" priority="1927">
      <formula>$E25="MC"</formula>
    </cfRule>
  </conditionalFormatting>
  <conditionalFormatting sqref="B25 F25 H25 D25">
    <cfRule type="expression" dxfId="3649" priority="1926">
      <formula>$E25="MC"</formula>
    </cfRule>
  </conditionalFormatting>
  <conditionalFormatting sqref="B25 F25 H25 D25">
    <cfRule type="expression" dxfId="3648" priority="1925">
      <formula>$E25="MC"</formula>
    </cfRule>
  </conditionalFormatting>
  <conditionalFormatting sqref="G25">
    <cfRule type="expression" dxfId="3647" priority="1924">
      <formula>$E25="MC"</formula>
    </cfRule>
  </conditionalFormatting>
  <conditionalFormatting sqref="G25">
    <cfRule type="expression" dxfId="3646" priority="1923">
      <formula>$E25="MC"</formula>
    </cfRule>
  </conditionalFormatting>
  <conditionalFormatting sqref="G25">
    <cfRule type="expression" dxfId="3645" priority="1922">
      <formula>$E25="MC"</formula>
    </cfRule>
  </conditionalFormatting>
  <conditionalFormatting sqref="G25">
    <cfRule type="expression" dxfId="3644" priority="1921">
      <formula>$E25="MC"</formula>
    </cfRule>
  </conditionalFormatting>
  <conditionalFormatting sqref="G25">
    <cfRule type="expression" dxfId="3643" priority="1920">
      <formula>$E25="MC"</formula>
    </cfRule>
  </conditionalFormatting>
  <conditionalFormatting sqref="G25">
    <cfRule type="expression" dxfId="3642" priority="1919">
      <formula>$E25="MC"</formula>
    </cfRule>
  </conditionalFormatting>
  <conditionalFormatting sqref="G25">
    <cfRule type="expression" dxfId="3641" priority="1918">
      <formula>$E25="MC"</formula>
    </cfRule>
  </conditionalFormatting>
  <conditionalFormatting sqref="G25">
    <cfRule type="expression" dxfId="3640" priority="1917">
      <formula>$E25="MC"</formula>
    </cfRule>
  </conditionalFormatting>
  <conditionalFormatting sqref="I25">
    <cfRule type="expression" dxfId="3639" priority="1916">
      <formula>$E25="MC"</formula>
    </cfRule>
  </conditionalFormatting>
  <conditionalFormatting sqref="D26:D32">
    <cfRule type="expression" dxfId="3638" priority="1806">
      <formula>$E26="MC"</formula>
    </cfRule>
  </conditionalFormatting>
  <conditionalFormatting sqref="F26:H32">
    <cfRule type="expression" dxfId="3637" priority="1914">
      <formula>$E26="MC"</formula>
    </cfRule>
  </conditionalFormatting>
  <conditionalFormatting sqref="F26:H32">
    <cfRule type="expression" dxfId="3636" priority="1913">
      <formula>$E26="MC"</formula>
    </cfRule>
  </conditionalFormatting>
  <conditionalFormatting sqref="F26:H32">
    <cfRule type="expression" dxfId="3635" priority="1912">
      <formula>$E26="MC"</formula>
    </cfRule>
  </conditionalFormatting>
  <conditionalFormatting sqref="F26:H32">
    <cfRule type="expression" dxfId="3634" priority="1911">
      <formula>$E26="MC"</formula>
    </cfRule>
  </conditionalFormatting>
  <conditionalFormatting sqref="F26:H32">
    <cfRule type="expression" dxfId="3633" priority="1910">
      <formula>$E26="MC"</formula>
    </cfRule>
  </conditionalFormatting>
  <conditionalFormatting sqref="F26:H32">
    <cfRule type="expression" dxfId="3632" priority="1909">
      <formula>$E26="MC"</formula>
    </cfRule>
  </conditionalFormatting>
  <conditionalFormatting sqref="F26:H32">
    <cfRule type="expression" dxfId="3631" priority="1908">
      <formula>$E26="MC"</formula>
    </cfRule>
  </conditionalFormatting>
  <conditionalFormatting sqref="F26:H32">
    <cfRule type="expression" dxfId="3630" priority="1907">
      <formula>$E26="MC"</formula>
    </cfRule>
  </conditionalFormatting>
  <conditionalFormatting sqref="F26:H32">
    <cfRule type="expression" dxfId="3629" priority="1906">
      <formula>$E26="MC"</formula>
    </cfRule>
  </conditionalFormatting>
  <conditionalFormatting sqref="B26:B32 D26:D32 F26:H32">
    <cfRule type="expression" dxfId="3628" priority="1905">
      <formula>$E26="MC"</formula>
    </cfRule>
  </conditionalFormatting>
  <conditionalFormatting sqref="F26:H32">
    <cfRule type="expression" dxfId="3627" priority="1903">
      <formula>$E26="MC"</formula>
    </cfRule>
  </conditionalFormatting>
  <conditionalFormatting sqref="F26:H32">
    <cfRule type="expression" dxfId="3626" priority="1902">
      <formula>$E26="MC"</formula>
    </cfRule>
  </conditionalFormatting>
  <conditionalFormatting sqref="F26:H32">
    <cfRule type="expression" dxfId="3625" priority="1901">
      <formula>$E26="MC"</formula>
    </cfRule>
  </conditionalFormatting>
  <conditionalFormatting sqref="F26:H32">
    <cfRule type="expression" dxfId="3624" priority="1898">
      <formula>$E26="MC"</formula>
    </cfRule>
  </conditionalFormatting>
  <conditionalFormatting sqref="F26:H32">
    <cfRule type="expression" dxfId="3623" priority="1897">
      <formula>$E26="MC"</formula>
    </cfRule>
  </conditionalFormatting>
  <conditionalFormatting sqref="F26:H32">
    <cfRule type="expression" dxfId="3622" priority="1896">
      <formula>$E26="MC"</formula>
    </cfRule>
  </conditionalFormatting>
  <conditionalFormatting sqref="F26:H32">
    <cfRule type="expression" dxfId="3621" priority="1900">
      <formula>$E26="MC"</formula>
    </cfRule>
  </conditionalFormatting>
  <conditionalFormatting sqref="F26:H32">
    <cfRule type="expression" dxfId="3620" priority="1899">
      <formula>$E26="MC"</formula>
    </cfRule>
  </conditionalFormatting>
  <conditionalFormatting sqref="F26:H32">
    <cfRule type="expression" dxfId="3619" priority="1895">
      <formula>$E26="MC"</formula>
    </cfRule>
  </conditionalFormatting>
  <conditionalFormatting sqref="F26:H32">
    <cfRule type="expression" dxfId="3618" priority="1892">
      <formula>$E26="MC"</formula>
    </cfRule>
  </conditionalFormatting>
  <conditionalFormatting sqref="F26:H32">
    <cfRule type="expression" dxfId="3617" priority="1891">
      <formula>$E26="MC"</formula>
    </cfRule>
  </conditionalFormatting>
  <conditionalFormatting sqref="F26:H32">
    <cfRule type="expression" dxfId="3616" priority="1890">
      <formula>$E26="MC"</formula>
    </cfRule>
  </conditionalFormatting>
  <conditionalFormatting sqref="F26:H32">
    <cfRule type="expression" dxfId="3615" priority="1894">
      <formula>$E26="MC"</formula>
    </cfRule>
  </conditionalFormatting>
  <conditionalFormatting sqref="F26:H32">
    <cfRule type="expression" dxfId="3614" priority="1893">
      <formula>$E26="MC"</formula>
    </cfRule>
  </conditionalFormatting>
  <conditionalFormatting sqref="B26:B32 D26:D32 F26:H32">
    <cfRule type="expression" dxfId="3613" priority="1889">
      <formula>$E26="MC"</formula>
    </cfRule>
  </conditionalFormatting>
  <conditionalFormatting sqref="F26:H32">
    <cfRule type="expression" dxfId="3612" priority="1888">
      <formula>$E26="MC"</formula>
    </cfRule>
  </conditionalFormatting>
  <conditionalFormatting sqref="F26:H32">
    <cfRule type="expression" dxfId="3611" priority="1886">
      <formula>$E26="MC"</formula>
    </cfRule>
  </conditionalFormatting>
  <conditionalFormatting sqref="F26:H32">
    <cfRule type="expression" dxfId="3610" priority="1885">
      <formula>$E26="MC"</formula>
    </cfRule>
  </conditionalFormatting>
  <conditionalFormatting sqref="F26:H32">
    <cfRule type="expression" dxfId="3609" priority="1884">
      <formula>$E26="MC"</formula>
    </cfRule>
  </conditionalFormatting>
  <conditionalFormatting sqref="F26:H32">
    <cfRule type="expression" dxfId="3608" priority="1883">
      <formula>$E26="MC"</formula>
    </cfRule>
  </conditionalFormatting>
  <conditionalFormatting sqref="H26:H32 F26:F32">
    <cfRule type="expression" dxfId="3607" priority="1882">
      <formula>$E26="MC"</formula>
    </cfRule>
  </conditionalFormatting>
  <conditionalFormatting sqref="H26:H32 F26:F32">
    <cfRule type="expression" dxfId="3606" priority="1881">
      <formula>$E26="MC"</formula>
    </cfRule>
  </conditionalFormatting>
  <conditionalFormatting sqref="G26:G32">
    <cfRule type="expression" dxfId="3605" priority="1880">
      <formula>$E26="MC"</formula>
    </cfRule>
  </conditionalFormatting>
  <conditionalFormatting sqref="F26:H32">
    <cfRule type="expression" dxfId="3604" priority="1879">
      <formula>$E26="MC"</formula>
    </cfRule>
  </conditionalFormatting>
  <conditionalFormatting sqref="F26:H32">
    <cfRule type="expression" dxfId="3603" priority="1878">
      <formula>$E26="MC"</formula>
    </cfRule>
  </conditionalFormatting>
  <conditionalFormatting sqref="F26:H32">
    <cfRule type="expression" dxfId="3602" priority="1877">
      <formula>$E26="MC"</formula>
    </cfRule>
  </conditionalFormatting>
  <conditionalFormatting sqref="F26:H32">
    <cfRule type="expression" dxfId="3601" priority="1876">
      <formula>$E26="MC"</formula>
    </cfRule>
  </conditionalFormatting>
  <conditionalFormatting sqref="F26:H32">
    <cfRule type="expression" dxfId="3600" priority="1875">
      <formula>$E26="MC"</formula>
    </cfRule>
  </conditionalFormatting>
  <conditionalFormatting sqref="F26:H32">
    <cfRule type="expression" dxfId="3599" priority="1874">
      <formula>$E26="MC"</formula>
    </cfRule>
  </conditionalFormatting>
  <conditionalFormatting sqref="F26:H32">
    <cfRule type="expression" dxfId="3598" priority="1873">
      <formula>$E26="MC"</formula>
    </cfRule>
  </conditionalFormatting>
  <conditionalFormatting sqref="F26:H32">
    <cfRule type="expression" dxfId="3597" priority="1872">
      <formula>$E26="MC"</formula>
    </cfRule>
  </conditionalFormatting>
  <conditionalFormatting sqref="F26:H32">
    <cfRule type="expression" dxfId="3596" priority="1871">
      <formula>$E26="MC"</formula>
    </cfRule>
  </conditionalFormatting>
  <conditionalFormatting sqref="F26:H32">
    <cfRule type="expression" dxfId="3595" priority="1870">
      <formula>$E26="MC"</formula>
    </cfRule>
  </conditionalFormatting>
  <conditionalFormatting sqref="F26:H32">
    <cfRule type="expression" dxfId="3594" priority="1869">
      <formula>$E26="MC"</formula>
    </cfRule>
  </conditionalFormatting>
  <conditionalFormatting sqref="F26:H32">
    <cfRule type="expression" dxfId="3593" priority="1868">
      <formula>$E26="MC"</formula>
    </cfRule>
  </conditionalFormatting>
  <conditionalFormatting sqref="H26:H32 F26:F32">
    <cfRule type="expression" dxfId="3592" priority="1867">
      <formula>$E26="MC"</formula>
    </cfRule>
  </conditionalFormatting>
  <conditionalFormatting sqref="H26:H32 F26:F32">
    <cfRule type="expression" dxfId="3591" priority="1866">
      <formula>$E26="MC"</formula>
    </cfRule>
  </conditionalFormatting>
  <conditionalFormatting sqref="G26:G32">
    <cfRule type="expression" dxfId="3590" priority="1865">
      <formula>$E26="MC"</formula>
    </cfRule>
  </conditionalFormatting>
  <conditionalFormatting sqref="F26:H32">
    <cfRule type="expression" dxfId="3589" priority="1864">
      <formula>$E26="MC"</formula>
    </cfRule>
  </conditionalFormatting>
  <conditionalFormatting sqref="F26:H32">
    <cfRule type="expression" dxfId="3588" priority="1863">
      <formula>$E26="MC"</formula>
    </cfRule>
  </conditionalFormatting>
  <conditionalFormatting sqref="F26:H32">
    <cfRule type="expression" dxfId="3587" priority="1862">
      <formula>$E26="MC"</formula>
    </cfRule>
  </conditionalFormatting>
  <conditionalFormatting sqref="F26:H32">
    <cfRule type="expression" dxfId="3586" priority="1861">
      <formula>$E26="MC"</formula>
    </cfRule>
  </conditionalFormatting>
  <conditionalFormatting sqref="F26:H32">
    <cfRule type="expression" dxfId="3585" priority="1860">
      <formula>$E26="MC"</formula>
    </cfRule>
  </conditionalFormatting>
  <conditionalFormatting sqref="F26:H32">
    <cfRule type="expression" dxfId="3584" priority="1859">
      <formula>$E26="MC"</formula>
    </cfRule>
  </conditionalFormatting>
  <conditionalFormatting sqref="F26:H32">
    <cfRule type="expression" dxfId="3583" priority="1858">
      <formula>$E26="MC"</formula>
    </cfRule>
  </conditionalFormatting>
  <conditionalFormatting sqref="F26:H32">
    <cfRule type="expression" dxfId="3582" priority="1857">
      <formula>$E26="MC"</formula>
    </cfRule>
  </conditionalFormatting>
  <conditionalFormatting sqref="F26:H32">
    <cfRule type="expression" dxfId="3581" priority="1856">
      <formula>$E26="MC"</formula>
    </cfRule>
  </conditionalFormatting>
  <conditionalFormatting sqref="F26:H32">
    <cfRule type="expression" dxfId="3580" priority="1855">
      <formula>$E26="MC"</formula>
    </cfRule>
  </conditionalFormatting>
  <conditionalFormatting sqref="D26:D32">
    <cfRule type="expression" dxfId="3579" priority="1854">
      <formula>$E26="MC"</formula>
    </cfRule>
  </conditionalFormatting>
  <conditionalFormatting sqref="D26:D32">
    <cfRule type="expression" dxfId="3578" priority="1853">
      <formula>$E26="MC"</formula>
    </cfRule>
  </conditionalFormatting>
  <conditionalFormatting sqref="D26:D32">
    <cfRule type="expression" dxfId="3577" priority="1852">
      <formula>$E26="MC"</formula>
    </cfRule>
  </conditionalFormatting>
  <conditionalFormatting sqref="D26:D32">
    <cfRule type="expression" dxfId="3576" priority="1851">
      <formula>$E26="MC"</formula>
    </cfRule>
  </conditionalFormatting>
  <conditionalFormatting sqref="D26:D32">
    <cfRule type="expression" dxfId="3575" priority="1850">
      <formula>$E26="MC"</formula>
    </cfRule>
  </conditionalFormatting>
  <conditionalFormatting sqref="D26:D32">
    <cfRule type="expression" dxfId="3574" priority="1849">
      <formula>$E26="MC"</formula>
    </cfRule>
  </conditionalFormatting>
  <conditionalFormatting sqref="F26:H32">
    <cfRule type="expression" dxfId="3573" priority="1848">
      <formula>$E26="MC"</formula>
    </cfRule>
  </conditionalFormatting>
  <conditionalFormatting sqref="F26:H32">
    <cfRule type="expression" dxfId="3572" priority="1847">
      <formula>$E26="MC"</formula>
    </cfRule>
  </conditionalFormatting>
  <conditionalFormatting sqref="F26:H32">
    <cfRule type="expression" dxfId="3571" priority="1846">
      <formula>$E26="MC"</formula>
    </cfRule>
  </conditionalFormatting>
  <conditionalFormatting sqref="F26:H32">
    <cfRule type="expression" dxfId="3570" priority="1845">
      <formula>$E26="MC"</formula>
    </cfRule>
  </conditionalFormatting>
  <conditionalFormatting sqref="F26:H32">
    <cfRule type="expression" dxfId="3569" priority="1844">
      <formula>$E26="MC"</formula>
    </cfRule>
  </conditionalFormatting>
  <conditionalFormatting sqref="F26:H32">
    <cfRule type="expression" dxfId="3568" priority="1843">
      <formula>$E26="MC"</formula>
    </cfRule>
  </conditionalFormatting>
  <conditionalFormatting sqref="H26:H32 F26:F32">
    <cfRule type="expression" dxfId="3567" priority="1842">
      <formula>$E26="MC"</formula>
    </cfRule>
  </conditionalFormatting>
  <conditionalFormatting sqref="H26:H32 F26:F32">
    <cfRule type="expression" dxfId="3566" priority="1841">
      <formula>$E26="MC"</formula>
    </cfRule>
  </conditionalFormatting>
  <conditionalFormatting sqref="G26:G32">
    <cfRule type="expression" dxfId="3565" priority="1840">
      <formula>$E26="MC"</formula>
    </cfRule>
  </conditionalFormatting>
  <conditionalFormatting sqref="F26:H32">
    <cfRule type="expression" dxfId="3564" priority="1839">
      <formula>$E26="MC"</formula>
    </cfRule>
  </conditionalFormatting>
  <conditionalFormatting sqref="F26:H32">
    <cfRule type="expression" dxfId="3563" priority="1838">
      <formula>$E26="MC"</formula>
    </cfRule>
  </conditionalFormatting>
  <conditionalFormatting sqref="F26:H32">
    <cfRule type="expression" dxfId="3562" priority="1837">
      <formula>$E26="MC"</formula>
    </cfRule>
  </conditionalFormatting>
  <conditionalFormatting sqref="F26:H32">
    <cfRule type="expression" dxfId="3561" priority="1836">
      <formula>$E26="MC"</formula>
    </cfRule>
  </conditionalFormatting>
  <conditionalFormatting sqref="F26:H32">
    <cfRule type="expression" dxfId="3560" priority="1835">
      <formula>$E26="MC"</formula>
    </cfRule>
  </conditionalFormatting>
  <conditionalFormatting sqref="F26:H32">
    <cfRule type="expression" dxfId="3559" priority="1834">
      <formula>$E26="MC"</formula>
    </cfRule>
  </conditionalFormatting>
  <conditionalFormatting sqref="F26:H32">
    <cfRule type="expression" dxfId="3558" priority="1833">
      <formula>$E26="MC"</formula>
    </cfRule>
  </conditionalFormatting>
  <conditionalFormatting sqref="F26:H32">
    <cfRule type="expression" dxfId="3557" priority="1832">
      <formula>$E26="MC"</formula>
    </cfRule>
  </conditionalFormatting>
  <conditionalFormatting sqref="F26:H32">
    <cfRule type="expression" dxfId="3556" priority="1831">
      <formula>$E26="MC"</formula>
    </cfRule>
  </conditionalFormatting>
  <conditionalFormatting sqref="F26:H32">
    <cfRule type="expression" dxfId="3555" priority="1830">
      <formula>$E26="MC"</formula>
    </cfRule>
  </conditionalFormatting>
  <conditionalFormatting sqref="D26:D32">
    <cfRule type="expression" dxfId="3554" priority="1829">
      <formula>$E26="MC"</formula>
    </cfRule>
  </conditionalFormatting>
  <conditionalFormatting sqref="D26:D32">
    <cfRule type="expression" dxfId="3553" priority="1828">
      <formula>$E26="MC"</formula>
    </cfRule>
  </conditionalFormatting>
  <conditionalFormatting sqref="D26:D32">
    <cfRule type="expression" dxfId="3552" priority="1827">
      <formula>$E26="MC"</formula>
    </cfRule>
  </conditionalFormatting>
  <conditionalFormatting sqref="D26:D32">
    <cfRule type="expression" dxfId="3551" priority="1826">
      <formula>$E26="MC"</formula>
    </cfRule>
  </conditionalFormatting>
  <conditionalFormatting sqref="D26:D32">
    <cfRule type="expression" dxfId="3550" priority="1825">
      <formula>$E26="MC"</formula>
    </cfRule>
  </conditionalFormatting>
  <conditionalFormatting sqref="D26:D32">
    <cfRule type="expression" dxfId="3549" priority="1824">
      <formula>$E26="MC"</formula>
    </cfRule>
  </conditionalFormatting>
  <conditionalFormatting sqref="H26:H32 F26:F32">
    <cfRule type="expression" dxfId="3548" priority="1823">
      <formula>$E26="MC"</formula>
    </cfRule>
  </conditionalFormatting>
  <conditionalFormatting sqref="H26:H32 F26:F32">
    <cfRule type="expression" dxfId="3547" priority="1822">
      <formula>$E26="MC"</formula>
    </cfRule>
  </conditionalFormatting>
  <conditionalFormatting sqref="G26:G32">
    <cfRule type="expression" dxfId="3546" priority="1821">
      <formula>$E26="MC"</formula>
    </cfRule>
  </conditionalFormatting>
  <conditionalFormatting sqref="F26:H32">
    <cfRule type="expression" dxfId="3545" priority="1820">
      <formula>$E26="MC"</formula>
    </cfRule>
  </conditionalFormatting>
  <conditionalFormatting sqref="F26:H32">
    <cfRule type="expression" dxfId="3544" priority="1819">
      <formula>$E26="MC"</formula>
    </cfRule>
  </conditionalFormatting>
  <conditionalFormatting sqref="F26:H32">
    <cfRule type="expression" dxfId="3543" priority="1818">
      <formula>$E26="MC"</formula>
    </cfRule>
  </conditionalFormatting>
  <conditionalFormatting sqref="F26:H32">
    <cfRule type="expression" dxfId="3542" priority="1817">
      <formula>$E26="MC"</formula>
    </cfRule>
  </conditionalFormatting>
  <conditionalFormatting sqref="F26:H32">
    <cfRule type="expression" dxfId="3541" priority="1816">
      <formula>$E26="MC"</formula>
    </cfRule>
  </conditionalFormatting>
  <conditionalFormatting sqref="F26:H32">
    <cfRule type="expression" dxfId="3540" priority="1815">
      <formula>$E26="MC"</formula>
    </cfRule>
  </conditionalFormatting>
  <conditionalFormatting sqref="F26:H32">
    <cfRule type="expression" dxfId="3539" priority="1814">
      <formula>$E26="MC"</formula>
    </cfRule>
  </conditionalFormatting>
  <conditionalFormatting sqref="F26:H32">
    <cfRule type="expression" dxfId="3538" priority="1813">
      <formula>$E26="MC"</formula>
    </cfRule>
  </conditionalFormatting>
  <conditionalFormatting sqref="F26:H32">
    <cfRule type="expression" dxfId="3537" priority="1812">
      <formula>$E26="MC"</formula>
    </cfRule>
  </conditionalFormatting>
  <conditionalFormatting sqref="F26:H32">
    <cfRule type="expression" dxfId="3536" priority="1811">
      <formula>$E26="MC"</formula>
    </cfRule>
  </conditionalFormatting>
  <conditionalFormatting sqref="D26:D32">
    <cfRule type="expression" dxfId="3535" priority="1810">
      <formula>$E26="MC"</formula>
    </cfRule>
  </conditionalFormatting>
  <conditionalFormatting sqref="D26:D32">
    <cfRule type="expression" dxfId="3534" priority="1809">
      <formula>$E26="MC"</formula>
    </cfRule>
  </conditionalFormatting>
  <conditionalFormatting sqref="D26:D32">
    <cfRule type="expression" dxfId="3533" priority="1808">
      <formula>$E26="MC"</formula>
    </cfRule>
  </conditionalFormatting>
  <conditionalFormatting sqref="D26:D32">
    <cfRule type="expression" dxfId="3532" priority="1807">
      <formula>$E26="MC"</formula>
    </cfRule>
  </conditionalFormatting>
  <conditionalFormatting sqref="D26:D32">
    <cfRule type="expression" dxfId="3531" priority="1805">
      <formula>$E26="MC"</formula>
    </cfRule>
  </conditionalFormatting>
  <conditionalFormatting sqref="F26:H32">
    <cfRule type="expression" dxfId="3530" priority="1804">
      <formula>$E26="MC"</formula>
    </cfRule>
  </conditionalFormatting>
  <conditionalFormatting sqref="F26:H32">
    <cfRule type="expression" dxfId="3529" priority="1803">
      <formula>$E26="MC"</formula>
    </cfRule>
  </conditionalFormatting>
  <conditionalFormatting sqref="F26:H32">
    <cfRule type="expression" dxfId="3528" priority="1802">
      <formula>$E26="MC"</formula>
    </cfRule>
  </conditionalFormatting>
  <conditionalFormatting sqref="F26:H32">
    <cfRule type="expression" dxfId="3527" priority="1801">
      <formula>$E26="MC"</formula>
    </cfRule>
  </conditionalFormatting>
  <conditionalFormatting sqref="F26:H32">
    <cfRule type="expression" dxfId="3526" priority="1800">
      <formula>$E26="MC"</formula>
    </cfRule>
  </conditionalFormatting>
  <conditionalFormatting sqref="F26:H32">
    <cfRule type="expression" dxfId="3525" priority="1799">
      <formula>$E26="MC"</formula>
    </cfRule>
  </conditionalFormatting>
  <conditionalFormatting sqref="D26:D32">
    <cfRule type="expression" dxfId="3524" priority="1798">
      <formula>$E26="MC"</formula>
    </cfRule>
  </conditionalFormatting>
  <conditionalFormatting sqref="D26:D32">
    <cfRule type="expression" dxfId="3523" priority="1797">
      <formula>$E26="MC"</formula>
    </cfRule>
  </conditionalFormatting>
  <conditionalFormatting sqref="D26:D32">
    <cfRule type="expression" dxfId="3522" priority="1796">
      <formula>$E26="MC"</formula>
    </cfRule>
  </conditionalFormatting>
  <conditionalFormatting sqref="D26:D32">
    <cfRule type="expression" dxfId="3521" priority="1795">
      <formula>$E26="MC"</formula>
    </cfRule>
  </conditionalFormatting>
  <conditionalFormatting sqref="D26:D32">
    <cfRule type="expression" dxfId="3520" priority="1794">
      <formula>$E26="MC"</formula>
    </cfRule>
  </conditionalFormatting>
  <conditionalFormatting sqref="D26:D32">
    <cfRule type="expression" dxfId="3519" priority="1793">
      <formula>$E26="MC"</formula>
    </cfRule>
  </conditionalFormatting>
  <conditionalFormatting sqref="F26:H32">
    <cfRule type="expression" dxfId="3518" priority="1792">
      <formula>$E26="MC"</formula>
    </cfRule>
  </conditionalFormatting>
  <conditionalFormatting sqref="F26:H32">
    <cfRule type="expression" dxfId="3517" priority="1791">
      <formula>$E26="MC"</formula>
    </cfRule>
  </conditionalFormatting>
  <conditionalFormatting sqref="F26:H32">
    <cfRule type="expression" dxfId="3516" priority="1790">
      <formula>$E26="MC"</formula>
    </cfRule>
  </conditionalFormatting>
  <conditionalFormatting sqref="F26:H32">
    <cfRule type="expression" dxfId="3515" priority="1789">
      <formula>$E26="MC"</formula>
    </cfRule>
  </conditionalFormatting>
  <conditionalFormatting sqref="F26:H32">
    <cfRule type="expression" dxfId="3514" priority="1788">
      <formula>$E26="MC"</formula>
    </cfRule>
  </conditionalFormatting>
  <conditionalFormatting sqref="H26:H32 F26:F32">
    <cfRule type="expression" dxfId="3513" priority="1787">
      <formula>$E26="MC"</formula>
    </cfRule>
  </conditionalFormatting>
  <conditionalFormatting sqref="H26:H32 F26:F32">
    <cfRule type="expression" dxfId="3512" priority="1786">
      <formula>$E26="MC"</formula>
    </cfRule>
  </conditionalFormatting>
  <conditionalFormatting sqref="G26:G32">
    <cfRule type="expression" dxfId="3511" priority="1785">
      <formula>$E26="MC"</formula>
    </cfRule>
  </conditionalFormatting>
  <conditionalFormatting sqref="F26:H32">
    <cfRule type="expression" dxfId="3510" priority="1784">
      <formula>$E26="MC"</formula>
    </cfRule>
  </conditionalFormatting>
  <conditionalFormatting sqref="F26:H32">
    <cfRule type="expression" dxfId="3509" priority="1783">
      <formula>$E26="MC"</formula>
    </cfRule>
  </conditionalFormatting>
  <conditionalFormatting sqref="F26:H32">
    <cfRule type="expression" dxfId="3508" priority="1782">
      <formula>$E26="MC"</formula>
    </cfRule>
  </conditionalFormatting>
  <conditionalFormatting sqref="F26:H32">
    <cfRule type="expression" dxfId="3507" priority="1781">
      <formula>$E26="MC"</formula>
    </cfRule>
  </conditionalFormatting>
  <conditionalFormatting sqref="F26:H32">
    <cfRule type="expression" dxfId="3506" priority="1780">
      <formula>$E26="MC"</formula>
    </cfRule>
  </conditionalFormatting>
  <conditionalFormatting sqref="F26:H32">
    <cfRule type="expression" dxfId="3505" priority="1779">
      <formula>$E26="MC"</formula>
    </cfRule>
  </conditionalFormatting>
  <conditionalFormatting sqref="F26:H32">
    <cfRule type="expression" dxfId="3504" priority="1778">
      <formula>$E26="MC"</formula>
    </cfRule>
  </conditionalFormatting>
  <conditionalFormatting sqref="F26:H32">
    <cfRule type="expression" dxfId="3503" priority="1777">
      <formula>$E26="MC"</formula>
    </cfRule>
  </conditionalFormatting>
  <conditionalFormatting sqref="F26:H32">
    <cfRule type="expression" dxfId="3502" priority="1776">
      <formula>$E26="MC"</formula>
    </cfRule>
  </conditionalFormatting>
  <conditionalFormatting sqref="F26:H32">
    <cfRule type="expression" dxfId="3501" priority="1775">
      <formula>$E26="MC"</formula>
    </cfRule>
  </conditionalFormatting>
  <conditionalFormatting sqref="D26:D32">
    <cfRule type="expression" dxfId="3500" priority="1774">
      <formula>$E26="MC"</formula>
    </cfRule>
  </conditionalFormatting>
  <conditionalFormatting sqref="D26:D32">
    <cfRule type="expression" dxfId="3499" priority="1773">
      <formula>$E26="MC"</formula>
    </cfRule>
  </conditionalFormatting>
  <conditionalFormatting sqref="D26:D32">
    <cfRule type="expression" dxfId="3498" priority="1772">
      <formula>$E26="MC"</formula>
    </cfRule>
  </conditionalFormatting>
  <conditionalFormatting sqref="D26:D32">
    <cfRule type="expression" dxfId="3497" priority="1771">
      <formula>$E26="MC"</formula>
    </cfRule>
  </conditionalFormatting>
  <conditionalFormatting sqref="D26:D32">
    <cfRule type="expression" dxfId="3496" priority="1770">
      <formula>$E26="MC"</formula>
    </cfRule>
  </conditionalFormatting>
  <conditionalFormatting sqref="D26:D32">
    <cfRule type="expression" dxfId="3495" priority="1769">
      <formula>$E26="MC"</formula>
    </cfRule>
  </conditionalFormatting>
  <conditionalFormatting sqref="F26:H32">
    <cfRule type="expression" dxfId="3494" priority="1768">
      <formula>$E26="MC"</formula>
    </cfRule>
  </conditionalFormatting>
  <conditionalFormatting sqref="F26:H32">
    <cfRule type="expression" dxfId="3493" priority="1767">
      <formula>$E26="MC"</formula>
    </cfRule>
  </conditionalFormatting>
  <conditionalFormatting sqref="F26:H32">
    <cfRule type="expression" dxfId="3492" priority="1766">
      <formula>$E26="MC"</formula>
    </cfRule>
  </conditionalFormatting>
  <conditionalFormatting sqref="F26:H32">
    <cfRule type="expression" dxfId="3491" priority="1765">
      <formula>$E26="MC"</formula>
    </cfRule>
  </conditionalFormatting>
  <conditionalFormatting sqref="F26:H32">
    <cfRule type="expression" dxfId="3490" priority="1764">
      <formula>$E26="MC"</formula>
    </cfRule>
  </conditionalFormatting>
  <conditionalFormatting sqref="F26:H32">
    <cfRule type="expression" dxfId="3489" priority="1763">
      <formula>$E26="MC"</formula>
    </cfRule>
  </conditionalFormatting>
  <conditionalFormatting sqref="D26:D32">
    <cfRule type="expression" dxfId="3488" priority="1762">
      <formula>$E26="MC"</formula>
    </cfRule>
  </conditionalFormatting>
  <conditionalFormatting sqref="D26:D32">
    <cfRule type="expression" dxfId="3487" priority="1761">
      <formula>$E26="MC"</formula>
    </cfRule>
  </conditionalFormatting>
  <conditionalFormatting sqref="D26:D32">
    <cfRule type="expression" dxfId="3486" priority="1760">
      <formula>$E26="MC"</formula>
    </cfRule>
  </conditionalFormatting>
  <conditionalFormatting sqref="D26:D32">
    <cfRule type="expression" dxfId="3485" priority="1759">
      <formula>$E26="MC"</formula>
    </cfRule>
  </conditionalFormatting>
  <conditionalFormatting sqref="D26:D32">
    <cfRule type="expression" dxfId="3484" priority="1758">
      <formula>$E26="MC"</formula>
    </cfRule>
  </conditionalFormatting>
  <conditionalFormatting sqref="D26:D32">
    <cfRule type="expression" dxfId="3483" priority="1757">
      <formula>$E26="MC"</formula>
    </cfRule>
  </conditionalFormatting>
  <conditionalFormatting sqref="F26:H32">
    <cfRule type="expression" dxfId="3482" priority="1756">
      <formula>$E26="MC"</formula>
    </cfRule>
  </conditionalFormatting>
  <conditionalFormatting sqref="F26:H32">
    <cfRule type="expression" dxfId="3481" priority="1755">
      <formula>$E26="MC"</formula>
    </cfRule>
  </conditionalFormatting>
  <conditionalFormatting sqref="F26:H32">
    <cfRule type="expression" dxfId="3480" priority="1754">
      <formula>$E26="MC"</formula>
    </cfRule>
  </conditionalFormatting>
  <conditionalFormatting sqref="F26:H32">
    <cfRule type="expression" dxfId="3479" priority="1753">
      <formula>$E26="MC"</formula>
    </cfRule>
  </conditionalFormatting>
  <conditionalFormatting sqref="F26:H32">
    <cfRule type="expression" dxfId="3478" priority="1752">
      <formula>$E26="MC"</formula>
    </cfRule>
  </conditionalFormatting>
  <conditionalFormatting sqref="F26:H32">
    <cfRule type="expression" dxfId="3477" priority="1751">
      <formula>$E26="MC"</formula>
    </cfRule>
  </conditionalFormatting>
  <conditionalFormatting sqref="F26:H32">
    <cfRule type="expression" dxfId="3476" priority="1750">
      <formula>$E26="MC"</formula>
    </cfRule>
  </conditionalFormatting>
  <conditionalFormatting sqref="F26:H32">
    <cfRule type="expression" dxfId="3475" priority="1749">
      <formula>$E26="MC"</formula>
    </cfRule>
  </conditionalFormatting>
  <conditionalFormatting sqref="F26:H32">
    <cfRule type="expression" dxfId="3474" priority="1748">
      <formula>$E26="MC"</formula>
    </cfRule>
  </conditionalFormatting>
  <conditionalFormatting sqref="F26:H32">
    <cfRule type="expression" dxfId="3473" priority="1747">
      <formula>$E26="MC"</formula>
    </cfRule>
  </conditionalFormatting>
  <conditionalFormatting sqref="F26:H32">
    <cfRule type="expression" dxfId="3472" priority="1746">
      <formula>$E26="MC"</formula>
    </cfRule>
  </conditionalFormatting>
  <conditionalFormatting sqref="D26:D32">
    <cfRule type="expression" dxfId="3471" priority="1745">
      <formula>$E26="MC"</formula>
    </cfRule>
  </conditionalFormatting>
  <conditionalFormatting sqref="D26:D32">
    <cfRule type="expression" dxfId="3470" priority="1744">
      <formula>$E26="MC"</formula>
    </cfRule>
  </conditionalFormatting>
  <conditionalFormatting sqref="D26:D32">
    <cfRule type="expression" dxfId="3469" priority="1743">
      <formula>$E26="MC"</formula>
    </cfRule>
  </conditionalFormatting>
  <conditionalFormatting sqref="D26:D32">
    <cfRule type="expression" dxfId="3468" priority="1742">
      <formula>$E26="MC"</formula>
    </cfRule>
  </conditionalFormatting>
  <conditionalFormatting sqref="D26:D32">
    <cfRule type="expression" dxfId="3467" priority="1741">
      <formula>$E26="MC"</formula>
    </cfRule>
  </conditionalFormatting>
  <conditionalFormatting sqref="D26:D32">
    <cfRule type="expression" dxfId="3466" priority="1740">
      <formula>$E26="MC"</formula>
    </cfRule>
  </conditionalFormatting>
  <conditionalFormatting sqref="F26:H32">
    <cfRule type="expression" dxfId="3465" priority="1739">
      <formula>$E26="MC"</formula>
    </cfRule>
  </conditionalFormatting>
  <conditionalFormatting sqref="F26:H32">
    <cfRule type="expression" dxfId="3464" priority="1738">
      <formula>$E26="MC"</formula>
    </cfRule>
  </conditionalFormatting>
  <conditionalFormatting sqref="F26:H32">
    <cfRule type="expression" dxfId="3463" priority="1737">
      <formula>$E26="MC"</formula>
    </cfRule>
  </conditionalFormatting>
  <conditionalFormatting sqref="F26:H32">
    <cfRule type="expression" dxfId="3462" priority="1736">
      <formula>$E26="MC"</formula>
    </cfRule>
  </conditionalFormatting>
  <conditionalFormatting sqref="F26:H32">
    <cfRule type="expression" dxfId="3461" priority="1735">
      <formula>$E26="MC"</formula>
    </cfRule>
  </conditionalFormatting>
  <conditionalFormatting sqref="F26:H32">
    <cfRule type="expression" dxfId="3460" priority="1734">
      <formula>$E26="MC"</formula>
    </cfRule>
  </conditionalFormatting>
  <conditionalFormatting sqref="F26:H32">
    <cfRule type="expression" dxfId="3459" priority="1733">
      <formula>$E26="MC"</formula>
    </cfRule>
  </conditionalFormatting>
  <conditionalFormatting sqref="F26:H32">
    <cfRule type="expression" dxfId="3458" priority="1732">
      <formula>$E26="MC"</formula>
    </cfRule>
  </conditionalFormatting>
  <conditionalFormatting sqref="F26:H32">
    <cfRule type="expression" dxfId="3457" priority="1731">
      <formula>$E26="MC"</formula>
    </cfRule>
  </conditionalFormatting>
  <conditionalFormatting sqref="F26:H32">
    <cfRule type="expression" dxfId="3456" priority="1730">
      <formula>$E26="MC"</formula>
    </cfRule>
  </conditionalFormatting>
  <conditionalFormatting sqref="D26:D32">
    <cfRule type="expression" dxfId="3455" priority="1729">
      <formula>$E26="MC"</formula>
    </cfRule>
  </conditionalFormatting>
  <conditionalFormatting sqref="F26:H32">
    <cfRule type="expression" dxfId="3454" priority="1728">
      <formula>$E26="MC"</formula>
    </cfRule>
  </conditionalFormatting>
  <conditionalFormatting sqref="F26:H32">
    <cfRule type="expression" dxfId="3453" priority="1727">
      <formula>$E26="MC"</formula>
    </cfRule>
  </conditionalFormatting>
  <conditionalFormatting sqref="F26:H32">
    <cfRule type="expression" dxfId="3452" priority="1726">
      <formula>$E26="MC"</formula>
    </cfRule>
  </conditionalFormatting>
  <conditionalFormatting sqref="F26:H32">
    <cfRule type="expression" dxfId="3451" priority="1725">
      <formula>$E26="MC"</formula>
    </cfRule>
  </conditionalFormatting>
  <conditionalFormatting sqref="F26:H32">
    <cfRule type="expression" dxfId="3450" priority="1724">
      <formula>$E26="MC"</formula>
    </cfRule>
  </conditionalFormatting>
  <conditionalFormatting sqref="F26:H32">
    <cfRule type="expression" dxfId="3449" priority="1723">
      <formula>$E26="MC"</formula>
    </cfRule>
  </conditionalFormatting>
  <conditionalFormatting sqref="D26:D32">
    <cfRule type="expression" dxfId="3448" priority="1722">
      <formula>$E26="MC"</formula>
    </cfRule>
  </conditionalFormatting>
  <conditionalFormatting sqref="D26:D32">
    <cfRule type="expression" dxfId="3447" priority="1721">
      <formula>$E26="MC"</formula>
    </cfRule>
  </conditionalFormatting>
  <conditionalFormatting sqref="D26:D32">
    <cfRule type="expression" dxfId="3446" priority="1720">
      <formula>$E26="MC"</formula>
    </cfRule>
  </conditionalFormatting>
  <conditionalFormatting sqref="D26:D32">
    <cfRule type="expression" dxfId="3445" priority="1719">
      <formula>$E26="MC"</formula>
    </cfRule>
  </conditionalFormatting>
  <conditionalFormatting sqref="D26:D32">
    <cfRule type="expression" dxfId="3444" priority="1718">
      <formula>$E26="MC"</formula>
    </cfRule>
  </conditionalFormatting>
  <conditionalFormatting sqref="D26:D32">
    <cfRule type="expression" dxfId="3443" priority="1717">
      <formula>$E26="MC"</formula>
    </cfRule>
  </conditionalFormatting>
  <conditionalFormatting sqref="F26:H32">
    <cfRule type="expression" dxfId="3442" priority="1716">
      <formula>$E26="MC"</formula>
    </cfRule>
  </conditionalFormatting>
  <conditionalFormatting sqref="F26:H32">
    <cfRule type="expression" dxfId="3441" priority="1715">
      <formula>$E26="MC"</formula>
    </cfRule>
  </conditionalFormatting>
  <conditionalFormatting sqref="F26:H32">
    <cfRule type="expression" dxfId="3440" priority="1714">
      <formula>$E26="MC"</formula>
    </cfRule>
  </conditionalFormatting>
  <conditionalFormatting sqref="F26:H32">
    <cfRule type="expression" dxfId="3439" priority="1713">
      <formula>$E26="MC"</formula>
    </cfRule>
  </conditionalFormatting>
  <conditionalFormatting sqref="F26:H32">
    <cfRule type="expression" dxfId="3438" priority="1712">
      <formula>$E26="MC"</formula>
    </cfRule>
  </conditionalFormatting>
  <conditionalFormatting sqref="F26:H32">
    <cfRule type="expression" dxfId="3437" priority="1711">
      <formula>$E26="MC"</formula>
    </cfRule>
  </conditionalFormatting>
  <conditionalFormatting sqref="F26:H32">
    <cfRule type="expression" dxfId="3436" priority="1710">
      <formula>$E26="MC"</formula>
    </cfRule>
  </conditionalFormatting>
  <conditionalFormatting sqref="F26:H32">
    <cfRule type="expression" dxfId="3435" priority="1709">
      <formula>$E26="MC"</formula>
    </cfRule>
  </conditionalFormatting>
  <conditionalFormatting sqref="F26:H32">
    <cfRule type="expression" dxfId="3434" priority="1708">
      <formula>$E26="MC"</formula>
    </cfRule>
  </conditionalFormatting>
  <conditionalFormatting sqref="F26:H32">
    <cfRule type="expression" dxfId="3433" priority="1707">
      <formula>$E26="MC"</formula>
    </cfRule>
  </conditionalFormatting>
  <conditionalFormatting sqref="D26:D32">
    <cfRule type="expression" dxfId="3432" priority="1706">
      <formula>$E26="MC"</formula>
    </cfRule>
  </conditionalFormatting>
  <conditionalFormatting sqref="F26:H32">
    <cfRule type="expression" dxfId="3431" priority="1705">
      <formula>$E26="MC"</formula>
    </cfRule>
  </conditionalFormatting>
  <conditionalFormatting sqref="F26:H32">
    <cfRule type="expression" dxfId="3430" priority="1704">
      <formula>$E26="MC"</formula>
    </cfRule>
  </conditionalFormatting>
  <conditionalFormatting sqref="F26:H32">
    <cfRule type="expression" dxfId="3429" priority="1703">
      <formula>$E26="MC"</formula>
    </cfRule>
  </conditionalFormatting>
  <conditionalFormatting sqref="F26:H32">
    <cfRule type="expression" dxfId="3428" priority="1702">
      <formula>$E26="MC"</formula>
    </cfRule>
  </conditionalFormatting>
  <conditionalFormatting sqref="F26:H32">
    <cfRule type="expression" dxfId="3427" priority="1701">
      <formula>$E26="MC"</formula>
    </cfRule>
  </conditionalFormatting>
  <conditionalFormatting sqref="D26:D32">
    <cfRule type="expression" dxfId="3426" priority="1700">
      <formula>$E26="MC"</formula>
    </cfRule>
  </conditionalFormatting>
  <conditionalFormatting sqref="D26:D32">
    <cfRule type="expression" dxfId="3425" priority="1699">
      <formula>$E26="MC"</formula>
    </cfRule>
  </conditionalFormatting>
  <conditionalFormatting sqref="I30:I32">
    <cfRule type="expression" dxfId="3424" priority="1697">
      <formula>$E30="MC"</formula>
    </cfRule>
  </conditionalFormatting>
  <conditionalFormatting sqref="I30:I32">
    <cfRule type="expression" dxfId="3423" priority="1696">
      <formula>$E30="MC"</formula>
    </cfRule>
  </conditionalFormatting>
  <conditionalFormatting sqref="I30:I32">
    <cfRule type="expression" dxfId="3422" priority="1695">
      <formula>$E30="MC"</formula>
    </cfRule>
  </conditionalFormatting>
  <conditionalFormatting sqref="I30:I32">
    <cfRule type="expression" dxfId="3421" priority="1694">
      <formula>$E30="MC"</formula>
    </cfRule>
  </conditionalFormatting>
  <conditionalFormatting sqref="I30:I32">
    <cfRule type="expression" dxfId="3420" priority="1693">
      <formula>$E30="MC"</formula>
    </cfRule>
  </conditionalFormatting>
  <conditionalFormatting sqref="I30:I32">
    <cfRule type="expression" dxfId="3419" priority="1692">
      <formula>$E30="MC"</formula>
    </cfRule>
  </conditionalFormatting>
  <conditionalFormatting sqref="I30:I32">
    <cfRule type="expression" dxfId="3418" priority="1691">
      <formula>$E30="MC"</formula>
    </cfRule>
  </conditionalFormatting>
  <conditionalFormatting sqref="I30:I32">
    <cfRule type="expression" dxfId="3417" priority="1690">
      <formula>$E30="MC"</formula>
    </cfRule>
  </conditionalFormatting>
  <conditionalFormatting sqref="I30:I32">
    <cfRule type="expression" dxfId="3416" priority="1689">
      <formula>$E30="MC"</formula>
    </cfRule>
  </conditionalFormatting>
  <conditionalFormatting sqref="I30:I32">
    <cfRule type="expression" dxfId="3415" priority="1688">
      <formula>$E30="MC"</formula>
    </cfRule>
  </conditionalFormatting>
  <conditionalFormatting sqref="I30:I32">
    <cfRule type="expression" dxfId="3414" priority="1687">
      <formula>$E30="MC"</formula>
    </cfRule>
  </conditionalFormatting>
  <conditionalFormatting sqref="I30:I32">
    <cfRule type="expression" dxfId="3413" priority="1686">
      <formula>$E30="MC"</formula>
    </cfRule>
  </conditionalFormatting>
  <conditionalFormatting sqref="I30:I32">
    <cfRule type="expression" dxfId="3412" priority="1685">
      <formula>$E30="MC"</formula>
    </cfRule>
  </conditionalFormatting>
  <conditionalFormatting sqref="I30:I32">
    <cfRule type="expression" dxfId="3411" priority="1682">
      <formula>$E30="MC"</formula>
    </cfRule>
  </conditionalFormatting>
  <conditionalFormatting sqref="I30:I32">
    <cfRule type="expression" dxfId="3410" priority="1681">
      <formula>$E30="MC"</formula>
    </cfRule>
  </conditionalFormatting>
  <conditionalFormatting sqref="I30:I32">
    <cfRule type="expression" dxfId="3409" priority="1680">
      <formula>$E30="MC"</formula>
    </cfRule>
  </conditionalFormatting>
  <conditionalFormatting sqref="I30:I32">
    <cfRule type="expression" dxfId="3408" priority="1684">
      <formula>$E30="MC"</formula>
    </cfRule>
  </conditionalFormatting>
  <conditionalFormatting sqref="I30:I32">
    <cfRule type="expression" dxfId="3407" priority="1683">
      <formula>$E30="MC"</formula>
    </cfRule>
  </conditionalFormatting>
  <conditionalFormatting sqref="I30:I32">
    <cfRule type="expression" dxfId="3406" priority="1679">
      <formula>$E30="MC"</formula>
    </cfRule>
  </conditionalFormatting>
  <conditionalFormatting sqref="I30:I32">
    <cfRule type="expression" dxfId="3405" priority="1676">
      <formula>$E30="MC"</formula>
    </cfRule>
  </conditionalFormatting>
  <conditionalFormatting sqref="I30:I32">
    <cfRule type="expression" dxfId="3404" priority="1675">
      <formula>$E30="MC"</formula>
    </cfRule>
  </conditionalFormatting>
  <conditionalFormatting sqref="I30:I32">
    <cfRule type="expression" dxfId="3403" priority="1674">
      <formula>$E30="MC"</formula>
    </cfRule>
  </conditionalFormatting>
  <conditionalFormatting sqref="I30:I32">
    <cfRule type="expression" dxfId="3402" priority="1678">
      <formula>$E30="MC"</formula>
    </cfRule>
  </conditionalFormatting>
  <conditionalFormatting sqref="I30:I32">
    <cfRule type="expression" dxfId="3401" priority="1677">
      <formula>$E30="MC"</formula>
    </cfRule>
  </conditionalFormatting>
  <conditionalFormatting sqref="I30:I32">
    <cfRule type="expression" dxfId="3400" priority="1673">
      <formula>$E30="MC"</formula>
    </cfRule>
  </conditionalFormatting>
  <conditionalFormatting sqref="I30:I32">
    <cfRule type="expression" dxfId="3399" priority="1672">
      <formula>$E30="MC"</formula>
    </cfRule>
  </conditionalFormatting>
  <conditionalFormatting sqref="I30:I32">
    <cfRule type="expression" dxfId="3398" priority="1671">
      <formula>$E30="MC"</formula>
    </cfRule>
  </conditionalFormatting>
  <conditionalFormatting sqref="I30:I32">
    <cfRule type="expression" dxfId="3397" priority="1670">
      <formula>$E30="MC"</formula>
    </cfRule>
  </conditionalFormatting>
  <conditionalFormatting sqref="I30:I32">
    <cfRule type="expression" dxfId="3396" priority="1669">
      <formula>$E30="MC"</formula>
    </cfRule>
  </conditionalFormatting>
  <conditionalFormatting sqref="I30:I32">
    <cfRule type="expression" dxfId="3395" priority="1668">
      <formula>$E30="MC"</formula>
    </cfRule>
  </conditionalFormatting>
  <conditionalFormatting sqref="I30:I32">
    <cfRule type="expression" dxfId="3394" priority="1667">
      <formula>$E30="MC"</formula>
    </cfRule>
  </conditionalFormatting>
  <conditionalFormatting sqref="I30:I32">
    <cfRule type="expression" dxfId="3393" priority="1666">
      <formula>$E30="MC"</formula>
    </cfRule>
  </conditionalFormatting>
  <conditionalFormatting sqref="I30:I32">
    <cfRule type="expression" dxfId="3392" priority="1665">
      <formula>$E30="MC"</formula>
    </cfRule>
  </conditionalFormatting>
  <conditionalFormatting sqref="I30:I32">
    <cfRule type="expression" dxfId="3391" priority="1664">
      <formula>$E30="MC"</formula>
    </cfRule>
  </conditionalFormatting>
  <conditionalFormatting sqref="I30:I32">
    <cfRule type="expression" dxfId="3390" priority="1663">
      <formula>$E30="MC"</formula>
    </cfRule>
  </conditionalFormatting>
  <conditionalFormatting sqref="I30:I32">
    <cfRule type="expression" dxfId="3389" priority="1662">
      <formula>$E30="MC"</formula>
    </cfRule>
  </conditionalFormatting>
  <conditionalFormatting sqref="I30:I32">
    <cfRule type="expression" dxfId="3388" priority="1661">
      <formula>$E30="MC"</formula>
    </cfRule>
  </conditionalFormatting>
  <conditionalFormatting sqref="I30:I32">
    <cfRule type="expression" dxfId="3387" priority="1660">
      <formula>$E30="MC"</formula>
    </cfRule>
  </conditionalFormatting>
  <conditionalFormatting sqref="I30:I32">
    <cfRule type="expression" dxfId="3386" priority="1659">
      <formula>$E30="MC"</formula>
    </cfRule>
  </conditionalFormatting>
  <conditionalFormatting sqref="I30:I32">
    <cfRule type="expression" dxfId="3385" priority="1658">
      <formula>$E30="MC"</formula>
    </cfRule>
  </conditionalFormatting>
  <conditionalFormatting sqref="I30:I32">
    <cfRule type="expression" dxfId="3384" priority="1657">
      <formula>$E30="MC"</formula>
    </cfRule>
  </conditionalFormatting>
  <conditionalFormatting sqref="I30:I32">
    <cfRule type="expression" dxfId="3383" priority="1656">
      <formula>$E30="MC"</formula>
    </cfRule>
  </conditionalFormatting>
  <conditionalFormatting sqref="I30:I32">
    <cfRule type="expression" dxfId="3382" priority="1655">
      <formula>$E30="MC"</formula>
    </cfRule>
  </conditionalFormatting>
  <conditionalFormatting sqref="I30:I32">
    <cfRule type="expression" dxfId="3381" priority="1654">
      <formula>$E30="MC"</formula>
    </cfRule>
  </conditionalFormatting>
  <conditionalFormatting sqref="I30:I32">
    <cfRule type="expression" dxfId="3380" priority="1653">
      <formula>$E30="MC"</formula>
    </cfRule>
  </conditionalFormatting>
  <conditionalFormatting sqref="I30:I32">
    <cfRule type="expression" dxfId="3379" priority="1652">
      <formula>$E30="MC"</formula>
    </cfRule>
  </conditionalFormatting>
  <conditionalFormatting sqref="I30:I32">
    <cfRule type="expression" dxfId="3378" priority="1651">
      <formula>$E30="MC"</formula>
    </cfRule>
  </conditionalFormatting>
  <conditionalFormatting sqref="I30:I32">
    <cfRule type="expression" dxfId="3377" priority="1650">
      <formula>$E30="MC"</formula>
    </cfRule>
  </conditionalFormatting>
  <conditionalFormatting sqref="I30:I32">
    <cfRule type="expression" dxfId="3376" priority="1649">
      <formula>$E30="MC"</formula>
    </cfRule>
  </conditionalFormatting>
  <conditionalFormatting sqref="I30:I32">
    <cfRule type="expression" dxfId="3375" priority="1648">
      <formula>$E30="MC"</formula>
    </cfRule>
  </conditionalFormatting>
  <conditionalFormatting sqref="I30:I32">
    <cfRule type="expression" dxfId="3374" priority="1647">
      <formula>$E30="MC"</formula>
    </cfRule>
  </conditionalFormatting>
  <conditionalFormatting sqref="I30:I32">
    <cfRule type="expression" dxfId="3373" priority="1646">
      <formula>$E30="MC"</formula>
    </cfRule>
  </conditionalFormatting>
  <conditionalFormatting sqref="I30:I32">
    <cfRule type="expression" dxfId="3372" priority="1645">
      <formula>$E30="MC"</formula>
    </cfRule>
  </conditionalFormatting>
  <conditionalFormatting sqref="I30:I32">
    <cfRule type="expression" dxfId="3371" priority="1644">
      <formula>$E30="MC"</formula>
    </cfRule>
  </conditionalFormatting>
  <conditionalFormatting sqref="I30:I32">
    <cfRule type="expression" dxfId="3370" priority="1643">
      <formula>$E30="MC"</formula>
    </cfRule>
  </conditionalFormatting>
  <conditionalFormatting sqref="I30:I32">
    <cfRule type="expression" dxfId="3369" priority="1642">
      <formula>$E30="MC"</formula>
    </cfRule>
  </conditionalFormatting>
  <conditionalFormatting sqref="I30:I32">
    <cfRule type="expression" dxfId="3368" priority="1641">
      <formula>$E30="MC"</formula>
    </cfRule>
  </conditionalFormatting>
  <conditionalFormatting sqref="I30:I32">
    <cfRule type="expression" dxfId="3367" priority="1640">
      <formula>$E30="MC"</formula>
    </cfRule>
  </conditionalFormatting>
  <conditionalFormatting sqref="I30:I32">
    <cfRule type="expression" dxfId="3366" priority="1639">
      <formula>$E30="MC"</formula>
    </cfRule>
  </conditionalFormatting>
  <conditionalFormatting sqref="I30:I32">
    <cfRule type="expression" dxfId="3365" priority="1638">
      <formula>$E30="MC"</formula>
    </cfRule>
  </conditionalFormatting>
  <conditionalFormatting sqref="I30:I32">
    <cfRule type="expression" dxfId="3364" priority="1637">
      <formula>$E30="MC"</formula>
    </cfRule>
  </conditionalFormatting>
  <conditionalFormatting sqref="I30:I32">
    <cfRule type="expression" dxfId="3363" priority="1636">
      <formula>$E30="MC"</formula>
    </cfRule>
  </conditionalFormatting>
  <conditionalFormatting sqref="I30:I32">
    <cfRule type="expression" dxfId="3362" priority="1635">
      <formula>$E30="MC"</formula>
    </cfRule>
  </conditionalFormatting>
  <conditionalFormatting sqref="I30:I32">
    <cfRule type="expression" dxfId="3361" priority="1634">
      <formula>$E30="MC"</formula>
    </cfRule>
  </conditionalFormatting>
  <conditionalFormatting sqref="I30:I32">
    <cfRule type="expression" dxfId="3360" priority="1633">
      <formula>$E30="MC"</formula>
    </cfRule>
  </conditionalFormatting>
  <conditionalFormatting sqref="I30:I32">
    <cfRule type="expression" dxfId="3359" priority="1632">
      <formula>$E30="MC"</formula>
    </cfRule>
  </conditionalFormatting>
  <conditionalFormatting sqref="I30:I32">
    <cfRule type="expression" dxfId="3358" priority="1631">
      <formula>$E30="MC"</formula>
    </cfRule>
  </conditionalFormatting>
  <conditionalFormatting sqref="I30:I32">
    <cfRule type="expression" dxfId="3357" priority="1630">
      <formula>$E30="MC"</formula>
    </cfRule>
  </conditionalFormatting>
  <conditionalFormatting sqref="I30:I32">
    <cfRule type="expression" dxfId="3356" priority="1629">
      <formula>$E30="MC"</formula>
    </cfRule>
  </conditionalFormatting>
  <conditionalFormatting sqref="I30:I32">
    <cfRule type="expression" dxfId="3355" priority="1628">
      <formula>$E30="MC"</formula>
    </cfRule>
  </conditionalFormatting>
  <conditionalFormatting sqref="I30:I32">
    <cfRule type="expression" dxfId="3354" priority="1627">
      <formula>$E30="MC"</formula>
    </cfRule>
  </conditionalFormatting>
  <conditionalFormatting sqref="I30:I32">
    <cfRule type="expression" dxfId="3353" priority="1626">
      <formula>$E30="MC"</formula>
    </cfRule>
  </conditionalFormatting>
  <conditionalFormatting sqref="I30:I32">
    <cfRule type="expression" dxfId="3352" priority="1625">
      <formula>$E30="MC"</formula>
    </cfRule>
  </conditionalFormatting>
  <conditionalFormatting sqref="I30:I32">
    <cfRule type="expression" dxfId="3351" priority="1624">
      <formula>$E30="MC"</formula>
    </cfRule>
  </conditionalFormatting>
  <conditionalFormatting sqref="I30:I32">
    <cfRule type="expression" dxfId="3350" priority="1623">
      <formula>$E30="MC"</formula>
    </cfRule>
  </conditionalFormatting>
  <conditionalFormatting sqref="I30:I32">
    <cfRule type="expression" dxfId="3349" priority="1622">
      <formula>$E30="MC"</formula>
    </cfRule>
  </conditionalFormatting>
  <conditionalFormatting sqref="I30:I32">
    <cfRule type="expression" dxfId="3348" priority="1621">
      <formula>$E30="MC"</formula>
    </cfRule>
  </conditionalFormatting>
  <conditionalFormatting sqref="I30:I32">
    <cfRule type="expression" dxfId="3347" priority="1620">
      <formula>$E30="MC"</formula>
    </cfRule>
  </conditionalFormatting>
  <conditionalFormatting sqref="I30:I32">
    <cfRule type="expression" dxfId="3346" priority="1619">
      <formula>$E30="MC"</formula>
    </cfRule>
  </conditionalFormatting>
  <conditionalFormatting sqref="I30:I32">
    <cfRule type="expression" dxfId="3345" priority="1618">
      <formula>$E30="MC"</formula>
    </cfRule>
  </conditionalFormatting>
  <conditionalFormatting sqref="I30:I32">
    <cfRule type="expression" dxfId="3344" priority="1617">
      <formula>$E30="MC"</formula>
    </cfRule>
  </conditionalFormatting>
  <conditionalFormatting sqref="I30:I32">
    <cfRule type="expression" dxfId="3343" priority="1616">
      <formula>$E30="MC"</formula>
    </cfRule>
  </conditionalFormatting>
  <conditionalFormatting sqref="I30:I32">
    <cfRule type="expression" dxfId="3342" priority="1615">
      <formula>$E30="MC"</formula>
    </cfRule>
  </conditionalFormatting>
  <conditionalFormatting sqref="I30:I32">
    <cfRule type="expression" dxfId="3341" priority="1614">
      <formula>$E30="MC"</formula>
    </cfRule>
  </conditionalFormatting>
  <conditionalFormatting sqref="I30:I32">
    <cfRule type="expression" dxfId="3340" priority="1613">
      <formula>$E30="MC"</formula>
    </cfRule>
  </conditionalFormatting>
  <conditionalFormatting sqref="I30:I32">
    <cfRule type="expression" dxfId="3339" priority="1612">
      <formula>$E30="MC"</formula>
    </cfRule>
  </conditionalFormatting>
  <conditionalFormatting sqref="I30:I32">
    <cfRule type="expression" dxfId="3338" priority="1611">
      <formula>$E30="MC"</formula>
    </cfRule>
  </conditionalFormatting>
  <conditionalFormatting sqref="I30:I32">
    <cfRule type="expression" dxfId="3337" priority="1610">
      <formula>$E30="MC"</formula>
    </cfRule>
  </conditionalFormatting>
  <conditionalFormatting sqref="I30:I32">
    <cfRule type="expression" dxfId="3336" priority="1609">
      <formula>$E30="MC"</formula>
    </cfRule>
  </conditionalFormatting>
  <conditionalFormatting sqref="I30:I32">
    <cfRule type="expression" dxfId="3335" priority="1608">
      <formula>$E30="MC"</formula>
    </cfRule>
  </conditionalFormatting>
  <conditionalFormatting sqref="I30:I32">
    <cfRule type="expression" dxfId="3334" priority="1607">
      <formula>$E30="MC"</formula>
    </cfRule>
  </conditionalFormatting>
  <conditionalFormatting sqref="I30:I32">
    <cfRule type="expression" dxfId="3333" priority="1606">
      <formula>$E30="MC"</formula>
    </cfRule>
  </conditionalFormatting>
  <conditionalFormatting sqref="I30:I32">
    <cfRule type="expression" dxfId="3332" priority="1605">
      <formula>$E30="MC"</formula>
    </cfRule>
  </conditionalFormatting>
  <conditionalFormatting sqref="I30:I32">
    <cfRule type="expression" dxfId="3331" priority="1604">
      <formula>$E30="MC"</formula>
    </cfRule>
  </conditionalFormatting>
  <conditionalFormatting sqref="I30:I32">
    <cfRule type="expression" dxfId="3330" priority="1603">
      <formula>$E30="MC"</formula>
    </cfRule>
  </conditionalFormatting>
  <conditionalFormatting sqref="I30:I32">
    <cfRule type="expression" dxfId="3329" priority="1602">
      <formula>$E30="MC"</formula>
    </cfRule>
  </conditionalFormatting>
  <conditionalFormatting sqref="I30:I32">
    <cfRule type="expression" dxfId="3328" priority="1601">
      <formula>$E30="MC"</formula>
    </cfRule>
  </conditionalFormatting>
  <conditionalFormatting sqref="I30:I32">
    <cfRule type="expression" dxfId="3327" priority="1600">
      <formula>$E30="MC"</formula>
    </cfRule>
  </conditionalFormatting>
  <conditionalFormatting sqref="I30:I32">
    <cfRule type="expression" dxfId="3326" priority="1599">
      <formula>$E30="MC"</formula>
    </cfRule>
  </conditionalFormatting>
  <conditionalFormatting sqref="I30:I32">
    <cfRule type="expression" dxfId="3325" priority="1598">
      <formula>$E30="MC"</formula>
    </cfRule>
  </conditionalFormatting>
  <conditionalFormatting sqref="I30:I32">
    <cfRule type="expression" dxfId="3324" priority="1597">
      <formula>$E30="MC"</formula>
    </cfRule>
  </conditionalFormatting>
  <conditionalFormatting sqref="I30:I32">
    <cfRule type="expression" dxfId="3323" priority="1596">
      <formula>$E30="MC"</formula>
    </cfRule>
  </conditionalFormatting>
  <conditionalFormatting sqref="I30:I32">
    <cfRule type="expression" dxfId="3322" priority="1595">
      <formula>$E30="MC"</formula>
    </cfRule>
  </conditionalFormatting>
  <conditionalFormatting sqref="I30:I32">
    <cfRule type="expression" dxfId="3321" priority="1594">
      <formula>$E30="MC"</formula>
    </cfRule>
  </conditionalFormatting>
  <conditionalFormatting sqref="I30:I32">
    <cfRule type="expression" dxfId="3320" priority="1593">
      <formula>$E30="MC"</formula>
    </cfRule>
  </conditionalFormatting>
  <conditionalFormatting sqref="I30:I32">
    <cfRule type="expression" dxfId="3319" priority="1592">
      <formula>$E30="MC"</formula>
    </cfRule>
  </conditionalFormatting>
  <conditionalFormatting sqref="I30:I32">
    <cfRule type="expression" dxfId="3318" priority="1591">
      <formula>$E30="MC"</formula>
    </cfRule>
  </conditionalFormatting>
  <conditionalFormatting sqref="I30:I32">
    <cfRule type="expression" dxfId="3317" priority="1590">
      <formula>$E30="MC"</formula>
    </cfRule>
  </conditionalFormatting>
  <conditionalFormatting sqref="I30:I32">
    <cfRule type="expression" dxfId="3316" priority="1589">
      <formula>$E30="MC"</formula>
    </cfRule>
  </conditionalFormatting>
  <conditionalFormatting sqref="I30:I32">
    <cfRule type="expression" dxfId="3315" priority="1588">
      <formula>$E30="MC"</formula>
    </cfRule>
  </conditionalFormatting>
  <conditionalFormatting sqref="I30:I32">
    <cfRule type="expression" dxfId="3314" priority="1587">
      <formula>$E30="MC"</formula>
    </cfRule>
  </conditionalFormatting>
  <conditionalFormatting sqref="I30:I32">
    <cfRule type="expression" dxfId="3313" priority="1586">
      <formula>$E30="MC"</formula>
    </cfRule>
  </conditionalFormatting>
  <conditionalFormatting sqref="I30:I32">
    <cfRule type="expression" dxfId="3312" priority="1585">
      <formula>$E30="MC"</formula>
    </cfRule>
  </conditionalFormatting>
  <conditionalFormatting sqref="I30:I32">
    <cfRule type="expression" dxfId="3311" priority="1584">
      <formula>$E30="MC"</formula>
    </cfRule>
  </conditionalFormatting>
  <conditionalFormatting sqref="I30:I32">
    <cfRule type="expression" dxfId="3310" priority="1583">
      <formula>$E30="MC"</formula>
    </cfRule>
  </conditionalFormatting>
  <conditionalFormatting sqref="I30:I32">
    <cfRule type="expression" dxfId="3309" priority="1582">
      <formula>$E30="MC"</formula>
    </cfRule>
  </conditionalFormatting>
  <conditionalFormatting sqref="I30:I32">
    <cfRule type="expression" dxfId="3308" priority="1581">
      <formula>$E30="MC"</formula>
    </cfRule>
  </conditionalFormatting>
  <conditionalFormatting sqref="I30:I32">
    <cfRule type="expression" dxfId="3307" priority="1580">
      <formula>$E30="MC"</formula>
    </cfRule>
  </conditionalFormatting>
  <conditionalFormatting sqref="I30:I32">
    <cfRule type="expression" dxfId="3306" priority="1579">
      <formula>$E30="MC"</formula>
    </cfRule>
  </conditionalFormatting>
  <conditionalFormatting sqref="I30:I32">
    <cfRule type="expression" dxfId="3305" priority="1578">
      <formula>$E30="MC"</formula>
    </cfRule>
  </conditionalFormatting>
  <conditionalFormatting sqref="I30:I32">
    <cfRule type="expression" dxfId="3304" priority="1577">
      <formula>$E30="MC"</formula>
    </cfRule>
  </conditionalFormatting>
  <conditionalFormatting sqref="I30:I32">
    <cfRule type="expression" dxfId="3303" priority="1576">
      <formula>$E30="MC"</formula>
    </cfRule>
  </conditionalFormatting>
  <conditionalFormatting sqref="I30:I32">
    <cfRule type="expression" dxfId="3302" priority="1575">
      <formula>$E30="MC"</formula>
    </cfRule>
  </conditionalFormatting>
  <conditionalFormatting sqref="I30:I32">
    <cfRule type="expression" dxfId="3301" priority="1574">
      <formula>$E30="MC"</formula>
    </cfRule>
  </conditionalFormatting>
  <conditionalFormatting sqref="I30:I32">
    <cfRule type="expression" dxfId="3300" priority="1573">
      <formula>$E30="MC"</formula>
    </cfRule>
  </conditionalFormatting>
  <conditionalFormatting sqref="I30:I32">
    <cfRule type="expression" dxfId="3299" priority="1572">
      <formula>$E30="MC"</formula>
    </cfRule>
  </conditionalFormatting>
  <conditionalFormatting sqref="I30:I32">
    <cfRule type="expression" dxfId="3298" priority="1571">
      <formula>$E30="MC"</formula>
    </cfRule>
  </conditionalFormatting>
  <conditionalFormatting sqref="I30:I32">
    <cfRule type="expression" dxfId="3297" priority="1570">
      <formula>$E30="MC"</formula>
    </cfRule>
  </conditionalFormatting>
  <conditionalFormatting sqref="I30:I32">
    <cfRule type="expression" dxfId="3296" priority="1569">
      <formula>$E30="MC"</formula>
    </cfRule>
  </conditionalFormatting>
  <conditionalFormatting sqref="I30:I32">
    <cfRule type="expression" dxfId="3295" priority="1568">
      <formula>$E30="MC"</formula>
    </cfRule>
  </conditionalFormatting>
  <conditionalFormatting sqref="I30:I32">
    <cfRule type="expression" dxfId="3294" priority="1567">
      <formula>$E30="MC"</formula>
    </cfRule>
  </conditionalFormatting>
  <conditionalFormatting sqref="I30:I32">
    <cfRule type="expression" dxfId="3293" priority="1566">
      <formula>$E30="MC"</formula>
    </cfRule>
  </conditionalFormatting>
  <conditionalFormatting sqref="I30:I32">
    <cfRule type="expression" dxfId="3292" priority="1565">
      <formula>$E30="MC"</formula>
    </cfRule>
  </conditionalFormatting>
  <conditionalFormatting sqref="I30:I32">
    <cfRule type="expression" dxfId="3291" priority="1564">
      <formula>$E30="MC"</formula>
    </cfRule>
  </conditionalFormatting>
  <conditionalFormatting sqref="I30:I32">
    <cfRule type="expression" dxfId="3290" priority="1563">
      <formula>$E30="MC"</formula>
    </cfRule>
  </conditionalFormatting>
  <conditionalFormatting sqref="I30:I32">
    <cfRule type="expression" dxfId="3289" priority="1562">
      <formula>$E30="MC"</formula>
    </cfRule>
  </conditionalFormatting>
  <conditionalFormatting sqref="I30:I32">
    <cfRule type="expression" dxfId="3288" priority="1561">
      <formula>$E30="MC"</formula>
    </cfRule>
  </conditionalFormatting>
  <conditionalFormatting sqref="I30:I32">
    <cfRule type="expression" dxfId="3287" priority="1560">
      <formula>$E30="MC"</formula>
    </cfRule>
  </conditionalFormatting>
  <conditionalFormatting sqref="I30:I32">
    <cfRule type="expression" dxfId="3286" priority="1559">
      <formula>$E30="MC"</formula>
    </cfRule>
  </conditionalFormatting>
  <conditionalFormatting sqref="I30:I32">
    <cfRule type="expression" dxfId="3285" priority="1558">
      <formula>$E30="MC"</formula>
    </cfRule>
  </conditionalFormatting>
  <conditionalFormatting sqref="I30:I32">
    <cfRule type="expression" dxfId="3284" priority="1557">
      <formula>$E30="MC"</formula>
    </cfRule>
  </conditionalFormatting>
  <conditionalFormatting sqref="I30:I32">
    <cfRule type="expression" dxfId="3283" priority="1556">
      <formula>$E30="MC"</formula>
    </cfRule>
  </conditionalFormatting>
  <conditionalFormatting sqref="I30:I32">
    <cfRule type="expression" dxfId="3282" priority="1555">
      <formula>$E30="MC"</formula>
    </cfRule>
  </conditionalFormatting>
  <conditionalFormatting sqref="I30:I32">
    <cfRule type="expression" dxfId="3281" priority="1554">
      <formula>$E30="MC"</formula>
    </cfRule>
  </conditionalFormatting>
  <conditionalFormatting sqref="I30:I32">
    <cfRule type="expression" dxfId="3280" priority="1553">
      <formula>$E30="MC"</formula>
    </cfRule>
  </conditionalFormatting>
  <conditionalFormatting sqref="I30:I32">
    <cfRule type="expression" dxfId="3279" priority="1552">
      <formula>$E30="MC"</formula>
    </cfRule>
  </conditionalFormatting>
  <conditionalFormatting sqref="I30:I32">
    <cfRule type="expression" dxfId="3278" priority="1551">
      <formula>$E30="MC"</formula>
    </cfRule>
  </conditionalFormatting>
  <conditionalFormatting sqref="I30:I32">
    <cfRule type="expression" dxfId="3277" priority="1550">
      <formula>$E30="MC"</formula>
    </cfRule>
  </conditionalFormatting>
  <conditionalFormatting sqref="I30:I32">
    <cfRule type="expression" dxfId="3276" priority="1549">
      <formula>$E30="MC"</formula>
    </cfRule>
  </conditionalFormatting>
  <conditionalFormatting sqref="I30:I32">
    <cfRule type="expression" dxfId="3275" priority="1548">
      <formula>$E30="MC"</formula>
    </cfRule>
  </conditionalFormatting>
  <conditionalFormatting sqref="I30:I32">
    <cfRule type="expression" dxfId="3274" priority="1547">
      <formula>$E30="MC"</formula>
    </cfRule>
  </conditionalFormatting>
  <conditionalFormatting sqref="I30:I32">
    <cfRule type="expression" dxfId="3273" priority="1546">
      <formula>$E30="MC"</formula>
    </cfRule>
  </conditionalFormatting>
  <conditionalFormatting sqref="I30:I32">
    <cfRule type="expression" dxfId="3272" priority="1545">
      <formula>$E30="MC"</formula>
    </cfRule>
  </conditionalFormatting>
  <conditionalFormatting sqref="I30:I32">
    <cfRule type="expression" dxfId="3271" priority="1544">
      <formula>$E30="MC"</formula>
    </cfRule>
  </conditionalFormatting>
  <conditionalFormatting sqref="I30:I32">
    <cfRule type="expression" dxfId="3270" priority="1543">
      <formula>$E30="MC"</formula>
    </cfRule>
  </conditionalFormatting>
  <conditionalFormatting sqref="I30:I32">
    <cfRule type="expression" dxfId="3269" priority="1542">
      <formula>$E30="MC"</formula>
    </cfRule>
  </conditionalFormatting>
  <conditionalFormatting sqref="I30:I32">
    <cfRule type="expression" dxfId="3268" priority="1541">
      <formula>$E30="MC"</formula>
    </cfRule>
  </conditionalFormatting>
  <conditionalFormatting sqref="D33">
    <cfRule type="expression" dxfId="3267" priority="1432">
      <formula>$E33="MC"</formula>
    </cfRule>
  </conditionalFormatting>
  <conditionalFormatting sqref="B33:D33 F33:H33">
    <cfRule type="expression" dxfId="3266" priority="1540">
      <formula>$E33="MC"</formula>
    </cfRule>
  </conditionalFormatting>
  <conditionalFormatting sqref="B33:D33 F33:H33">
    <cfRule type="expression" dxfId="3265" priority="1539">
      <formula>$E33="MC"</formula>
    </cfRule>
  </conditionalFormatting>
  <conditionalFormatting sqref="B33:D33 F33:H33">
    <cfRule type="expression" dxfId="3264" priority="1538">
      <formula>$E33="MC"</formula>
    </cfRule>
  </conditionalFormatting>
  <conditionalFormatting sqref="B33:D33 F33:H33">
    <cfRule type="expression" dxfId="3263" priority="1537">
      <formula>$E33="MC"</formula>
    </cfRule>
  </conditionalFormatting>
  <conditionalFormatting sqref="B33:D33 F33:H33">
    <cfRule type="expression" dxfId="3262" priority="1536">
      <formula>$E33="MC"</formula>
    </cfRule>
  </conditionalFormatting>
  <conditionalFormatting sqref="B33:D33 F33:H33">
    <cfRule type="expression" dxfId="3261" priority="1535">
      <formula>$E33="MC"</formula>
    </cfRule>
  </conditionalFormatting>
  <conditionalFormatting sqref="B33:D33 F33:H33">
    <cfRule type="expression" dxfId="3260" priority="1534">
      <formula>$E33="MC"</formula>
    </cfRule>
  </conditionalFormatting>
  <conditionalFormatting sqref="B33:D33 F33:H33">
    <cfRule type="expression" dxfId="3259" priority="1533">
      <formula>$E33="MC"</formula>
    </cfRule>
  </conditionalFormatting>
  <conditionalFormatting sqref="B33:D33 F33:H33">
    <cfRule type="expression" dxfId="3258" priority="1532">
      <formula>$E33="MC"</formula>
    </cfRule>
  </conditionalFormatting>
  <conditionalFormatting sqref="B33 D33 F33:H33">
    <cfRule type="expression" dxfId="3257" priority="1531">
      <formula>$E33="MC"</formula>
    </cfRule>
  </conditionalFormatting>
  <conditionalFormatting sqref="C33">
    <cfRule type="expression" dxfId="3256" priority="1530">
      <formula>$E33="MC"</formula>
    </cfRule>
  </conditionalFormatting>
  <conditionalFormatting sqref="B33:D33 F33:H33">
    <cfRule type="expression" dxfId="3255" priority="1529">
      <formula>$E33="MC"</formula>
    </cfRule>
  </conditionalFormatting>
  <conditionalFormatting sqref="B33:D33 F33:H33">
    <cfRule type="expression" dxfId="3254" priority="1528">
      <formula>$E33="MC"</formula>
    </cfRule>
  </conditionalFormatting>
  <conditionalFormatting sqref="B33:D33 F33:H33">
    <cfRule type="expression" dxfId="3253" priority="1527">
      <formula>$E33="MC"</formula>
    </cfRule>
  </conditionalFormatting>
  <conditionalFormatting sqref="B33:D33 F33:H33">
    <cfRule type="expression" dxfId="3252" priority="1524">
      <formula>$E33="MC"</formula>
    </cfRule>
  </conditionalFormatting>
  <conditionalFormatting sqref="B33:D33 F33:H33">
    <cfRule type="expression" dxfId="3251" priority="1523">
      <formula>$E33="MC"</formula>
    </cfRule>
  </conditionalFormatting>
  <conditionalFormatting sqref="B33:D33 F33:H33">
    <cfRule type="expression" dxfId="3250" priority="1522">
      <formula>$E33="MC"</formula>
    </cfRule>
  </conditionalFormatting>
  <conditionalFormatting sqref="B33:D33 F33:H33">
    <cfRule type="expression" dxfId="3249" priority="1526">
      <formula>$E33="MC"</formula>
    </cfRule>
  </conditionalFormatting>
  <conditionalFormatting sqref="B33:D33 F33:H33">
    <cfRule type="expression" dxfId="3248" priority="1525">
      <formula>$E33="MC"</formula>
    </cfRule>
  </conditionalFormatting>
  <conditionalFormatting sqref="B33:D33 F33:H33">
    <cfRule type="expression" dxfId="3247" priority="1521">
      <formula>$E33="MC"</formula>
    </cfRule>
  </conditionalFormatting>
  <conditionalFormatting sqref="B33:D33 F33:H33">
    <cfRule type="expression" dxfId="3246" priority="1518">
      <formula>$E33="MC"</formula>
    </cfRule>
  </conditionalFormatting>
  <conditionalFormatting sqref="B33:D33 F33:H33">
    <cfRule type="expression" dxfId="3245" priority="1517">
      <formula>$E33="MC"</formula>
    </cfRule>
  </conditionalFormatting>
  <conditionalFormatting sqref="B33:D33 F33:H33">
    <cfRule type="expression" dxfId="3244" priority="1516">
      <formula>$E33="MC"</formula>
    </cfRule>
  </conditionalFormatting>
  <conditionalFormatting sqref="B33:D33 F33:H33">
    <cfRule type="expression" dxfId="3243" priority="1520">
      <formula>$E33="MC"</formula>
    </cfRule>
  </conditionalFormatting>
  <conditionalFormatting sqref="B33:D33 F33:H33">
    <cfRule type="expression" dxfId="3242" priority="1519">
      <formula>$E33="MC"</formula>
    </cfRule>
  </conditionalFormatting>
  <conditionalFormatting sqref="B33 D33 F33:H33">
    <cfRule type="expression" dxfId="3241" priority="1515">
      <formula>$E33="MC"</formula>
    </cfRule>
  </conditionalFormatting>
  <conditionalFormatting sqref="B33:C33 F33:H33">
    <cfRule type="expression" dxfId="3240" priority="1514">
      <formula>$E33="MC"</formula>
    </cfRule>
  </conditionalFormatting>
  <conditionalFormatting sqref="C33">
    <cfRule type="expression" dxfId="3239" priority="1513">
      <formula>$E33="MC"</formula>
    </cfRule>
  </conditionalFormatting>
  <conditionalFormatting sqref="B33:C33 F33:H33">
    <cfRule type="expression" dxfId="3238" priority="1512">
      <formula>$E33="MC"</formula>
    </cfRule>
  </conditionalFormatting>
  <conditionalFormatting sqref="B33:D33 F33:H33">
    <cfRule type="expression" dxfId="3237" priority="1511">
      <formula>$E33="MC"</formula>
    </cfRule>
  </conditionalFormatting>
  <conditionalFormatting sqref="B33:D33 F33:H33">
    <cfRule type="expression" dxfId="3236" priority="1510">
      <formula>$E33="MC"</formula>
    </cfRule>
  </conditionalFormatting>
  <conditionalFormatting sqref="B33:D33 F33:H33">
    <cfRule type="expression" dxfId="3235" priority="1509">
      <formula>$E33="MC"</formula>
    </cfRule>
  </conditionalFormatting>
  <conditionalFormatting sqref="B33:D33 H33 F33">
    <cfRule type="expression" dxfId="3234" priority="1508">
      <formula>$E33="MC"</formula>
    </cfRule>
  </conditionalFormatting>
  <conditionalFormatting sqref="B33:D33 H33 F33">
    <cfRule type="expression" dxfId="3233" priority="1507">
      <formula>$E33="MC"</formula>
    </cfRule>
  </conditionalFormatting>
  <conditionalFormatting sqref="G33">
    <cfRule type="expression" dxfId="3232" priority="1506">
      <formula>$E33="MC"</formula>
    </cfRule>
  </conditionalFormatting>
  <conditionalFormatting sqref="B33:D33 F33:H33">
    <cfRule type="expression" dxfId="3231" priority="1505">
      <formula>$E33="MC"</formula>
    </cfRule>
  </conditionalFormatting>
  <conditionalFormatting sqref="B33:D33 F33:H33">
    <cfRule type="expression" dxfId="3230" priority="1504">
      <formula>$E33="MC"</formula>
    </cfRule>
  </conditionalFormatting>
  <conditionalFormatting sqref="B33:D33 F33:H33">
    <cfRule type="expression" dxfId="3229" priority="1503">
      <formula>$E33="MC"</formula>
    </cfRule>
  </conditionalFormatting>
  <conditionalFormatting sqref="B33:D33 F33:H33">
    <cfRule type="expression" dxfId="3228" priority="1502">
      <formula>$E33="MC"</formula>
    </cfRule>
  </conditionalFormatting>
  <conditionalFormatting sqref="B33:D33 F33:H33">
    <cfRule type="expression" dxfId="3227" priority="1501">
      <formula>$E33="MC"</formula>
    </cfRule>
  </conditionalFormatting>
  <conditionalFormatting sqref="B33:D33 F33:H33">
    <cfRule type="expression" dxfId="3226" priority="1500">
      <formula>$E33="MC"</formula>
    </cfRule>
  </conditionalFormatting>
  <conditionalFormatting sqref="B33:D33 F33:H33">
    <cfRule type="expression" dxfId="3225" priority="1499">
      <formula>$E33="MC"</formula>
    </cfRule>
  </conditionalFormatting>
  <conditionalFormatting sqref="B33:D33 F33:H33">
    <cfRule type="expression" dxfId="3224" priority="1498">
      <formula>$E33="MC"</formula>
    </cfRule>
  </conditionalFormatting>
  <conditionalFormatting sqref="B33:D33 F33:H33">
    <cfRule type="expression" dxfId="3223" priority="1497">
      <formula>$E33="MC"</formula>
    </cfRule>
  </conditionalFormatting>
  <conditionalFormatting sqref="B33:D33 F33:H33">
    <cfRule type="expression" dxfId="3222" priority="1496">
      <formula>$E33="MC"</formula>
    </cfRule>
  </conditionalFormatting>
  <conditionalFormatting sqref="B33:D33 F33:H33">
    <cfRule type="expression" dxfId="3221" priority="1495">
      <formula>$E33="MC"</formula>
    </cfRule>
  </conditionalFormatting>
  <conditionalFormatting sqref="B33:D33 F33:H33">
    <cfRule type="expression" dxfId="3220" priority="1494">
      <formula>$E33="MC"</formula>
    </cfRule>
  </conditionalFormatting>
  <conditionalFormatting sqref="B33:D33 H33 F33">
    <cfRule type="expression" dxfId="3219" priority="1493">
      <formula>$E33="MC"</formula>
    </cfRule>
  </conditionalFormatting>
  <conditionalFormatting sqref="B33:D33 H33 F33">
    <cfRule type="expression" dxfId="3218" priority="1492">
      <formula>$E33="MC"</formula>
    </cfRule>
  </conditionalFormatting>
  <conditionalFormatting sqref="G33">
    <cfRule type="expression" dxfId="3217" priority="1491">
      <formula>$E33="MC"</formula>
    </cfRule>
  </conditionalFormatting>
  <conditionalFormatting sqref="B33:D33 F33:H33">
    <cfRule type="expression" dxfId="3216" priority="1490">
      <formula>$E33="MC"</formula>
    </cfRule>
  </conditionalFormatting>
  <conditionalFormatting sqref="B33:D33 F33:H33">
    <cfRule type="expression" dxfId="3215" priority="1489">
      <formula>$E33="MC"</formula>
    </cfRule>
  </conditionalFormatting>
  <conditionalFormatting sqref="B33:D33 F33:H33">
    <cfRule type="expression" dxfId="3214" priority="1488">
      <formula>$E33="MC"</formula>
    </cfRule>
  </conditionalFormatting>
  <conditionalFormatting sqref="B33:D33 F33:H33">
    <cfRule type="expression" dxfId="3213" priority="1487">
      <formula>$E33="MC"</formula>
    </cfRule>
  </conditionalFormatting>
  <conditionalFormatting sqref="B33:C33 F33:H33">
    <cfRule type="expression" dxfId="3212" priority="1486">
      <formula>$E33="MC"</formula>
    </cfRule>
  </conditionalFormatting>
  <conditionalFormatting sqref="B33:C33 F33:H33">
    <cfRule type="expression" dxfId="3211" priority="1485">
      <formula>$E33="MC"</formula>
    </cfRule>
  </conditionalFormatting>
  <conditionalFormatting sqref="B33:C33 F33:H33">
    <cfRule type="expression" dxfId="3210" priority="1484">
      <formula>$E33="MC"</formula>
    </cfRule>
  </conditionalFormatting>
  <conditionalFormatting sqref="B33:C33 F33:H33">
    <cfRule type="expression" dxfId="3209" priority="1483">
      <formula>$E33="MC"</formula>
    </cfRule>
  </conditionalFormatting>
  <conditionalFormatting sqref="B33:C33 F33:H33">
    <cfRule type="expression" dxfId="3208" priority="1482">
      <formula>$E33="MC"</formula>
    </cfRule>
  </conditionalFormatting>
  <conditionalFormatting sqref="B33:C33 F33:H33">
    <cfRule type="expression" dxfId="3207" priority="1481">
      <formula>$E33="MC"</formula>
    </cfRule>
  </conditionalFormatting>
  <conditionalFormatting sqref="D33">
    <cfRule type="expression" dxfId="3206" priority="1480">
      <formula>$E33="MC"</formula>
    </cfRule>
  </conditionalFormatting>
  <conditionalFormatting sqref="D33">
    <cfRule type="expression" dxfId="3205" priority="1479">
      <formula>$E33="MC"</formula>
    </cfRule>
  </conditionalFormatting>
  <conditionalFormatting sqref="D33">
    <cfRule type="expression" dxfId="3204" priority="1478">
      <formula>$E33="MC"</formula>
    </cfRule>
  </conditionalFormatting>
  <conditionalFormatting sqref="D33">
    <cfRule type="expression" dxfId="3203" priority="1477">
      <formula>$E33="MC"</formula>
    </cfRule>
  </conditionalFormatting>
  <conditionalFormatting sqref="D33">
    <cfRule type="expression" dxfId="3202" priority="1476">
      <formula>$E33="MC"</formula>
    </cfRule>
  </conditionalFormatting>
  <conditionalFormatting sqref="D33">
    <cfRule type="expression" dxfId="3201" priority="1475">
      <formula>$E33="MC"</formula>
    </cfRule>
  </conditionalFormatting>
  <conditionalFormatting sqref="B33:D33 F33:H33">
    <cfRule type="expression" dxfId="3200" priority="1474">
      <formula>$E33="MC"</formula>
    </cfRule>
  </conditionalFormatting>
  <conditionalFormatting sqref="B33:D33 F33:H33">
    <cfRule type="expression" dxfId="3199" priority="1473">
      <formula>$E33="MC"</formula>
    </cfRule>
  </conditionalFormatting>
  <conditionalFormatting sqref="B33:D33 F33:H33">
    <cfRule type="expression" dxfId="3198" priority="1472">
      <formula>$E33="MC"</formula>
    </cfRule>
  </conditionalFormatting>
  <conditionalFormatting sqref="B33:D33 F33:H33">
    <cfRule type="expression" dxfId="3197" priority="1471">
      <formula>$E33="MC"</formula>
    </cfRule>
  </conditionalFormatting>
  <conditionalFormatting sqref="B33:D33 F33:H33">
    <cfRule type="expression" dxfId="3196" priority="1470">
      <formula>$E33="MC"</formula>
    </cfRule>
  </conditionalFormatting>
  <conditionalFormatting sqref="B33:D33 F33:H33">
    <cfRule type="expression" dxfId="3195" priority="1469">
      <formula>$E33="MC"</formula>
    </cfRule>
  </conditionalFormatting>
  <conditionalFormatting sqref="B33:D33 H33 F33">
    <cfRule type="expression" dxfId="3194" priority="1468">
      <formula>$E33="MC"</formula>
    </cfRule>
  </conditionalFormatting>
  <conditionalFormatting sqref="B33:D33 H33 F33">
    <cfRule type="expression" dxfId="3193" priority="1467">
      <formula>$E33="MC"</formula>
    </cfRule>
  </conditionalFormatting>
  <conditionalFormatting sqref="G33">
    <cfRule type="expression" dxfId="3192" priority="1466">
      <formula>$E33="MC"</formula>
    </cfRule>
  </conditionalFormatting>
  <conditionalFormatting sqref="B33:D33 F33:H33">
    <cfRule type="expression" dxfId="3191" priority="1465">
      <formula>$E33="MC"</formula>
    </cfRule>
  </conditionalFormatting>
  <conditionalFormatting sqref="B33:D33 F33:H33">
    <cfRule type="expression" dxfId="3190" priority="1464">
      <formula>$E33="MC"</formula>
    </cfRule>
  </conditionalFormatting>
  <conditionalFormatting sqref="B33:D33 F33:H33">
    <cfRule type="expression" dxfId="3189" priority="1463">
      <formula>$E33="MC"</formula>
    </cfRule>
  </conditionalFormatting>
  <conditionalFormatting sqref="B33:D33 F33:H33">
    <cfRule type="expression" dxfId="3188" priority="1462">
      <formula>$E33="MC"</formula>
    </cfRule>
  </conditionalFormatting>
  <conditionalFormatting sqref="B33:C33 F33:H33">
    <cfRule type="expression" dxfId="3187" priority="1461">
      <formula>$E33="MC"</formula>
    </cfRule>
  </conditionalFormatting>
  <conditionalFormatting sqref="B33:C33 F33:H33">
    <cfRule type="expression" dxfId="3186" priority="1460">
      <formula>$E33="MC"</formula>
    </cfRule>
  </conditionalFormatting>
  <conditionalFormatting sqref="B33:C33 F33:H33">
    <cfRule type="expression" dxfId="3185" priority="1459">
      <formula>$E33="MC"</formula>
    </cfRule>
  </conditionalFormatting>
  <conditionalFormatting sqref="B33:C33 F33:H33">
    <cfRule type="expression" dxfId="3184" priority="1458">
      <formula>$E33="MC"</formula>
    </cfRule>
  </conditionalFormatting>
  <conditionalFormatting sqref="B33:C33 F33:H33">
    <cfRule type="expression" dxfId="3183" priority="1457">
      <formula>$E33="MC"</formula>
    </cfRule>
  </conditionalFormatting>
  <conditionalFormatting sqref="B33:C33 F33:H33">
    <cfRule type="expression" dxfId="3182" priority="1456">
      <formula>$E33="MC"</formula>
    </cfRule>
  </conditionalFormatting>
  <conditionalFormatting sqref="D33">
    <cfRule type="expression" dxfId="3181" priority="1455">
      <formula>$E33="MC"</formula>
    </cfRule>
  </conditionalFormatting>
  <conditionalFormatting sqref="D33">
    <cfRule type="expression" dxfId="3180" priority="1454">
      <formula>$E33="MC"</formula>
    </cfRule>
  </conditionalFormatting>
  <conditionalFormatting sqref="D33">
    <cfRule type="expression" dxfId="3179" priority="1453">
      <formula>$E33="MC"</formula>
    </cfRule>
  </conditionalFormatting>
  <conditionalFormatting sqref="D33">
    <cfRule type="expression" dxfId="3178" priority="1452">
      <formula>$E33="MC"</formula>
    </cfRule>
  </conditionalFormatting>
  <conditionalFormatting sqref="D33">
    <cfRule type="expression" dxfId="3177" priority="1451">
      <formula>$E33="MC"</formula>
    </cfRule>
  </conditionalFormatting>
  <conditionalFormatting sqref="D33">
    <cfRule type="expression" dxfId="3176" priority="1450">
      <formula>$E33="MC"</formula>
    </cfRule>
  </conditionalFormatting>
  <conditionalFormatting sqref="B33:D33 H33 F33">
    <cfRule type="expression" dxfId="3175" priority="1449">
      <formula>$E33="MC"</formula>
    </cfRule>
  </conditionalFormatting>
  <conditionalFormatting sqref="B33:D33 H33 F33">
    <cfRule type="expression" dxfId="3174" priority="1448">
      <formula>$E33="MC"</formula>
    </cfRule>
  </conditionalFormatting>
  <conditionalFormatting sqref="G33">
    <cfRule type="expression" dxfId="3173" priority="1447">
      <formula>$E33="MC"</formula>
    </cfRule>
  </conditionalFormatting>
  <conditionalFormatting sqref="B33:D33 F33:H33">
    <cfRule type="expression" dxfId="3172" priority="1446">
      <formula>$E33="MC"</formula>
    </cfRule>
  </conditionalFormatting>
  <conditionalFormatting sqref="B33:D33 F33:H33">
    <cfRule type="expression" dxfId="3171" priority="1445">
      <formula>$E33="MC"</formula>
    </cfRule>
  </conditionalFormatting>
  <conditionalFormatting sqref="B33:D33 F33:H33">
    <cfRule type="expression" dxfId="3170" priority="1444">
      <formula>$E33="MC"</formula>
    </cfRule>
  </conditionalFormatting>
  <conditionalFormatting sqref="B33:D33 F33:H33">
    <cfRule type="expression" dxfId="3169" priority="1443">
      <formula>$E33="MC"</formula>
    </cfRule>
  </conditionalFormatting>
  <conditionalFormatting sqref="B33:C33 F33:H33">
    <cfRule type="expression" dxfId="3168" priority="1442">
      <formula>$E33="MC"</formula>
    </cfRule>
  </conditionalFormatting>
  <conditionalFormatting sqref="B33:C33 F33:H33">
    <cfRule type="expression" dxfId="3167" priority="1441">
      <formula>$E33="MC"</formula>
    </cfRule>
  </conditionalFormatting>
  <conditionalFormatting sqref="B33:C33 F33:H33">
    <cfRule type="expression" dxfId="3166" priority="1440">
      <formula>$E33="MC"</formula>
    </cfRule>
  </conditionalFormatting>
  <conditionalFormatting sqref="B33:C33 F33:H33">
    <cfRule type="expression" dxfId="3165" priority="1439">
      <formula>$E33="MC"</formula>
    </cfRule>
  </conditionalFormatting>
  <conditionalFormatting sqref="B33:C33 F33:H33">
    <cfRule type="expression" dxfId="3164" priority="1438">
      <formula>$E33="MC"</formula>
    </cfRule>
  </conditionalFormatting>
  <conditionalFormatting sqref="B33:C33 F33:H33">
    <cfRule type="expression" dxfId="3163" priority="1437">
      <formula>$E33="MC"</formula>
    </cfRule>
  </conditionalFormatting>
  <conditionalFormatting sqref="D33">
    <cfRule type="expression" dxfId="3162" priority="1436">
      <formula>$E33="MC"</formula>
    </cfRule>
  </conditionalFormatting>
  <conditionalFormatting sqref="D33">
    <cfRule type="expression" dxfId="3161" priority="1435">
      <formula>$E33="MC"</formula>
    </cfRule>
  </conditionalFormatting>
  <conditionalFormatting sqref="D33">
    <cfRule type="expression" dxfId="3160" priority="1434">
      <formula>$E33="MC"</formula>
    </cfRule>
  </conditionalFormatting>
  <conditionalFormatting sqref="D33">
    <cfRule type="expression" dxfId="3159" priority="1433">
      <formula>$E33="MC"</formula>
    </cfRule>
  </conditionalFormatting>
  <conditionalFormatting sqref="D33">
    <cfRule type="expression" dxfId="3158" priority="1431">
      <formula>$E33="MC"</formula>
    </cfRule>
  </conditionalFormatting>
  <conditionalFormatting sqref="B33:C33 F33:H33">
    <cfRule type="expression" dxfId="3157" priority="1430">
      <formula>$E33="MC"</formula>
    </cfRule>
  </conditionalFormatting>
  <conditionalFormatting sqref="B33:C33 F33:H33">
    <cfRule type="expression" dxfId="3156" priority="1429">
      <formula>$E33="MC"</formula>
    </cfRule>
  </conditionalFormatting>
  <conditionalFormatting sqref="B33:C33 F33:H33">
    <cfRule type="expression" dxfId="3155" priority="1428">
      <formula>$E33="MC"</formula>
    </cfRule>
  </conditionalFormatting>
  <conditionalFormatting sqref="B33:C33 F33:H33">
    <cfRule type="expression" dxfId="3154" priority="1427">
      <formula>$E33="MC"</formula>
    </cfRule>
  </conditionalFormatting>
  <conditionalFormatting sqref="B33:C33 F33:H33">
    <cfRule type="expression" dxfId="3153" priority="1426">
      <formula>$E33="MC"</formula>
    </cfRule>
  </conditionalFormatting>
  <conditionalFormatting sqref="B33:C33 F33:H33">
    <cfRule type="expression" dxfId="3152" priority="1425">
      <formula>$E33="MC"</formula>
    </cfRule>
  </conditionalFormatting>
  <conditionalFormatting sqref="D33">
    <cfRule type="expression" dxfId="3151" priority="1424">
      <formula>$E33="MC"</formula>
    </cfRule>
  </conditionalFormatting>
  <conditionalFormatting sqref="D33">
    <cfRule type="expression" dxfId="3150" priority="1423">
      <formula>$E33="MC"</formula>
    </cfRule>
  </conditionalFormatting>
  <conditionalFormatting sqref="D33">
    <cfRule type="expression" dxfId="3149" priority="1422">
      <formula>$E33="MC"</formula>
    </cfRule>
  </conditionalFormatting>
  <conditionalFormatting sqref="D33">
    <cfRule type="expression" dxfId="3148" priority="1421">
      <formula>$E33="MC"</formula>
    </cfRule>
  </conditionalFormatting>
  <conditionalFormatting sqref="D33">
    <cfRule type="expression" dxfId="3147" priority="1420">
      <formula>$E33="MC"</formula>
    </cfRule>
  </conditionalFormatting>
  <conditionalFormatting sqref="D33">
    <cfRule type="expression" dxfId="3146" priority="1419">
      <formula>$E33="MC"</formula>
    </cfRule>
  </conditionalFormatting>
  <conditionalFormatting sqref="B33:D33 F33:H33">
    <cfRule type="expression" dxfId="3145" priority="1418">
      <formula>$E33="MC"</formula>
    </cfRule>
  </conditionalFormatting>
  <conditionalFormatting sqref="B33:D33 F33:H33">
    <cfRule type="expression" dxfId="3144" priority="1417">
      <formula>$E33="MC"</formula>
    </cfRule>
  </conditionalFormatting>
  <conditionalFormatting sqref="B33:D33 F33:H33">
    <cfRule type="expression" dxfId="3143" priority="1416">
      <formula>$E33="MC"</formula>
    </cfRule>
  </conditionalFormatting>
  <conditionalFormatting sqref="B33:D33 F33:H33">
    <cfRule type="expression" dxfId="3142" priority="1415">
      <formula>$E33="MC"</formula>
    </cfRule>
  </conditionalFormatting>
  <conditionalFormatting sqref="B33:D33 F33:H33">
    <cfRule type="expression" dxfId="3141" priority="1414">
      <formula>$E33="MC"</formula>
    </cfRule>
  </conditionalFormatting>
  <conditionalFormatting sqref="B33:D33 H33 F33">
    <cfRule type="expression" dxfId="3140" priority="1413">
      <formula>$E33="MC"</formula>
    </cfRule>
  </conditionalFormatting>
  <conditionalFormatting sqref="B33:D33 H33 F33">
    <cfRule type="expression" dxfId="3139" priority="1412">
      <formula>$E33="MC"</formula>
    </cfRule>
  </conditionalFormatting>
  <conditionalFormatting sqref="G33">
    <cfRule type="expression" dxfId="3138" priority="1411">
      <formula>$E33="MC"</formula>
    </cfRule>
  </conditionalFormatting>
  <conditionalFormatting sqref="B33:D33 F33:H33">
    <cfRule type="expression" dxfId="3137" priority="1410">
      <formula>$E33="MC"</formula>
    </cfRule>
  </conditionalFormatting>
  <conditionalFormatting sqref="B33:D33 F33:H33">
    <cfRule type="expression" dxfId="3136" priority="1409">
      <formula>$E33="MC"</formula>
    </cfRule>
  </conditionalFormatting>
  <conditionalFormatting sqref="B33:D33 F33:H33">
    <cfRule type="expression" dxfId="3135" priority="1408">
      <formula>$E33="MC"</formula>
    </cfRule>
  </conditionalFormatting>
  <conditionalFormatting sqref="B33:D33 F33:H33">
    <cfRule type="expression" dxfId="3134" priority="1407">
      <formula>$E33="MC"</formula>
    </cfRule>
  </conditionalFormatting>
  <conditionalFormatting sqref="B33:C33 F33:H33">
    <cfRule type="expression" dxfId="3133" priority="1406">
      <formula>$E33="MC"</formula>
    </cfRule>
  </conditionalFormatting>
  <conditionalFormatting sqref="B33:C33 F33:H33">
    <cfRule type="expression" dxfId="3132" priority="1405">
      <formula>$E33="MC"</formula>
    </cfRule>
  </conditionalFormatting>
  <conditionalFormatting sqref="B33:C33 F33:H33">
    <cfRule type="expression" dxfId="3131" priority="1404">
      <formula>$E33="MC"</formula>
    </cfRule>
  </conditionalFormatting>
  <conditionalFormatting sqref="B33:C33 F33:H33">
    <cfRule type="expression" dxfId="3130" priority="1403">
      <formula>$E33="MC"</formula>
    </cfRule>
  </conditionalFormatting>
  <conditionalFormatting sqref="B33:C33 F33:H33">
    <cfRule type="expression" dxfId="3129" priority="1402">
      <formula>$E33="MC"</formula>
    </cfRule>
  </conditionalFormatting>
  <conditionalFormatting sqref="B33:C33 F33:H33">
    <cfRule type="expression" dxfId="3128" priority="1401">
      <formula>$E33="MC"</formula>
    </cfRule>
  </conditionalFormatting>
  <conditionalFormatting sqref="D33">
    <cfRule type="expression" dxfId="3127" priority="1400">
      <formula>$E33="MC"</formula>
    </cfRule>
  </conditionalFormatting>
  <conditionalFormatting sqref="D33">
    <cfRule type="expression" dxfId="3126" priority="1399">
      <formula>$E33="MC"</formula>
    </cfRule>
  </conditionalFormatting>
  <conditionalFormatting sqref="D33">
    <cfRule type="expression" dxfId="3125" priority="1398">
      <formula>$E33="MC"</formula>
    </cfRule>
  </conditionalFormatting>
  <conditionalFormatting sqref="D33">
    <cfRule type="expression" dxfId="3124" priority="1397">
      <formula>$E33="MC"</formula>
    </cfRule>
  </conditionalFormatting>
  <conditionalFormatting sqref="D33">
    <cfRule type="expression" dxfId="3123" priority="1396">
      <formula>$E33="MC"</formula>
    </cfRule>
  </conditionalFormatting>
  <conditionalFormatting sqref="D33">
    <cfRule type="expression" dxfId="3122" priority="1395">
      <formula>$E33="MC"</formula>
    </cfRule>
  </conditionalFormatting>
  <conditionalFormatting sqref="B33:C33 F33:H33">
    <cfRule type="expression" dxfId="3121" priority="1394">
      <formula>$E33="MC"</formula>
    </cfRule>
  </conditionalFormatting>
  <conditionalFormatting sqref="B33:C33 F33:H33">
    <cfRule type="expression" dxfId="3120" priority="1393">
      <formula>$E33="MC"</formula>
    </cfRule>
  </conditionalFormatting>
  <conditionalFormatting sqref="B33:C33 F33:H33">
    <cfRule type="expression" dxfId="3119" priority="1392">
      <formula>$E33="MC"</formula>
    </cfRule>
  </conditionalFormatting>
  <conditionalFormatting sqref="B33:C33 F33:H33">
    <cfRule type="expression" dxfId="3118" priority="1391">
      <formula>$E33="MC"</formula>
    </cfRule>
  </conditionalFormatting>
  <conditionalFormatting sqref="B33:C33 F33:H33">
    <cfRule type="expression" dxfId="3117" priority="1390">
      <formula>$E33="MC"</formula>
    </cfRule>
  </conditionalFormatting>
  <conditionalFormatting sqref="B33:C33 F33:H33">
    <cfRule type="expression" dxfId="3116" priority="1389">
      <formula>$E33="MC"</formula>
    </cfRule>
  </conditionalFormatting>
  <conditionalFormatting sqref="D33">
    <cfRule type="expression" dxfId="3115" priority="1388">
      <formula>$E33="MC"</formula>
    </cfRule>
  </conditionalFormatting>
  <conditionalFormatting sqref="D33">
    <cfRule type="expression" dxfId="3114" priority="1387">
      <formula>$E33="MC"</formula>
    </cfRule>
  </conditionalFormatting>
  <conditionalFormatting sqref="D33">
    <cfRule type="expression" dxfId="3113" priority="1386">
      <formula>$E33="MC"</formula>
    </cfRule>
  </conditionalFormatting>
  <conditionalFormatting sqref="D33">
    <cfRule type="expression" dxfId="3112" priority="1385">
      <formula>$E33="MC"</formula>
    </cfRule>
  </conditionalFormatting>
  <conditionalFormatting sqref="D33">
    <cfRule type="expression" dxfId="3111" priority="1384">
      <formula>$E33="MC"</formula>
    </cfRule>
  </conditionalFormatting>
  <conditionalFormatting sqref="D33">
    <cfRule type="expression" dxfId="3110" priority="1383">
      <formula>$E33="MC"</formula>
    </cfRule>
  </conditionalFormatting>
  <conditionalFormatting sqref="B33:D33 F33:H33">
    <cfRule type="expression" dxfId="3109" priority="1382">
      <formula>$E33="MC"</formula>
    </cfRule>
  </conditionalFormatting>
  <conditionalFormatting sqref="B33:D33 F33:H33">
    <cfRule type="expression" dxfId="3108" priority="1381">
      <formula>$E33="MC"</formula>
    </cfRule>
  </conditionalFormatting>
  <conditionalFormatting sqref="B33:D33 F33:H33">
    <cfRule type="expression" dxfId="3107" priority="1380">
      <formula>$E33="MC"</formula>
    </cfRule>
  </conditionalFormatting>
  <conditionalFormatting sqref="B33:D33 F33:H33">
    <cfRule type="expression" dxfId="3106" priority="1379">
      <formula>$E33="MC"</formula>
    </cfRule>
  </conditionalFormatting>
  <conditionalFormatting sqref="B33:D33 F33:H33">
    <cfRule type="expression" dxfId="3105" priority="1378">
      <formula>$E33="MC"</formula>
    </cfRule>
  </conditionalFormatting>
  <conditionalFormatting sqref="B33:C33 F33:H33">
    <cfRule type="expression" dxfId="3104" priority="1377">
      <formula>$E33="MC"</formula>
    </cfRule>
  </conditionalFormatting>
  <conditionalFormatting sqref="B33:C33 F33:H33">
    <cfRule type="expression" dxfId="3103" priority="1376">
      <formula>$E33="MC"</formula>
    </cfRule>
  </conditionalFormatting>
  <conditionalFormatting sqref="B33:C33 F33:H33">
    <cfRule type="expression" dxfId="3102" priority="1375">
      <formula>$E33="MC"</formula>
    </cfRule>
  </conditionalFormatting>
  <conditionalFormatting sqref="B33:C33 F33:H33">
    <cfRule type="expression" dxfId="3101" priority="1374">
      <formula>$E33="MC"</formula>
    </cfRule>
  </conditionalFormatting>
  <conditionalFormatting sqref="B33:C33 F33:H33">
    <cfRule type="expression" dxfId="3100" priority="1373">
      <formula>$E33="MC"</formula>
    </cfRule>
  </conditionalFormatting>
  <conditionalFormatting sqref="B33:C33 F33:H33">
    <cfRule type="expression" dxfId="3099" priority="1372">
      <formula>$E33="MC"</formula>
    </cfRule>
  </conditionalFormatting>
  <conditionalFormatting sqref="D33">
    <cfRule type="expression" dxfId="3098" priority="1371">
      <formula>$E33="MC"</formula>
    </cfRule>
  </conditionalFormatting>
  <conditionalFormatting sqref="D33">
    <cfRule type="expression" dxfId="3097" priority="1370">
      <formula>$E33="MC"</formula>
    </cfRule>
  </conditionalFormatting>
  <conditionalFormatting sqref="D33">
    <cfRule type="expression" dxfId="3096" priority="1369">
      <formula>$E33="MC"</formula>
    </cfRule>
  </conditionalFormatting>
  <conditionalFormatting sqref="D33">
    <cfRule type="expression" dxfId="3095" priority="1368">
      <formula>$E33="MC"</formula>
    </cfRule>
  </conditionalFormatting>
  <conditionalFormatting sqref="D33">
    <cfRule type="expression" dxfId="3094" priority="1367">
      <formula>$E33="MC"</formula>
    </cfRule>
  </conditionalFormatting>
  <conditionalFormatting sqref="D33">
    <cfRule type="expression" dxfId="3093" priority="1366">
      <formula>$E33="MC"</formula>
    </cfRule>
  </conditionalFormatting>
  <conditionalFormatting sqref="B33:D33 F33:H33">
    <cfRule type="expression" dxfId="3092" priority="1365">
      <formula>$E33="MC"</formula>
    </cfRule>
  </conditionalFormatting>
  <conditionalFormatting sqref="B33:D33 F33:H33">
    <cfRule type="expression" dxfId="3091" priority="1364">
      <formula>$E33="MC"</formula>
    </cfRule>
  </conditionalFormatting>
  <conditionalFormatting sqref="B33:D33 F33:H33">
    <cfRule type="expression" dxfId="3090" priority="1363">
      <formula>$E33="MC"</formula>
    </cfRule>
  </conditionalFormatting>
  <conditionalFormatting sqref="B33:D33 F33:H33">
    <cfRule type="expression" dxfId="3089" priority="1362">
      <formula>$E33="MC"</formula>
    </cfRule>
  </conditionalFormatting>
  <conditionalFormatting sqref="B33:D33 F33:H33">
    <cfRule type="expression" dxfId="3088" priority="1361">
      <formula>$E33="MC"</formula>
    </cfRule>
  </conditionalFormatting>
  <conditionalFormatting sqref="B33:D33 F33:H33">
    <cfRule type="expression" dxfId="3087" priority="1360">
      <formula>$E33="MC"</formula>
    </cfRule>
  </conditionalFormatting>
  <conditionalFormatting sqref="B33:D33 F33:H33">
    <cfRule type="expression" dxfId="3086" priority="1359">
      <formula>$E33="MC"</formula>
    </cfRule>
  </conditionalFormatting>
  <conditionalFormatting sqref="B33:D33 F33:H33">
    <cfRule type="expression" dxfId="3085" priority="1358">
      <formula>$E33="MC"</formula>
    </cfRule>
  </conditionalFormatting>
  <conditionalFormatting sqref="B33:D33 F33:H33">
    <cfRule type="expression" dxfId="3084" priority="1357">
      <formula>$E33="MC"</formula>
    </cfRule>
  </conditionalFormatting>
  <conditionalFormatting sqref="B33:D33 F33:H33">
    <cfRule type="expression" dxfId="3083" priority="1356">
      <formula>$E33="MC"</formula>
    </cfRule>
  </conditionalFormatting>
  <conditionalFormatting sqref="D33">
    <cfRule type="expression" dxfId="3082" priority="1355">
      <formula>$E33="MC"</formula>
    </cfRule>
  </conditionalFormatting>
  <conditionalFormatting sqref="B33:C33 F33:H33">
    <cfRule type="expression" dxfId="3081" priority="1354">
      <formula>$E33="MC"</formula>
    </cfRule>
  </conditionalFormatting>
  <conditionalFormatting sqref="B33:C33 F33:H33">
    <cfRule type="expression" dxfId="3080" priority="1353">
      <formula>$E33="MC"</formula>
    </cfRule>
  </conditionalFormatting>
  <conditionalFormatting sqref="B33:C33 F33:H33">
    <cfRule type="expression" dxfId="3079" priority="1352">
      <formula>$E33="MC"</formula>
    </cfRule>
  </conditionalFormatting>
  <conditionalFormatting sqref="B33:C33 F33:H33">
    <cfRule type="expression" dxfId="3078" priority="1351">
      <formula>$E33="MC"</formula>
    </cfRule>
  </conditionalFormatting>
  <conditionalFormatting sqref="B33:C33 F33:H33">
    <cfRule type="expression" dxfId="3077" priority="1350">
      <formula>$E33="MC"</formula>
    </cfRule>
  </conditionalFormatting>
  <conditionalFormatting sqref="B33:C33 F33:H33">
    <cfRule type="expression" dxfId="3076" priority="1349">
      <formula>$E33="MC"</formula>
    </cfRule>
  </conditionalFormatting>
  <conditionalFormatting sqref="D33">
    <cfRule type="expression" dxfId="3075" priority="1348">
      <formula>$E33="MC"</formula>
    </cfRule>
  </conditionalFormatting>
  <conditionalFormatting sqref="D33">
    <cfRule type="expression" dxfId="3074" priority="1347">
      <formula>$E33="MC"</formula>
    </cfRule>
  </conditionalFormatting>
  <conditionalFormatting sqref="D33">
    <cfRule type="expression" dxfId="3073" priority="1346">
      <formula>$E33="MC"</formula>
    </cfRule>
  </conditionalFormatting>
  <conditionalFormatting sqref="D33">
    <cfRule type="expression" dxfId="3072" priority="1345">
      <formula>$E33="MC"</formula>
    </cfRule>
  </conditionalFormatting>
  <conditionalFormatting sqref="D33">
    <cfRule type="expression" dxfId="3071" priority="1344">
      <formula>$E33="MC"</formula>
    </cfRule>
  </conditionalFormatting>
  <conditionalFormatting sqref="D33">
    <cfRule type="expression" dxfId="3070" priority="1343">
      <formula>$E33="MC"</formula>
    </cfRule>
  </conditionalFormatting>
  <conditionalFormatting sqref="B33:D33 F33:H33">
    <cfRule type="expression" dxfId="3069" priority="1342">
      <formula>$E33="MC"</formula>
    </cfRule>
  </conditionalFormatting>
  <conditionalFormatting sqref="B33:D33 F33:H33">
    <cfRule type="expression" dxfId="3068" priority="1341">
      <formula>$E33="MC"</formula>
    </cfRule>
  </conditionalFormatting>
  <conditionalFormatting sqref="B33:D33 F33:H33">
    <cfRule type="expression" dxfId="3067" priority="1340">
      <formula>$E33="MC"</formula>
    </cfRule>
  </conditionalFormatting>
  <conditionalFormatting sqref="B33:D33 F33:H33">
    <cfRule type="expression" dxfId="3066" priority="1339">
      <formula>$E33="MC"</formula>
    </cfRule>
  </conditionalFormatting>
  <conditionalFormatting sqref="B33:D33 F33:H33">
    <cfRule type="expression" dxfId="3065" priority="1338">
      <formula>$E33="MC"</formula>
    </cfRule>
  </conditionalFormatting>
  <conditionalFormatting sqref="B33:D33 F33:H33">
    <cfRule type="expression" dxfId="3064" priority="1337">
      <formula>$E33="MC"</formula>
    </cfRule>
  </conditionalFormatting>
  <conditionalFormatting sqref="B33:D33 F33:H33">
    <cfRule type="expression" dxfId="3063" priority="1336">
      <formula>$E33="MC"</formula>
    </cfRule>
  </conditionalFormatting>
  <conditionalFormatting sqref="B33:D33 F33:H33">
    <cfRule type="expression" dxfId="3062" priority="1335">
      <formula>$E33="MC"</formula>
    </cfRule>
  </conditionalFormatting>
  <conditionalFormatting sqref="B33:D33 F33:H33">
    <cfRule type="expression" dxfId="3061" priority="1334">
      <formula>$E33="MC"</formula>
    </cfRule>
  </conditionalFormatting>
  <conditionalFormatting sqref="B33:D33 F33:H33">
    <cfRule type="expression" dxfId="3060" priority="1333">
      <formula>$E33="MC"</formula>
    </cfRule>
  </conditionalFormatting>
  <conditionalFormatting sqref="D33">
    <cfRule type="expression" dxfId="3059" priority="1332">
      <formula>$E33="MC"</formula>
    </cfRule>
  </conditionalFormatting>
  <conditionalFormatting sqref="B33:D33 F33:H33">
    <cfRule type="expression" dxfId="3058" priority="1331">
      <formula>$E33="MC"</formula>
    </cfRule>
  </conditionalFormatting>
  <conditionalFormatting sqref="B33:D33 F33:H33">
    <cfRule type="expression" dxfId="3057" priority="1330">
      <formula>$E33="MC"</formula>
    </cfRule>
  </conditionalFormatting>
  <conditionalFormatting sqref="B33:D33 F33:H33">
    <cfRule type="expression" dxfId="3056" priority="1329">
      <formula>$E33="MC"</formula>
    </cfRule>
  </conditionalFormatting>
  <conditionalFormatting sqref="B33:D33 F33:H33">
    <cfRule type="expression" dxfId="3055" priority="1328">
      <formula>$E33="MC"</formula>
    </cfRule>
  </conditionalFormatting>
  <conditionalFormatting sqref="B33:D33 F33:H33">
    <cfRule type="expression" dxfId="3054" priority="1327">
      <formula>$E33="MC"</formula>
    </cfRule>
  </conditionalFormatting>
  <conditionalFormatting sqref="D33">
    <cfRule type="expression" dxfId="3053" priority="1326">
      <formula>$E33="MC"</formula>
    </cfRule>
  </conditionalFormatting>
  <conditionalFormatting sqref="D33">
    <cfRule type="expression" dxfId="3052" priority="1325">
      <formula>$E33="MC"</formula>
    </cfRule>
  </conditionalFormatting>
  <conditionalFormatting sqref="I33">
    <cfRule type="expression" dxfId="3051" priority="1323">
      <formula>$E33="MC"</formula>
    </cfRule>
  </conditionalFormatting>
  <conditionalFormatting sqref="I33">
    <cfRule type="expression" dxfId="3050" priority="1322">
      <formula>$E33="MC"</formula>
    </cfRule>
  </conditionalFormatting>
  <conditionalFormatting sqref="I33">
    <cfRule type="expression" dxfId="3049" priority="1321">
      <formula>$E33="MC"</formula>
    </cfRule>
  </conditionalFormatting>
  <conditionalFormatting sqref="I33">
    <cfRule type="expression" dxfId="3048" priority="1320">
      <formula>$E33="MC"</formula>
    </cfRule>
  </conditionalFormatting>
  <conditionalFormatting sqref="I33">
    <cfRule type="expression" dxfId="3047" priority="1319">
      <formula>$E33="MC"</formula>
    </cfRule>
  </conditionalFormatting>
  <conditionalFormatting sqref="I33">
    <cfRule type="expression" dxfId="3046" priority="1318">
      <formula>$E33="MC"</formula>
    </cfRule>
  </conditionalFormatting>
  <conditionalFormatting sqref="I33">
    <cfRule type="expression" dxfId="3045" priority="1317">
      <formula>$E33="MC"</formula>
    </cfRule>
  </conditionalFormatting>
  <conditionalFormatting sqref="I33">
    <cfRule type="expression" dxfId="3044" priority="1316">
      <formula>$E33="MC"</formula>
    </cfRule>
  </conditionalFormatting>
  <conditionalFormatting sqref="I33">
    <cfRule type="expression" dxfId="3043" priority="1315">
      <formula>$E33="MC"</formula>
    </cfRule>
  </conditionalFormatting>
  <conditionalFormatting sqref="I33">
    <cfRule type="expression" dxfId="3042" priority="1314">
      <formula>$E33="MC"</formula>
    </cfRule>
  </conditionalFormatting>
  <conditionalFormatting sqref="I33">
    <cfRule type="expression" dxfId="3041" priority="1313">
      <formula>$E33="MC"</formula>
    </cfRule>
  </conditionalFormatting>
  <conditionalFormatting sqref="I33">
    <cfRule type="expression" dxfId="3040" priority="1312">
      <formula>$E33="MC"</formula>
    </cfRule>
  </conditionalFormatting>
  <conditionalFormatting sqref="I33">
    <cfRule type="expression" dxfId="3039" priority="1311">
      <formula>$E33="MC"</formula>
    </cfRule>
  </conditionalFormatting>
  <conditionalFormatting sqref="I33">
    <cfRule type="expression" dxfId="3038" priority="1308">
      <formula>$E33="MC"</formula>
    </cfRule>
  </conditionalFormatting>
  <conditionalFormatting sqref="I33">
    <cfRule type="expression" dxfId="3037" priority="1307">
      <formula>$E33="MC"</formula>
    </cfRule>
  </conditionalFormatting>
  <conditionalFormatting sqref="I33">
    <cfRule type="expression" dxfId="3036" priority="1306">
      <formula>$E33="MC"</formula>
    </cfRule>
  </conditionalFormatting>
  <conditionalFormatting sqref="I33">
    <cfRule type="expression" dxfId="3035" priority="1310">
      <formula>$E33="MC"</formula>
    </cfRule>
  </conditionalFormatting>
  <conditionalFormatting sqref="I33">
    <cfRule type="expression" dxfId="3034" priority="1309">
      <formula>$E33="MC"</formula>
    </cfRule>
  </conditionalFormatting>
  <conditionalFormatting sqref="I33">
    <cfRule type="expression" dxfId="3033" priority="1305">
      <formula>$E33="MC"</formula>
    </cfRule>
  </conditionalFormatting>
  <conditionalFormatting sqref="I33">
    <cfRule type="expression" dxfId="3032" priority="1302">
      <formula>$E33="MC"</formula>
    </cfRule>
  </conditionalFormatting>
  <conditionalFormatting sqref="I33">
    <cfRule type="expression" dxfId="3031" priority="1301">
      <formula>$E33="MC"</formula>
    </cfRule>
  </conditionalFormatting>
  <conditionalFormatting sqref="I33">
    <cfRule type="expression" dxfId="3030" priority="1300">
      <formula>$E33="MC"</formula>
    </cfRule>
  </conditionalFormatting>
  <conditionalFormatting sqref="I33">
    <cfRule type="expression" dxfId="3029" priority="1304">
      <formula>$E33="MC"</formula>
    </cfRule>
  </conditionalFormatting>
  <conditionalFormatting sqref="I33">
    <cfRule type="expression" dxfId="3028" priority="1303">
      <formula>$E33="MC"</formula>
    </cfRule>
  </conditionalFormatting>
  <conditionalFormatting sqref="I33">
    <cfRule type="expression" dxfId="3027" priority="1299">
      <formula>$E33="MC"</formula>
    </cfRule>
  </conditionalFormatting>
  <conditionalFormatting sqref="I33">
    <cfRule type="expression" dxfId="3026" priority="1298">
      <formula>$E33="MC"</formula>
    </cfRule>
  </conditionalFormatting>
  <conditionalFormatting sqref="I33">
    <cfRule type="expression" dxfId="3025" priority="1297">
      <formula>$E33="MC"</formula>
    </cfRule>
  </conditionalFormatting>
  <conditionalFormatting sqref="I33">
    <cfRule type="expression" dxfId="3024" priority="1296">
      <formula>$E33="MC"</formula>
    </cfRule>
  </conditionalFormatting>
  <conditionalFormatting sqref="I33">
    <cfRule type="expression" dxfId="3023" priority="1295">
      <formula>$E33="MC"</formula>
    </cfRule>
  </conditionalFormatting>
  <conditionalFormatting sqref="I33">
    <cfRule type="expression" dxfId="3022" priority="1294">
      <formula>$E33="MC"</formula>
    </cfRule>
  </conditionalFormatting>
  <conditionalFormatting sqref="I33">
    <cfRule type="expression" dxfId="3021" priority="1293">
      <formula>$E33="MC"</formula>
    </cfRule>
  </conditionalFormatting>
  <conditionalFormatting sqref="I33">
    <cfRule type="expression" dxfId="3020" priority="1292">
      <formula>$E33="MC"</formula>
    </cfRule>
  </conditionalFormatting>
  <conditionalFormatting sqref="I33">
    <cfRule type="expression" dxfId="3019" priority="1291">
      <formula>$E33="MC"</formula>
    </cfRule>
  </conditionalFormatting>
  <conditionalFormatting sqref="I33">
    <cfRule type="expression" dxfId="3018" priority="1290">
      <formula>$E33="MC"</formula>
    </cfRule>
  </conditionalFormatting>
  <conditionalFormatting sqref="I33">
    <cfRule type="expression" dxfId="3017" priority="1289">
      <formula>$E33="MC"</formula>
    </cfRule>
  </conditionalFormatting>
  <conditionalFormatting sqref="I33">
    <cfRule type="expression" dxfId="3016" priority="1288">
      <formula>$E33="MC"</formula>
    </cfRule>
  </conditionalFormatting>
  <conditionalFormatting sqref="I33">
    <cfRule type="expression" dxfId="3015" priority="1287">
      <formula>$E33="MC"</formula>
    </cfRule>
  </conditionalFormatting>
  <conditionalFormatting sqref="I33">
    <cfRule type="expression" dxfId="3014" priority="1286">
      <formula>$E33="MC"</formula>
    </cfRule>
  </conditionalFormatting>
  <conditionalFormatting sqref="I33">
    <cfRule type="expression" dxfId="3013" priority="1285">
      <formula>$E33="MC"</formula>
    </cfRule>
  </conditionalFormatting>
  <conditionalFormatting sqref="I33">
    <cfRule type="expression" dxfId="3012" priority="1284">
      <formula>$E33="MC"</formula>
    </cfRule>
  </conditionalFormatting>
  <conditionalFormatting sqref="I33">
    <cfRule type="expression" dxfId="3011" priority="1283">
      <formula>$E33="MC"</formula>
    </cfRule>
  </conditionalFormatting>
  <conditionalFormatting sqref="I33">
    <cfRule type="expression" dxfId="3010" priority="1282">
      <formula>$E33="MC"</formula>
    </cfRule>
  </conditionalFormatting>
  <conditionalFormatting sqref="I33">
    <cfRule type="expression" dxfId="3009" priority="1281">
      <formula>$E33="MC"</formula>
    </cfRule>
  </conditionalFormatting>
  <conditionalFormatting sqref="I33">
    <cfRule type="expression" dxfId="3008" priority="1280">
      <formula>$E33="MC"</formula>
    </cfRule>
  </conditionalFormatting>
  <conditionalFormatting sqref="I33">
    <cfRule type="expression" dxfId="3007" priority="1279">
      <formula>$E33="MC"</formula>
    </cfRule>
  </conditionalFormatting>
  <conditionalFormatting sqref="I33">
    <cfRule type="expression" dxfId="3006" priority="1278">
      <formula>$E33="MC"</formula>
    </cfRule>
  </conditionalFormatting>
  <conditionalFormatting sqref="I33">
    <cfRule type="expression" dxfId="3005" priority="1277">
      <formula>$E33="MC"</formula>
    </cfRule>
  </conditionalFormatting>
  <conditionalFormatting sqref="I33">
    <cfRule type="expression" dxfId="3004" priority="1276">
      <formula>$E33="MC"</formula>
    </cfRule>
  </conditionalFormatting>
  <conditionalFormatting sqref="I33">
    <cfRule type="expression" dxfId="3003" priority="1275">
      <formula>$E33="MC"</formula>
    </cfRule>
  </conditionalFormatting>
  <conditionalFormatting sqref="I33">
    <cfRule type="expression" dxfId="3002" priority="1274">
      <formula>$E33="MC"</formula>
    </cfRule>
  </conditionalFormatting>
  <conditionalFormatting sqref="I33">
    <cfRule type="expression" dxfId="3001" priority="1273">
      <formula>$E33="MC"</formula>
    </cfRule>
  </conditionalFormatting>
  <conditionalFormatting sqref="I33">
    <cfRule type="expression" dxfId="3000" priority="1272">
      <formula>$E33="MC"</formula>
    </cfRule>
  </conditionalFormatting>
  <conditionalFormatting sqref="I33">
    <cfRule type="expression" dxfId="2999" priority="1271">
      <formula>$E33="MC"</formula>
    </cfRule>
  </conditionalFormatting>
  <conditionalFormatting sqref="I33">
    <cfRule type="expression" dxfId="2998" priority="1270">
      <formula>$E33="MC"</formula>
    </cfRule>
  </conditionalFormatting>
  <conditionalFormatting sqref="I33">
    <cfRule type="expression" dxfId="2997" priority="1269">
      <formula>$E33="MC"</formula>
    </cfRule>
  </conditionalFormatting>
  <conditionalFormatting sqref="I33">
    <cfRule type="expression" dxfId="2996" priority="1268">
      <formula>$E33="MC"</formula>
    </cfRule>
  </conditionalFormatting>
  <conditionalFormatting sqref="I33">
    <cfRule type="expression" dxfId="2995" priority="1267">
      <formula>$E33="MC"</formula>
    </cfRule>
  </conditionalFormatting>
  <conditionalFormatting sqref="I33">
    <cfRule type="expression" dxfId="2994" priority="1266">
      <formula>$E33="MC"</formula>
    </cfRule>
  </conditionalFormatting>
  <conditionalFormatting sqref="I33">
    <cfRule type="expression" dxfId="2993" priority="1265">
      <formula>$E33="MC"</formula>
    </cfRule>
  </conditionalFormatting>
  <conditionalFormatting sqref="I33">
    <cfRule type="expression" dxfId="2992" priority="1264">
      <formula>$E33="MC"</formula>
    </cfRule>
  </conditionalFormatting>
  <conditionalFormatting sqref="I33">
    <cfRule type="expression" dxfId="2991" priority="1263">
      <formula>$E33="MC"</formula>
    </cfRule>
  </conditionalFormatting>
  <conditionalFormatting sqref="I33">
    <cfRule type="expression" dxfId="2990" priority="1262">
      <formula>$E33="MC"</formula>
    </cfRule>
  </conditionalFormatting>
  <conditionalFormatting sqref="I33">
    <cfRule type="expression" dxfId="2989" priority="1261">
      <formula>$E33="MC"</formula>
    </cfRule>
  </conditionalFormatting>
  <conditionalFormatting sqref="I33">
    <cfRule type="expression" dxfId="2988" priority="1260">
      <formula>$E33="MC"</formula>
    </cfRule>
  </conditionalFormatting>
  <conditionalFormatting sqref="I33">
    <cfRule type="expression" dxfId="2987" priority="1259">
      <formula>$E33="MC"</formula>
    </cfRule>
  </conditionalFormatting>
  <conditionalFormatting sqref="I33">
    <cfRule type="expression" dxfId="2986" priority="1258">
      <formula>$E33="MC"</formula>
    </cfRule>
  </conditionalFormatting>
  <conditionalFormatting sqref="I33">
    <cfRule type="expression" dxfId="2985" priority="1257">
      <formula>$E33="MC"</formula>
    </cfRule>
  </conditionalFormatting>
  <conditionalFormatting sqref="I33">
    <cfRule type="expression" dxfId="2984" priority="1256">
      <formula>$E33="MC"</formula>
    </cfRule>
  </conditionalFormatting>
  <conditionalFormatting sqref="I33">
    <cfRule type="expression" dxfId="2983" priority="1255">
      <formula>$E33="MC"</formula>
    </cfRule>
  </conditionalFormatting>
  <conditionalFormatting sqref="I33">
    <cfRule type="expression" dxfId="2982" priority="1254">
      <formula>$E33="MC"</formula>
    </cfRule>
  </conditionalFormatting>
  <conditionalFormatting sqref="I33">
    <cfRule type="expression" dxfId="2981" priority="1253">
      <formula>$E33="MC"</formula>
    </cfRule>
  </conditionalFormatting>
  <conditionalFormatting sqref="I33">
    <cfRule type="expression" dxfId="2980" priority="1252">
      <formula>$E33="MC"</formula>
    </cfRule>
  </conditionalFormatting>
  <conditionalFormatting sqref="I33">
    <cfRule type="expression" dxfId="2979" priority="1251">
      <formula>$E33="MC"</formula>
    </cfRule>
  </conditionalFormatting>
  <conditionalFormatting sqref="I33">
    <cfRule type="expression" dxfId="2978" priority="1250">
      <formula>$E33="MC"</formula>
    </cfRule>
  </conditionalFormatting>
  <conditionalFormatting sqref="I33">
    <cfRule type="expression" dxfId="2977" priority="1249">
      <formula>$E33="MC"</formula>
    </cfRule>
  </conditionalFormatting>
  <conditionalFormatting sqref="I33">
    <cfRule type="expression" dxfId="2976" priority="1248">
      <formula>$E33="MC"</formula>
    </cfRule>
  </conditionalFormatting>
  <conditionalFormatting sqref="I33">
    <cfRule type="expression" dxfId="2975" priority="1247">
      <formula>$E33="MC"</formula>
    </cfRule>
  </conditionalFormatting>
  <conditionalFormatting sqref="I33">
    <cfRule type="expression" dxfId="2974" priority="1246">
      <formula>$E33="MC"</formula>
    </cfRule>
  </conditionalFormatting>
  <conditionalFormatting sqref="I33">
    <cfRule type="expression" dxfId="2973" priority="1245">
      <formula>$E33="MC"</formula>
    </cfRule>
  </conditionalFormatting>
  <conditionalFormatting sqref="I33">
    <cfRule type="expression" dxfId="2972" priority="1244">
      <formula>$E33="MC"</formula>
    </cfRule>
  </conditionalFormatting>
  <conditionalFormatting sqref="I33">
    <cfRule type="expression" dxfId="2971" priority="1243">
      <formula>$E33="MC"</formula>
    </cfRule>
  </conditionalFormatting>
  <conditionalFormatting sqref="I33">
    <cfRule type="expression" dxfId="2970" priority="1242">
      <formula>$E33="MC"</formula>
    </cfRule>
  </conditionalFormatting>
  <conditionalFormatting sqref="I33">
    <cfRule type="expression" dxfId="2969" priority="1241">
      <formula>$E33="MC"</formula>
    </cfRule>
  </conditionalFormatting>
  <conditionalFormatting sqref="I33">
    <cfRule type="expression" dxfId="2968" priority="1240">
      <formula>$E33="MC"</formula>
    </cfRule>
  </conditionalFormatting>
  <conditionalFormatting sqref="I33">
    <cfRule type="expression" dxfId="2967" priority="1239">
      <formula>$E33="MC"</formula>
    </cfRule>
  </conditionalFormatting>
  <conditionalFormatting sqref="I33">
    <cfRule type="expression" dxfId="2966" priority="1238">
      <formula>$E33="MC"</formula>
    </cfRule>
  </conditionalFormatting>
  <conditionalFormatting sqref="I33">
    <cfRule type="expression" dxfId="2965" priority="1237">
      <formula>$E33="MC"</formula>
    </cfRule>
  </conditionalFormatting>
  <conditionalFormatting sqref="I33">
    <cfRule type="expression" dxfId="2964" priority="1236">
      <formula>$E33="MC"</formula>
    </cfRule>
  </conditionalFormatting>
  <conditionalFormatting sqref="I33">
    <cfRule type="expression" dxfId="2963" priority="1235">
      <formula>$E33="MC"</formula>
    </cfRule>
  </conditionalFormatting>
  <conditionalFormatting sqref="I33">
    <cfRule type="expression" dxfId="2962" priority="1234">
      <formula>$E33="MC"</formula>
    </cfRule>
  </conditionalFormatting>
  <conditionalFormatting sqref="I33">
    <cfRule type="expression" dxfId="2961" priority="1233">
      <formula>$E33="MC"</formula>
    </cfRule>
  </conditionalFormatting>
  <conditionalFormatting sqref="I33">
    <cfRule type="expression" dxfId="2960" priority="1232">
      <formula>$E33="MC"</formula>
    </cfRule>
  </conditionalFormatting>
  <conditionalFormatting sqref="I33">
    <cfRule type="expression" dxfId="2959" priority="1231">
      <formula>$E33="MC"</formula>
    </cfRule>
  </conditionalFormatting>
  <conditionalFormatting sqref="I33">
    <cfRule type="expression" dxfId="2958" priority="1230">
      <formula>$E33="MC"</formula>
    </cfRule>
  </conditionalFormatting>
  <conditionalFormatting sqref="I33">
    <cfRule type="expression" dxfId="2957" priority="1229">
      <formula>$E33="MC"</formula>
    </cfRule>
  </conditionalFormatting>
  <conditionalFormatting sqref="I33">
    <cfRule type="expression" dxfId="2956" priority="1228">
      <formula>$E33="MC"</formula>
    </cfRule>
  </conditionalFormatting>
  <conditionalFormatting sqref="I33">
    <cfRule type="expression" dxfId="2955" priority="1227">
      <formula>$E33="MC"</formula>
    </cfRule>
  </conditionalFormatting>
  <conditionalFormatting sqref="I33">
    <cfRule type="expression" dxfId="2954" priority="1226">
      <formula>$E33="MC"</formula>
    </cfRule>
  </conditionalFormatting>
  <conditionalFormatting sqref="I33">
    <cfRule type="expression" dxfId="2953" priority="1225">
      <formula>$E33="MC"</formula>
    </cfRule>
  </conditionalFormatting>
  <conditionalFormatting sqref="I33">
    <cfRule type="expression" dxfId="2952" priority="1224">
      <formula>$E33="MC"</formula>
    </cfRule>
  </conditionalFormatting>
  <conditionalFormatting sqref="I33">
    <cfRule type="expression" dxfId="2951" priority="1223">
      <formula>$E33="MC"</formula>
    </cfRule>
  </conditionalFormatting>
  <conditionalFormatting sqref="I33">
    <cfRule type="expression" dxfId="2950" priority="1222">
      <formula>$E33="MC"</formula>
    </cfRule>
  </conditionalFormatting>
  <conditionalFormatting sqref="I33">
    <cfRule type="expression" dxfId="2949" priority="1221">
      <formula>$E33="MC"</formula>
    </cfRule>
  </conditionalFormatting>
  <conditionalFormatting sqref="I33">
    <cfRule type="expression" dxfId="2948" priority="1220">
      <formula>$E33="MC"</formula>
    </cfRule>
  </conditionalFormatting>
  <conditionalFormatting sqref="I33">
    <cfRule type="expression" dxfId="2947" priority="1219">
      <formula>$E33="MC"</formula>
    </cfRule>
  </conditionalFormatting>
  <conditionalFormatting sqref="I33">
    <cfRule type="expression" dxfId="2946" priority="1218">
      <formula>$E33="MC"</formula>
    </cfRule>
  </conditionalFormatting>
  <conditionalFormatting sqref="I33">
    <cfRule type="expression" dxfId="2945" priority="1217">
      <formula>$E33="MC"</formula>
    </cfRule>
  </conditionalFormatting>
  <conditionalFormatting sqref="I33">
    <cfRule type="expression" dxfId="2944" priority="1216">
      <formula>$E33="MC"</formula>
    </cfRule>
  </conditionalFormatting>
  <conditionalFormatting sqref="I33">
    <cfRule type="expression" dxfId="2943" priority="1215">
      <formula>$E33="MC"</formula>
    </cfRule>
  </conditionalFormatting>
  <conditionalFormatting sqref="I33">
    <cfRule type="expression" dxfId="2942" priority="1214">
      <formula>$E33="MC"</formula>
    </cfRule>
  </conditionalFormatting>
  <conditionalFormatting sqref="I33">
    <cfRule type="expression" dxfId="2941" priority="1213">
      <formula>$E33="MC"</formula>
    </cfRule>
  </conditionalFormatting>
  <conditionalFormatting sqref="I33">
    <cfRule type="expression" dxfId="2940" priority="1212">
      <formula>$E33="MC"</formula>
    </cfRule>
  </conditionalFormatting>
  <conditionalFormatting sqref="I33">
    <cfRule type="expression" dxfId="2939" priority="1211">
      <formula>$E33="MC"</formula>
    </cfRule>
  </conditionalFormatting>
  <conditionalFormatting sqref="I33">
    <cfRule type="expression" dxfId="2938" priority="1210">
      <formula>$E33="MC"</formula>
    </cfRule>
  </conditionalFormatting>
  <conditionalFormatting sqref="I33">
    <cfRule type="expression" dxfId="2937" priority="1209">
      <formula>$E33="MC"</formula>
    </cfRule>
  </conditionalFormatting>
  <conditionalFormatting sqref="I33">
    <cfRule type="expression" dxfId="2936" priority="1208">
      <formula>$E33="MC"</formula>
    </cfRule>
  </conditionalFormatting>
  <conditionalFormatting sqref="I33">
    <cfRule type="expression" dxfId="2935" priority="1207">
      <formula>$E33="MC"</formula>
    </cfRule>
  </conditionalFormatting>
  <conditionalFormatting sqref="I33">
    <cfRule type="expression" dxfId="2934" priority="1206">
      <formula>$E33="MC"</formula>
    </cfRule>
  </conditionalFormatting>
  <conditionalFormatting sqref="I33">
    <cfRule type="expression" dxfId="2933" priority="1205">
      <formula>$E33="MC"</formula>
    </cfRule>
  </conditionalFormatting>
  <conditionalFormatting sqref="I33">
    <cfRule type="expression" dxfId="2932" priority="1204">
      <formula>$E33="MC"</formula>
    </cfRule>
  </conditionalFormatting>
  <conditionalFormatting sqref="I33">
    <cfRule type="expression" dxfId="2931" priority="1203">
      <formula>$E33="MC"</formula>
    </cfRule>
  </conditionalFormatting>
  <conditionalFormatting sqref="I33">
    <cfRule type="expression" dxfId="2930" priority="1202">
      <formula>$E33="MC"</formula>
    </cfRule>
  </conditionalFormatting>
  <conditionalFormatting sqref="I33">
    <cfRule type="expression" dxfId="2929" priority="1201">
      <formula>$E33="MC"</formula>
    </cfRule>
  </conditionalFormatting>
  <conditionalFormatting sqref="I33">
    <cfRule type="expression" dxfId="2928" priority="1200">
      <formula>$E33="MC"</formula>
    </cfRule>
  </conditionalFormatting>
  <conditionalFormatting sqref="I33">
    <cfRule type="expression" dxfId="2927" priority="1199">
      <formula>$E33="MC"</formula>
    </cfRule>
  </conditionalFormatting>
  <conditionalFormatting sqref="I33">
    <cfRule type="expression" dxfId="2926" priority="1198">
      <formula>$E33="MC"</formula>
    </cfRule>
  </conditionalFormatting>
  <conditionalFormatting sqref="I33">
    <cfRule type="expression" dxfId="2925" priority="1197">
      <formula>$E33="MC"</formula>
    </cfRule>
  </conditionalFormatting>
  <conditionalFormatting sqref="I33">
    <cfRule type="expression" dxfId="2924" priority="1196">
      <formula>$E33="MC"</formula>
    </cfRule>
  </conditionalFormatting>
  <conditionalFormatting sqref="I33">
    <cfRule type="expression" dxfId="2923" priority="1195">
      <formula>$E33="MC"</formula>
    </cfRule>
  </conditionalFormatting>
  <conditionalFormatting sqref="I33">
    <cfRule type="expression" dxfId="2922" priority="1194">
      <formula>$E33="MC"</formula>
    </cfRule>
  </conditionalFormatting>
  <conditionalFormatting sqref="I33">
    <cfRule type="expression" dxfId="2921" priority="1193">
      <formula>$E33="MC"</formula>
    </cfRule>
  </conditionalFormatting>
  <conditionalFormatting sqref="I33">
    <cfRule type="expression" dxfId="2920" priority="1192">
      <formula>$E33="MC"</formula>
    </cfRule>
  </conditionalFormatting>
  <conditionalFormatting sqref="I33">
    <cfRule type="expression" dxfId="2919" priority="1191">
      <formula>$E33="MC"</formula>
    </cfRule>
  </conditionalFormatting>
  <conditionalFormatting sqref="I33">
    <cfRule type="expression" dxfId="2918" priority="1190">
      <formula>$E33="MC"</formula>
    </cfRule>
  </conditionalFormatting>
  <conditionalFormatting sqref="I33">
    <cfRule type="expression" dxfId="2917" priority="1189">
      <formula>$E33="MC"</formula>
    </cfRule>
  </conditionalFormatting>
  <conditionalFormatting sqref="I33">
    <cfRule type="expression" dxfId="2916" priority="1188">
      <formula>$E33="MC"</formula>
    </cfRule>
  </conditionalFormatting>
  <conditionalFormatting sqref="I33">
    <cfRule type="expression" dxfId="2915" priority="1187">
      <formula>$E33="MC"</formula>
    </cfRule>
  </conditionalFormatting>
  <conditionalFormatting sqref="I33">
    <cfRule type="expression" dxfId="2914" priority="1186">
      <formula>$E33="MC"</formula>
    </cfRule>
  </conditionalFormatting>
  <conditionalFormatting sqref="I33">
    <cfRule type="expression" dxfId="2913" priority="1185">
      <formula>$E33="MC"</formula>
    </cfRule>
  </conditionalFormatting>
  <conditionalFormatting sqref="I33">
    <cfRule type="expression" dxfId="2912" priority="1184">
      <formula>$E33="MC"</formula>
    </cfRule>
  </conditionalFormatting>
  <conditionalFormatting sqref="I33">
    <cfRule type="expression" dxfId="2911" priority="1183">
      <formula>$E33="MC"</formula>
    </cfRule>
  </conditionalFormatting>
  <conditionalFormatting sqref="I33">
    <cfRule type="expression" dxfId="2910" priority="1182">
      <formula>$E33="MC"</formula>
    </cfRule>
  </conditionalFormatting>
  <conditionalFormatting sqref="I33">
    <cfRule type="expression" dxfId="2909" priority="1181">
      <formula>$E33="MC"</formula>
    </cfRule>
  </conditionalFormatting>
  <conditionalFormatting sqref="I33">
    <cfRule type="expression" dxfId="2908" priority="1180">
      <formula>$E33="MC"</formula>
    </cfRule>
  </conditionalFormatting>
  <conditionalFormatting sqref="I33">
    <cfRule type="expression" dxfId="2907" priority="1179">
      <formula>$E33="MC"</formula>
    </cfRule>
  </conditionalFormatting>
  <conditionalFormatting sqref="I33">
    <cfRule type="expression" dxfId="2906" priority="1178">
      <formula>$E33="MC"</formula>
    </cfRule>
  </conditionalFormatting>
  <conditionalFormatting sqref="I33">
    <cfRule type="expression" dxfId="2905" priority="1177">
      <formula>$E33="MC"</formula>
    </cfRule>
  </conditionalFormatting>
  <conditionalFormatting sqref="I33">
    <cfRule type="expression" dxfId="2904" priority="1176">
      <formula>$E33="MC"</formula>
    </cfRule>
  </conditionalFormatting>
  <conditionalFormatting sqref="I33">
    <cfRule type="expression" dxfId="2903" priority="1175">
      <formula>$E33="MC"</formula>
    </cfRule>
  </conditionalFormatting>
  <conditionalFormatting sqref="I33">
    <cfRule type="expression" dxfId="2902" priority="1174">
      <formula>$E33="MC"</formula>
    </cfRule>
  </conditionalFormatting>
  <conditionalFormatting sqref="I33">
    <cfRule type="expression" dxfId="2901" priority="1173">
      <formula>$E33="MC"</formula>
    </cfRule>
  </conditionalFormatting>
  <conditionalFormatting sqref="I33">
    <cfRule type="expression" dxfId="2900" priority="1172">
      <formula>$E33="MC"</formula>
    </cfRule>
  </conditionalFormatting>
  <conditionalFormatting sqref="I33">
    <cfRule type="expression" dxfId="2899" priority="1171">
      <formula>$E33="MC"</formula>
    </cfRule>
  </conditionalFormatting>
  <conditionalFormatting sqref="I33">
    <cfRule type="expression" dxfId="2898" priority="1170">
      <formula>$E33="MC"</formula>
    </cfRule>
  </conditionalFormatting>
  <conditionalFormatting sqref="I33">
    <cfRule type="expression" dxfId="2897" priority="1169">
      <formula>$E33="MC"</formula>
    </cfRule>
  </conditionalFormatting>
  <conditionalFormatting sqref="I33">
    <cfRule type="expression" dxfId="2896" priority="1168">
      <formula>$E33="MC"</formula>
    </cfRule>
  </conditionalFormatting>
  <conditionalFormatting sqref="I33">
    <cfRule type="expression" dxfId="2895" priority="1167">
      <formula>$E33="MC"</formula>
    </cfRule>
  </conditionalFormatting>
  <conditionalFormatting sqref="D34">
    <cfRule type="expression" dxfId="2894" priority="1058">
      <formula>$E34="MC"</formula>
    </cfRule>
  </conditionalFormatting>
  <conditionalFormatting sqref="B34:D34 F34:H34">
    <cfRule type="expression" dxfId="2893" priority="1166">
      <formula>$E34="MC"</formula>
    </cfRule>
  </conditionalFormatting>
  <conditionalFormatting sqref="B34:D34 F34:H34">
    <cfRule type="expression" dxfId="2892" priority="1165">
      <formula>$E34="MC"</formula>
    </cfRule>
  </conditionalFormatting>
  <conditionalFormatting sqref="B34:D34 F34:H34">
    <cfRule type="expression" dxfId="2891" priority="1164">
      <formula>$E34="MC"</formula>
    </cfRule>
  </conditionalFormatting>
  <conditionalFormatting sqref="B34:D34 F34:H34">
    <cfRule type="expression" dxfId="2890" priority="1163">
      <formula>$E34="MC"</formula>
    </cfRule>
  </conditionalFormatting>
  <conditionalFormatting sqref="B34:D34 F34:H34">
    <cfRule type="expression" dxfId="2889" priority="1162">
      <formula>$E34="MC"</formula>
    </cfRule>
  </conditionalFormatting>
  <conditionalFormatting sqref="B34:D34 F34:H34">
    <cfRule type="expression" dxfId="2888" priority="1161">
      <formula>$E34="MC"</formula>
    </cfRule>
  </conditionalFormatting>
  <conditionalFormatting sqref="B34:D34 F34:H34">
    <cfRule type="expression" dxfId="2887" priority="1160">
      <formula>$E34="MC"</formula>
    </cfRule>
  </conditionalFormatting>
  <conditionalFormatting sqref="B34:D34 F34:H34">
    <cfRule type="expression" dxfId="2886" priority="1159">
      <formula>$E34="MC"</formula>
    </cfRule>
  </conditionalFormatting>
  <conditionalFormatting sqref="B34:D34 F34:H34">
    <cfRule type="expression" dxfId="2885" priority="1158">
      <formula>$E34="MC"</formula>
    </cfRule>
  </conditionalFormatting>
  <conditionalFormatting sqref="B34 D34 F34:H34">
    <cfRule type="expression" dxfId="2884" priority="1157">
      <formula>$E34="MC"</formula>
    </cfRule>
  </conditionalFormatting>
  <conditionalFormatting sqref="C34">
    <cfRule type="expression" dxfId="2883" priority="1156">
      <formula>$E34="MC"</formula>
    </cfRule>
  </conditionalFormatting>
  <conditionalFormatting sqref="B34:D34 F34:H34">
    <cfRule type="expression" dxfId="2882" priority="1155">
      <formula>$E34="MC"</formula>
    </cfRule>
  </conditionalFormatting>
  <conditionalFormatting sqref="B34:D34 F34:H34">
    <cfRule type="expression" dxfId="2881" priority="1154">
      <formula>$E34="MC"</formula>
    </cfRule>
  </conditionalFormatting>
  <conditionalFormatting sqref="B34:D34 F34:H34">
    <cfRule type="expression" dxfId="2880" priority="1153">
      <formula>$E34="MC"</formula>
    </cfRule>
  </conditionalFormatting>
  <conditionalFormatting sqref="B34:D34 F34:H34">
    <cfRule type="expression" dxfId="2879" priority="1150">
      <formula>$E34="MC"</formula>
    </cfRule>
  </conditionalFormatting>
  <conditionalFormatting sqref="B34:D34 F34:H34">
    <cfRule type="expression" dxfId="2878" priority="1149">
      <formula>$E34="MC"</formula>
    </cfRule>
  </conditionalFormatting>
  <conditionalFormatting sqref="B34:D34 F34:H34">
    <cfRule type="expression" dxfId="2877" priority="1148">
      <formula>$E34="MC"</formula>
    </cfRule>
  </conditionalFormatting>
  <conditionalFormatting sqref="B34:D34 F34:H34">
    <cfRule type="expression" dxfId="2876" priority="1152">
      <formula>$E34="MC"</formula>
    </cfRule>
  </conditionalFormatting>
  <conditionalFormatting sqref="B34:D34 F34:H34">
    <cfRule type="expression" dxfId="2875" priority="1151">
      <formula>$E34="MC"</formula>
    </cfRule>
  </conditionalFormatting>
  <conditionalFormatting sqref="B34:D34 F34:H34">
    <cfRule type="expression" dxfId="2874" priority="1147">
      <formula>$E34="MC"</formula>
    </cfRule>
  </conditionalFormatting>
  <conditionalFormatting sqref="B34:D34 F34:H34">
    <cfRule type="expression" dxfId="2873" priority="1144">
      <formula>$E34="MC"</formula>
    </cfRule>
  </conditionalFormatting>
  <conditionalFormatting sqref="B34:D34 F34:H34">
    <cfRule type="expression" dxfId="2872" priority="1143">
      <formula>$E34="MC"</formula>
    </cfRule>
  </conditionalFormatting>
  <conditionalFormatting sqref="B34:D34 F34:H34">
    <cfRule type="expression" dxfId="2871" priority="1142">
      <formula>$E34="MC"</formula>
    </cfRule>
  </conditionalFormatting>
  <conditionalFormatting sqref="B34:D34 F34:H34">
    <cfRule type="expression" dxfId="2870" priority="1146">
      <formula>$E34="MC"</formula>
    </cfRule>
  </conditionalFormatting>
  <conditionalFormatting sqref="B34:D34 F34:H34">
    <cfRule type="expression" dxfId="2869" priority="1145">
      <formula>$E34="MC"</formula>
    </cfRule>
  </conditionalFormatting>
  <conditionalFormatting sqref="B34 D34 F34:H34">
    <cfRule type="expression" dxfId="2868" priority="1141">
      <formula>$E34="MC"</formula>
    </cfRule>
  </conditionalFormatting>
  <conditionalFormatting sqref="B34:C34 F34:H34">
    <cfRule type="expression" dxfId="2867" priority="1140">
      <formula>$E34="MC"</formula>
    </cfRule>
  </conditionalFormatting>
  <conditionalFormatting sqref="C34">
    <cfRule type="expression" dxfId="2866" priority="1139">
      <formula>$E34="MC"</formula>
    </cfRule>
  </conditionalFormatting>
  <conditionalFormatting sqref="B34:C34 F34:H34">
    <cfRule type="expression" dxfId="2865" priority="1138">
      <formula>$E34="MC"</formula>
    </cfRule>
  </conditionalFormatting>
  <conditionalFormatting sqref="B34:D34 F34:H34">
    <cfRule type="expression" dxfId="2864" priority="1137">
      <formula>$E34="MC"</formula>
    </cfRule>
  </conditionalFormatting>
  <conditionalFormatting sqref="B34:D34 F34:H34">
    <cfRule type="expression" dxfId="2863" priority="1136">
      <formula>$E34="MC"</formula>
    </cfRule>
  </conditionalFormatting>
  <conditionalFormatting sqref="B34:D34 F34:H34">
    <cfRule type="expression" dxfId="2862" priority="1135">
      <formula>$E34="MC"</formula>
    </cfRule>
  </conditionalFormatting>
  <conditionalFormatting sqref="B34:D34 H34 F34">
    <cfRule type="expression" dxfId="2861" priority="1134">
      <formula>$E34="MC"</formula>
    </cfRule>
  </conditionalFormatting>
  <conditionalFormatting sqref="B34:D34 H34 F34">
    <cfRule type="expression" dxfId="2860" priority="1133">
      <formula>$E34="MC"</formula>
    </cfRule>
  </conditionalFormatting>
  <conditionalFormatting sqref="G34">
    <cfRule type="expression" dxfId="2859" priority="1132">
      <formula>$E34="MC"</formula>
    </cfRule>
  </conditionalFormatting>
  <conditionalFormatting sqref="B34:D34 F34:H34">
    <cfRule type="expression" dxfId="2858" priority="1131">
      <formula>$E34="MC"</formula>
    </cfRule>
  </conditionalFormatting>
  <conditionalFormatting sqref="B34:D34 F34:H34">
    <cfRule type="expression" dxfId="2857" priority="1130">
      <formula>$E34="MC"</formula>
    </cfRule>
  </conditionalFormatting>
  <conditionalFormatting sqref="B34:D34 F34:H34">
    <cfRule type="expression" dxfId="2856" priority="1129">
      <formula>$E34="MC"</formula>
    </cfRule>
  </conditionalFormatting>
  <conditionalFormatting sqref="B34:D34 F34:H34">
    <cfRule type="expression" dxfId="2855" priority="1128">
      <formula>$E34="MC"</formula>
    </cfRule>
  </conditionalFormatting>
  <conditionalFormatting sqref="B34:D34 F34:H34">
    <cfRule type="expression" dxfId="2854" priority="1127">
      <formula>$E34="MC"</formula>
    </cfRule>
  </conditionalFormatting>
  <conditionalFormatting sqref="B34:D34 F34:H34">
    <cfRule type="expression" dxfId="2853" priority="1126">
      <formula>$E34="MC"</formula>
    </cfRule>
  </conditionalFormatting>
  <conditionalFormatting sqref="B34:D34 F34:H34">
    <cfRule type="expression" dxfId="2852" priority="1125">
      <formula>$E34="MC"</formula>
    </cfRule>
  </conditionalFormatting>
  <conditionalFormatting sqref="B34:D34 F34:H34">
    <cfRule type="expression" dxfId="2851" priority="1124">
      <formula>$E34="MC"</formula>
    </cfRule>
  </conditionalFormatting>
  <conditionalFormatting sqref="B34:D34 F34:H34">
    <cfRule type="expression" dxfId="2850" priority="1123">
      <formula>$E34="MC"</formula>
    </cfRule>
  </conditionalFormatting>
  <conditionalFormatting sqref="B34:D34 F34:H34">
    <cfRule type="expression" dxfId="2849" priority="1122">
      <formula>$E34="MC"</formula>
    </cfRule>
  </conditionalFormatting>
  <conditionalFormatting sqref="B34:D34 F34:H34">
    <cfRule type="expression" dxfId="2848" priority="1121">
      <formula>$E34="MC"</formula>
    </cfRule>
  </conditionalFormatting>
  <conditionalFormatting sqref="B34:D34 F34:H34">
    <cfRule type="expression" dxfId="2847" priority="1120">
      <formula>$E34="MC"</formula>
    </cfRule>
  </conditionalFormatting>
  <conditionalFormatting sqref="B34:D34 H34 F34">
    <cfRule type="expression" dxfId="2846" priority="1119">
      <formula>$E34="MC"</formula>
    </cfRule>
  </conditionalFormatting>
  <conditionalFormatting sqref="B34:D34 H34 F34">
    <cfRule type="expression" dxfId="2845" priority="1118">
      <formula>$E34="MC"</formula>
    </cfRule>
  </conditionalFormatting>
  <conditionalFormatting sqref="G34">
    <cfRule type="expression" dxfId="2844" priority="1117">
      <formula>$E34="MC"</formula>
    </cfRule>
  </conditionalFormatting>
  <conditionalFormatting sqref="B34:D34 F34:H34">
    <cfRule type="expression" dxfId="2843" priority="1116">
      <formula>$E34="MC"</formula>
    </cfRule>
  </conditionalFormatting>
  <conditionalFormatting sqref="B34:D34 F34:H34">
    <cfRule type="expression" dxfId="2842" priority="1115">
      <formula>$E34="MC"</formula>
    </cfRule>
  </conditionalFormatting>
  <conditionalFormatting sqref="B34:D34 F34:H34">
    <cfRule type="expression" dxfId="2841" priority="1114">
      <formula>$E34="MC"</formula>
    </cfRule>
  </conditionalFormatting>
  <conditionalFormatting sqref="B34:D34 F34:H34">
    <cfRule type="expression" dxfId="2840" priority="1113">
      <formula>$E34="MC"</formula>
    </cfRule>
  </conditionalFormatting>
  <conditionalFormatting sqref="B34:C34 F34:H34">
    <cfRule type="expression" dxfId="2839" priority="1112">
      <formula>$E34="MC"</formula>
    </cfRule>
  </conditionalFormatting>
  <conditionalFormatting sqref="B34:C34 F34:H34">
    <cfRule type="expression" dxfId="2838" priority="1111">
      <formula>$E34="MC"</formula>
    </cfRule>
  </conditionalFormatting>
  <conditionalFormatting sqref="B34:C34 F34:H34">
    <cfRule type="expression" dxfId="2837" priority="1110">
      <formula>$E34="MC"</formula>
    </cfRule>
  </conditionalFormatting>
  <conditionalFormatting sqref="B34:C34 F34:H34">
    <cfRule type="expression" dxfId="2836" priority="1109">
      <formula>$E34="MC"</formula>
    </cfRule>
  </conditionalFormatting>
  <conditionalFormatting sqref="B34:C34 F34:H34">
    <cfRule type="expression" dxfId="2835" priority="1108">
      <formula>$E34="MC"</formula>
    </cfRule>
  </conditionalFormatting>
  <conditionalFormatting sqref="B34:C34 F34:H34">
    <cfRule type="expression" dxfId="2834" priority="1107">
      <formula>$E34="MC"</formula>
    </cfRule>
  </conditionalFormatting>
  <conditionalFormatting sqref="D34">
    <cfRule type="expression" dxfId="2833" priority="1106">
      <formula>$E34="MC"</formula>
    </cfRule>
  </conditionalFormatting>
  <conditionalFormatting sqref="D34">
    <cfRule type="expression" dxfId="2832" priority="1105">
      <formula>$E34="MC"</formula>
    </cfRule>
  </conditionalFormatting>
  <conditionalFormatting sqref="D34">
    <cfRule type="expression" dxfId="2831" priority="1104">
      <formula>$E34="MC"</formula>
    </cfRule>
  </conditionalFormatting>
  <conditionalFormatting sqref="D34">
    <cfRule type="expression" dxfId="2830" priority="1103">
      <formula>$E34="MC"</formula>
    </cfRule>
  </conditionalFormatting>
  <conditionalFormatting sqref="D34">
    <cfRule type="expression" dxfId="2829" priority="1102">
      <formula>$E34="MC"</formula>
    </cfRule>
  </conditionalFormatting>
  <conditionalFormatting sqref="D34">
    <cfRule type="expression" dxfId="2828" priority="1101">
      <formula>$E34="MC"</formula>
    </cfRule>
  </conditionalFormatting>
  <conditionalFormatting sqref="B34:D34 F34:H34">
    <cfRule type="expression" dxfId="2827" priority="1100">
      <formula>$E34="MC"</formula>
    </cfRule>
  </conditionalFormatting>
  <conditionalFormatting sqref="B34:D34 F34:H34">
    <cfRule type="expression" dxfId="2826" priority="1099">
      <formula>$E34="MC"</formula>
    </cfRule>
  </conditionalFormatting>
  <conditionalFormatting sqref="B34:D34 F34:H34">
    <cfRule type="expression" dxfId="2825" priority="1098">
      <formula>$E34="MC"</formula>
    </cfRule>
  </conditionalFormatting>
  <conditionalFormatting sqref="B34:D34 F34:H34">
    <cfRule type="expression" dxfId="2824" priority="1097">
      <formula>$E34="MC"</formula>
    </cfRule>
  </conditionalFormatting>
  <conditionalFormatting sqref="B34:D34 F34:H34">
    <cfRule type="expression" dxfId="2823" priority="1096">
      <formula>$E34="MC"</formula>
    </cfRule>
  </conditionalFormatting>
  <conditionalFormatting sqref="B34:D34 F34:H34">
    <cfRule type="expression" dxfId="2822" priority="1095">
      <formula>$E34="MC"</formula>
    </cfRule>
  </conditionalFormatting>
  <conditionalFormatting sqref="B34:D34 H34 F34">
    <cfRule type="expression" dxfId="2821" priority="1094">
      <formula>$E34="MC"</formula>
    </cfRule>
  </conditionalFormatting>
  <conditionalFormatting sqref="B34:D34 H34 F34">
    <cfRule type="expression" dxfId="2820" priority="1093">
      <formula>$E34="MC"</formula>
    </cfRule>
  </conditionalFormatting>
  <conditionalFormatting sqref="G34">
    <cfRule type="expression" dxfId="2819" priority="1092">
      <formula>$E34="MC"</formula>
    </cfRule>
  </conditionalFormatting>
  <conditionalFormatting sqref="B34:D34 F34:H34">
    <cfRule type="expression" dxfId="2818" priority="1091">
      <formula>$E34="MC"</formula>
    </cfRule>
  </conditionalFormatting>
  <conditionalFormatting sqref="B34:D34 F34:H34">
    <cfRule type="expression" dxfId="2817" priority="1090">
      <formula>$E34="MC"</formula>
    </cfRule>
  </conditionalFormatting>
  <conditionalFormatting sqref="B34:D34 F34:H34">
    <cfRule type="expression" dxfId="2816" priority="1089">
      <formula>$E34="MC"</formula>
    </cfRule>
  </conditionalFormatting>
  <conditionalFormatting sqref="B34:D34 F34:H34">
    <cfRule type="expression" dxfId="2815" priority="1088">
      <formula>$E34="MC"</formula>
    </cfRule>
  </conditionalFormatting>
  <conditionalFormatting sqref="B34:C34 F34:H34">
    <cfRule type="expression" dxfId="2814" priority="1087">
      <formula>$E34="MC"</formula>
    </cfRule>
  </conditionalFormatting>
  <conditionalFormatting sqref="B34:C34 F34:H34">
    <cfRule type="expression" dxfId="2813" priority="1086">
      <formula>$E34="MC"</formula>
    </cfRule>
  </conditionalFormatting>
  <conditionalFormatting sqref="B34:C34 F34:H34">
    <cfRule type="expression" dxfId="2812" priority="1085">
      <formula>$E34="MC"</formula>
    </cfRule>
  </conditionalFormatting>
  <conditionalFormatting sqref="B34:C34 F34:H34">
    <cfRule type="expression" dxfId="2811" priority="1084">
      <formula>$E34="MC"</formula>
    </cfRule>
  </conditionalFormatting>
  <conditionalFormatting sqref="B34:C34 F34:H34">
    <cfRule type="expression" dxfId="2810" priority="1083">
      <formula>$E34="MC"</formula>
    </cfRule>
  </conditionalFormatting>
  <conditionalFormatting sqref="B34:C34 F34:H34">
    <cfRule type="expression" dxfId="2809" priority="1082">
      <formula>$E34="MC"</formula>
    </cfRule>
  </conditionalFormatting>
  <conditionalFormatting sqref="D34">
    <cfRule type="expression" dxfId="2808" priority="1081">
      <formula>$E34="MC"</formula>
    </cfRule>
  </conditionalFormatting>
  <conditionalFormatting sqref="D34">
    <cfRule type="expression" dxfId="2807" priority="1080">
      <formula>$E34="MC"</formula>
    </cfRule>
  </conditionalFormatting>
  <conditionalFormatting sqref="D34">
    <cfRule type="expression" dxfId="2806" priority="1079">
      <formula>$E34="MC"</formula>
    </cfRule>
  </conditionalFormatting>
  <conditionalFormatting sqref="D34">
    <cfRule type="expression" dxfId="2805" priority="1078">
      <formula>$E34="MC"</formula>
    </cfRule>
  </conditionalFormatting>
  <conditionalFormatting sqref="D34">
    <cfRule type="expression" dxfId="2804" priority="1077">
      <formula>$E34="MC"</formula>
    </cfRule>
  </conditionalFormatting>
  <conditionalFormatting sqref="D34">
    <cfRule type="expression" dxfId="2803" priority="1076">
      <formula>$E34="MC"</formula>
    </cfRule>
  </conditionalFormatting>
  <conditionalFormatting sqref="B34:D34 H34 F34">
    <cfRule type="expression" dxfId="2802" priority="1075">
      <formula>$E34="MC"</formula>
    </cfRule>
  </conditionalFormatting>
  <conditionalFormatting sqref="B34:D34 H34 F34">
    <cfRule type="expression" dxfId="2801" priority="1074">
      <formula>$E34="MC"</formula>
    </cfRule>
  </conditionalFormatting>
  <conditionalFormatting sqref="G34">
    <cfRule type="expression" dxfId="2800" priority="1073">
      <formula>$E34="MC"</formula>
    </cfRule>
  </conditionalFormatting>
  <conditionalFormatting sqref="B34:D34 F34:H34">
    <cfRule type="expression" dxfId="2799" priority="1072">
      <formula>$E34="MC"</formula>
    </cfRule>
  </conditionalFormatting>
  <conditionalFormatting sqref="B34:D34 F34:H34">
    <cfRule type="expression" dxfId="2798" priority="1071">
      <formula>$E34="MC"</formula>
    </cfRule>
  </conditionalFormatting>
  <conditionalFormatting sqref="B34:D34 F34:H34">
    <cfRule type="expression" dxfId="2797" priority="1070">
      <formula>$E34="MC"</formula>
    </cfRule>
  </conditionalFormatting>
  <conditionalFormatting sqref="B34:D34 F34:H34">
    <cfRule type="expression" dxfId="2796" priority="1069">
      <formula>$E34="MC"</formula>
    </cfRule>
  </conditionalFormatting>
  <conditionalFormatting sqref="B34:C34 F34:H34">
    <cfRule type="expression" dxfId="2795" priority="1068">
      <formula>$E34="MC"</formula>
    </cfRule>
  </conditionalFormatting>
  <conditionalFormatting sqref="B34:C34 F34:H34">
    <cfRule type="expression" dxfId="2794" priority="1067">
      <formula>$E34="MC"</formula>
    </cfRule>
  </conditionalFormatting>
  <conditionalFormatting sqref="B34:C34 F34:H34">
    <cfRule type="expression" dxfId="2793" priority="1066">
      <formula>$E34="MC"</formula>
    </cfRule>
  </conditionalFormatting>
  <conditionalFormatting sqref="B34:C34 F34:H34">
    <cfRule type="expression" dxfId="2792" priority="1065">
      <formula>$E34="MC"</formula>
    </cfRule>
  </conditionalFormatting>
  <conditionalFormatting sqref="B34:C34 F34:H34">
    <cfRule type="expression" dxfId="2791" priority="1064">
      <formula>$E34="MC"</formula>
    </cfRule>
  </conditionalFormatting>
  <conditionalFormatting sqref="B34:C34 F34:H34">
    <cfRule type="expression" dxfId="2790" priority="1063">
      <formula>$E34="MC"</formula>
    </cfRule>
  </conditionalFormatting>
  <conditionalFormatting sqref="D34">
    <cfRule type="expression" dxfId="2789" priority="1062">
      <formula>$E34="MC"</formula>
    </cfRule>
  </conditionalFormatting>
  <conditionalFormatting sqref="D34">
    <cfRule type="expression" dxfId="2788" priority="1061">
      <formula>$E34="MC"</formula>
    </cfRule>
  </conditionalFormatting>
  <conditionalFormatting sqref="D34">
    <cfRule type="expression" dxfId="2787" priority="1060">
      <formula>$E34="MC"</formula>
    </cfRule>
  </conditionalFormatting>
  <conditionalFormatting sqref="D34">
    <cfRule type="expression" dxfId="2786" priority="1059">
      <formula>$E34="MC"</formula>
    </cfRule>
  </conditionalFormatting>
  <conditionalFormatting sqref="D34">
    <cfRule type="expression" dxfId="2785" priority="1057">
      <formula>$E34="MC"</formula>
    </cfRule>
  </conditionalFormatting>
  <conditionalFormatting sqref="B34:C34 F34:H34">
    <cfRule type="expression" dxfId="2784" priority="1056">
      <formula>$E34="MC"</formula>
    </cfRule>
  </conditionalFormatting>
  <conditionalFormatting sqref="B34:C34 F34:H34">
    <cfRule type="expression" dxfId="2783" priority="1055">
      <formula>$E34="MC"</formula>
    </cfRule>
  </conditionalFormatting>
  <conditionalFormatting sqref="B34:C34 F34:H34">
    <cfRule type="expression" dxfId="2782" priority="1054">
      <formula>$E34="MC"</formula>
    </cfRule>
  </conditionalFormatting>
  <conditionalFormatting sqref="B34:C34 F34:H34">
    <cfRule type="expression" dxfId="2781" priority="1053">
      <formula>$E34="MC"</formula>
    </cfRule>
  </conditionalFormatting>
  <conditionalFormatting sqref="B34:C34 F34:H34">
    <cfRule type="expression" dxfId="2780" priority="1052">
      <formula>$E34="MC"</formula>
    </cfRule>
  </conditionalFormatting>
  <conditionalFormatting sqref="B34:C34 F34:H34">
    <cfRule type="expression" dxfId="2779" priority="1051">
      <formula>$E34="MC"</formula>
    </cfRule>
  </conditionalFormatting>
  <conditionalFormatting sqref="D34">
    <cfRule type="expression" dxfId="2778" priority="1050">
      <formula>$E34="MC"</formula>
    </cfRule>
  </conditionalFormatting>
  <conditionalFormatting sqref="D34">
    <cfRule type="expression" dxfId="2777" priority="1049">
      <formula>$E34="MC"</formula>
    </cfRule>
  </conditionalFormatting>
  <conditionalFormatting sqref="D34">
    <cfRule type="expression" dxfId="2776" priority="1048">
      <formula>$E34="MC"</formula>
    </cfRule>
  </conditionalFormatting>
  <conditionalFormatting sqref="D34">
    <cfRule type="expression" dxfId="2775" priority="1047">
      <formula>$E34="MC"</formula>
    </cfRule>
  </conditionalFormatting>
  <conditionalFormatting sqref="D34">
    <cfRule type="expression" dxfId="2774" priority="1046">
      <formula>$E34="MC"</formula>
    </cfRule>
  </conditionalFormatting>
  <conditionalFormatting sqref="D34">
    <cfRule type="expression" dxfId="2773" priority="1045">
      <formula>$E34="MC"</formula>
    </cfRule>
  </conditionalFormatting>
  <conditionalFormatting sqref="B34:D34 F34:H34">
    <cfRule type="expression" dxfId="2772" priority="1044">
      <formula>$E34="MC"</formula>
    </cfRule>
  </conditionalFormatting>
  <conditionalFormatting sqref="B34:D34 F34:H34">
    <cfRule type="expression" dxfId="2771" priority="1043">
      <formula>$E34="MC"</formula>
    </cfRule>
  </conditionalFormatting>
  <conditionalFormatting sqref="B34:D34 F34:H34">
    <cfRule type="expression" dxfId="2770" priority="1042">
      <formula>$E34="MC"</formula>
    </cfRule>
  </conditionalFormatting>
  <conditionalFormatting sqref="B34:D34 F34:H34">
    <cfRule type="expression" dxfId="2769" priority="1041">
      <formula>$E34="MC"</formula>
    </cfRule>
  </conditionalFormatting>
  <conditionalFormatting sqref="B34:D34 F34:H34">
    <cfRule type="expression" dxfId="2768" priority="1040">
      <formula>$E34="MC"</formula>
    </cfRule>
  </conditionalFormatting>
  <conditionalFormatting sqref="B34:D34 H34 F34">
    <cfRule type="expression" dxfId="2767" priority="1039">
      <formula>$E34="MC"</formula>
    </cfRule>
  </conditionalFormatting>
  <conditionalFormatting sqref="B34:D34 H34 F34">
    <cfRule type="expression" dxfId="2766" priority="1038">
      <formula>$E34="MC"</formula>
    </cfRule>
  </conditionalFormatting>
  <conditionalFormatting sqref="G34">
    <cfRule type="expression" dxfId="2765" priority="1037">
      <formula>$E34="MC"</formula>
    </cfRule>
  </conditionalFormatting>
  <conditionalFormatting sqref="B34:D34 F34:H34">
    <cfRule type="expression" dxfId="2764" priority="1036">
      <formula>$E34="MC"</formula>
    </cfRule>
  </conditionalFormatting>
  <conditionalFormatting sqref="B34:D34 F34:H34">
    <cfRule type="expression" dxfId="2763" priority="1035">
      <formula>$E34="MC"</formula>
    </cfRule>
  </conditionalFormatting>
  <conditionalFormatting sqref="B34:D34 F34:H34">
    <cfRule type="expression" dxfId="2762" priority="1034">
      <formula>$E34="MC"</formula>
    </cfRule>
  </conditionalFormatting>
  <conditionalFormatting sqref="B34:D34 F34:H34">
    <cfRule type="expression" dxfId="2761" priority="1033">
      <formula>$E34="MC"</formula>
    </cfRule>
  </conditionalFormatting>
  <conditionalFormatting sqref="B34:C34 F34:H34">
    <cfRule type="expression" dxfId="2760" priority="1032">
      <formula>$E34="MC"</formula>
    </cfRule>
  </conditionalFormatting>
  <conditionalFormatting sqref="B34:C34 F34:H34">
    <cfRule type="expression" dxfId="2759" priority="1031">
      <formula>$E34="MC"</formula>
    </cfRule>
  </conditionalFormatting>
  <conditionalFormatting sqref="B34:C34 F34:H34">
    <cfRule type="expression" dxfId="2758" priority="1030">
      <formula>$E34="MC"</formula>
    </cfRule>
  </conditionalFormatting>
  <conditionalFormatting sqref="B34:C34 F34:H34">
    <cfRule type="expression" dxfId="2757" priority="1029">
      <formula>$E34="MC"</formula>
    </cfRule>
  </conditionalFormatting>
  <conditionalFormatting sqref="B34:C34 F34:H34">
    <cfRule type="expression" dxfId="2756" priority="1028">
      <formula>$E34="MC"</formula>
    </cfRule>
  </conditionalFormatting>
  <conditionalFormatting sqref="B34:C34 F34:H34">
    <cfRule type="expression" dxfId="2755" priority="1027">
      <formula>$E34="MC"</formula>
    </cfRule>
  </conditionalFormatting>
  <conditionalFormatting sqref="D34">
    <cfRule type="expression" dxfId="2754" priority="1026">
      <formula>$E34="MC"</formula>
    </cfRule>
  </conditionalFormatting>
  <conditionalFormatting sqref="D34">
    <cfRule type="expression" dxfId="2753" priority="1025">
      <formula>$E34="MC"</formula>
    </cfRule>
  </conditionalFormatting>
  <conditionalFormatting sqref="D34">
    <cfRule type="expression" dxfId="2752" priority="1024">
      <formula>$E34="MC"</formula>
    </cfRule>
  </conditionalFormatting>
  <conditionalFormatting sqref="D34">
    <cfRule type="expression" dxfId="2751" priority="1023">
      <formula>$E34="MC"</formula>
    </cfRule>
  </conditionalFormatting>
  <conditionalFormatting sqref="D34">
    <cfRule type="expression" dxfId="2750" priority="1022">
      <formula>$E34="MC"</formula>
    </cfRule>
  </conditionalFormatting>
  <conditionalFormatting sqref="D34">
    <cfRule type="expression" dxfId="2749" priority="1021">
      <formula>$E34="MC"</formula>
    </cfRule>
  </conditionalFormatting>
  <conditionalFormatting sqref="B34:C34 F34:H34">
    <cfRule type="expression" dxfId="2748" priority="1020">
      <formula>$E34="MC"</formula>
    </cfRule>
  </conditionalFormatting>
  <conditionalFormatting sqref="B34:C34 F34:H34">
    <cfRule type="expression" dxfId="2747" priority="1019">
      <formula>$E34="MC"</formula>
    </cfRule>
  </conditionalFormatting>
  <conditionalFormatting sqref="B34:C34 F34:H34">
    <cfRule type="expression" dxfId="2746" priority="1018">
      <formula>$E34="MC"</formula>
    </cfRule>
  </conditionalFormatting>
  <conditionalFormatting sqref="B34:C34 F34:H34">
    <cfRule type="expression" dxfId="2745" priority="1017">
      <formula>$E34="MC"</formula>
    </cfRule>
  </conditionalFormatting>
  <conditionalFormatting sqref="B34:C34 F34:H34">
    <cfRule type="expression" dxfId="2744" priority="1016">
      <formula>$E34="MC"</formula>
    </cfRule>
  </conditionalFormatting>
  <conditionalFormatting sqref="B34:C34 F34:H34">
    <cfRule type="expression" dxfId="2743" priority="1015">
      <formula>$E34="MC"</formula>
    </cfRule>
  </conditionalFormatting>
  <conditionalFormatting sqref="D34">
    <cfRule type="expression" dxfId="2742" priority="1014">
      <formula>$E34="MC"</formula>
    </cfRule>
  </conditionalFormatting>
  <conditionalFormatting sqref="D34">
    <cfRule type="expression" dxfId="2741" priority="1013">
      <formula>$E34="MC"</formula>
    </cfRule>
  </conditionalFormatting>
  <conditionalFormatting sqref="D34">
    <cfRule type="expression" dxfId="2740" priority="1012">
      <formula>$E34="MC"</formula>
    </cfRule>
  </conditionalFormatting>
  <conditionalFormatting sqref="D34">
    <cfRule type="expression" dxfId="2739" priority="1011">
      <formula>$E34="MC"</formula>
    </cfRule>
  </conditionalFormatting>
  <conditionalFormatting sqref="D34">
    <cfRule type="expression" dxfId="2738" priority="1010">
      <formula>$E34="MC"</formula>
    </cfRule>
  </conditionalFormatting>
  <conditionalFormatting sqref="D34">
    <cfRule type="expression" dxfId="2737" priority="1009">
      <formula>$E34="MC"</formula>
    </cfRule>
  </conditionalFormatting>
  <conditionalFormatting sqref="B34:D34 F34:H34">
    <cfRule type="expression" dxfId="2736" priority="1008">
      <formula>$E34="MC"</formula>
    </cfRule>
  </conditionalFormatting>
  <conditionalFormatting sqref="B34:D34 F34:H34">
    <cfRule type="expression" dxfId="2735" priority="1007">
      <formula>$E34="MC"</formula>
    </cfRule>
  </conditionalFormatting>
  <conditionalFormatting sqref="B34:D34 F34:H34">
    <cfRule type="expression" dxfId="2734" priority="1006">
      <formula>$E34="MC"</formula>
    </cfRule>
  </conditionalFormatting>
  <conditionalFormatting sqref="B34:D34 F34:H34">
    <cfRule type="expression" dxfId="2733" priority="1005">
      <formula>$E34="MC"</formula>
    </cfRule>
  </conditionalFormatting>
  <conditionalFormatting sqref="B34:D34 F34:H34">
    <cfRule type="expression" dxfId="2732" priority="1004">
      <formula>$E34="MC"</formula>
    </cfRule>
  </conditionalFormatting>
  <conditionalFormatting sqref="B34:C34 F34:H34">
    <cfRule type="expression" dxfId="2731" priority="1003">
      <formula>$E34="MC"</formula>
    </cfRule>
  </conditionalFormatting>
  <conditionalFormatting sqref="B34:C34 F34:H34">
    <cfRule type="expression" dxfId="2730" priority="1002">
      <formula>$E34="MC"</formula>
    </cfRule>
  </conditionalFormatting>
  <conditionalFormatting sqref="B34:C34 F34:H34">
    <cfRule type="expression" dxfId="2729" priority="1001">
      <formula>$E34="MC"</formula>
    </cfRule>
  </conditionalFormatting>
  <conditionalFormatting sqref="B34:C34 F34:H34">
    <cfRule type="expression" dxfId="2728" priority="1000">
      <formula>$E34="MC"</formula>
    </cfRule>
  </conditionalFormatting>
  <conditionalFormatting sqref="B34:C34 F34:H34">
    <cfRule type="expression" dxfId="2727" priority="999">
      <formula>$E34="MC"</formula>
    </cfRule>
  </conditionalFormatting>
  <conditionalFormatting sqref="B34:C34 F34:H34">
    <cfRule type="expression" dxfId="2726" priority="998">
      <formula>$E34="MC"</formula>
    </cfRule>
  </conditionalFormatting>
  <conditionalFormatting sqref="D34">
    <cfRule type="expression" dxfId="2725" priority="997">
      <formula>$E34="MC"</formula>
    </cfRule>
  </conditionalFormatting>
  <conditionalFormatting sqref="D34">
    <cfRule type="expression" dxfId="2724" priority="996">
      <formula>$E34="MC"</formula>
    </cfRule>
  </conditionalFormatting>
  <conditionalFormatting sqref="D34">
    <cfRule type="expression" dxfId="2723" priority="995">
      <formula>$E34="MC"</formula>
    </cfRule>
  </conditionalFormatting>
  <conditionalFormatting sqref="D34">
    <cfRule type="expression" dxfId="2722" priority="994">
      <formula>$E34="MC"</formula>
    </cfRule>
  </conditionalFormatting>
  <conditionalFormatting sqref="D34">
    <cfRule type="expression" dxfId="2721" priority="993">
      <formula>$E34="MC"</formula>
    </cfRule>
  </conditionalFormatting>
  <conditionalFormatting sqref="D34">
    <cfRule type="expression" dxfId="2720" priority="992">
      <formula>$E34="MC"</formula>
    </cfRule>
  </conditionalFormatting>
  <conditionalFormatting sqref="B34:D34 F34:H34">
    <cfRule type="expression" dxfId="2719" priority="991">
      <formula>$E34="MC"</formula>
    </cfRule>
  </conditionalFormatting>
  <conditionalFormatting sqref="B34:D34 F34:H34">
    <cfRule type="expression" dxfId="2718" priority="990">
      <formula>$E34="MC"</formula>
    </cfRule>
  </conditionalFormatting>
  <conditionalFormatting sqref="B34:D34 F34:H34">
    <cfRule type="expression" dxfId="2717" priority="989">
      <formula>$E34="MC"</formula>
    </cfRule>
  </conditionalFormatting>
  <conditionalFormatting sqref="B34:D34 F34:H34">
    <cfRule type="expression" dxfId="2716" priority="988">
      <formula>$E34="MC"</formula>
    </cfRule>
  </conditionalFormatting>
  <conditionalFormatting sqref="B34:D34 F34:H34">
    <cfRule type="expression" dxfId="2715" priority="987">
      <formula>$E34="MC"</formula>
    </cfRule>
  </conditionalFormatting>
  <conditionalFormatting sqref="B34:D34 F34:H34">
    <cfRule type="expression" dxfId="2714" priority="986">
      <formula>$E34="MC"</formula>
    </cfRule>
  </conditionalFormatting>
  <conditionalFormatting sqref="B34:D34 F34:H34">
    <cfRule type="expression" dxfId="2713" priority="985">
      <formula>$E34="MC"</formula>
    </cfRule>
  </conditionalFormatting>
  <conditionalFormatting sqref="B34:D34 F34:H34">
    <cfRule type="expression" dxfId="2712" priority="984">
      <formula>$E34="MC"</formula>
    </cfRule>
  </conditionalFormatting>
  <conditionalFormatting sqref="B34:D34 F34:H34">
    <cfRule type="expression" dxfId="2711" priority="983">
      <formula>$E34="MC"</formula>
    </cfRule>
  </conditionalFormatting>
  <conditionalFormatting sqref="B34:D34 F34:H34">
    <cfRule type="expression" dxfId="2710" priority="982">
      <formula>$E34="MC"</formula>
    </cfRule>
  </conditionalFormatting>
  <conditionalFormatting sqref="D34">
    <cfRule type="expression" dxfId="2709" priority="981">
      <formula>$E34="MC"</formula>
    </cfRule>
  </conditionalFormatting>
  <conditionalFormatting sqref="B34:C34 F34:H34">
    <cfRule type="expression" dxfId="2708" priority="980">
      <formula>$E34="MC"</formula>
    </cfRule>
  </conditionalFormatting>
  <conditionalFormatting sqref="B34:C34 F34:H34">
    <cfRule type="expression" dxfId="2707" priority="979">
      <formula>$E34="MC"</formula>
    </cfRule>
  </conditionalFormatting>
  <conditionalFormatting sqref="B34:C34 F34:H34">
    <cfRule type="expression" dxfId="2706" priority="978">
      <formula>$E34="MC"</formula>
    </cfRule>
  </conditionalFormatting>
  <conditionalFormatting sqref="B34:C34 F34:H34">
    <cfRule type="expression" dxfId="2705" priority="977">
      <formula>$E34="MC"</formula>
    </cfRule>
  </conditionalFormatting>
  <conditionalFormatting sqref="B34:C34 F34:H34">
    <cfRule type="expression" dxfId="2704" priority="976">
      <formula>$E34="MC"</formula>
    </cfRule>
  </conditionalFormatting>
  <conditionalFormatting sqref="B34:C34 F34:H34">
    <cfRule type="expression" dxfId="2703" priority="975">
      <formula>$E34="MC"</formula>
    </cfRule>
  </conditionalFormatting>
  <conditionalFormatting sqref="D34">
    <cfRule type="expression" dxfId="2702" priority="974">
      <formula>$E34="MC"</formula>
    </cfRule>
  </conditionalFormatting>
  <conditionalFormatting sqref="D34">
    <cfRule type="expression" dxfId="2701" priority="973">
      <formula>$E34="MC"</formula>
    </cfRule>
  </conditionalFormatting>
  <conditionalFormatting sqref="D34">
    <cfRule type="expression" dxfId="2700" priority="972">
      <formula>$E34="MC"</formula>
    </cfRule>
  </conditionalFormatting>
  <conditionalFormatting sqref="D34">
    <cfRule type="expression" dxfId="2699" priority="971">
      <formula>$E34="MC"</formula>
    </cfRule>
  </conditionalFormatting>
  <conditionalFormatting sqref="D34">
    <cfRule type="expression" dxfId="2698" priority="970">
      <formula>$E34="MC"</formula>
    </cfRule>
  </conditionalFormatting>
  <conditionalFormatting sqref="D34">
    <cfRule type="expression" dxfId="2697" priority="969">
      <formula>$E34="MC"</formula>
    </cfRule>
  </conditionalFormatting>
  <conditionalFormatting sqref="B34:D34 F34:H34">
    <cfRule type="expression" dxfId="2696" priority="968">
      <formula>$E34="MC"</formula>
    </cfRule>
  </conditionalFormatting>
  <conditionalFormatting sqref="B34:D34 F34:H34">
    <cfRule type="expression" dxfId="2695" priority="967">
      <formula>$E34="MC"</formula>
    </cfRule>
  </conditionalFormatting>
  <conditionalFormatting sqref="B34:D34 F34:H34">
    <cfRule type="expression" dxfId="2694" priority="966">
      <formula>$E34="MC"</formula>
    </cfRule>
  </conditionalFormatting>
  <conditionalFormatting sqref="B34:D34 F34:H34">
    <cfRule type="expression" dxfId="2693" priority="965">
      <formula>$E34="MC"</formula>
    </cfRule>
  </conditionalFormatting>
  <conditionalFormatting sqref="B34:D34 F34:H34">
    <cfRule type="expression" dxfId="2692" priority="964">
      <formula>$E34="MC"</formula>
    </cfRule>
  </conditionalFormatting>
  <conditionalFormatting sqref="B34:D34 F34:H34">
    <cfRule type="expression" dxfId="2691" priority="963">
      <formula>$E34="MC"</formula>
    </cfRule>
  </conditionalFormatting>
  <conditionalFormatting sqref="B34:D34 F34:H34">
    <cfRule type="expression" dxfId="2690" priority="962">
      <formula>$E34="MC"</formula>
    </cfRule>
  </conditionalFormatting>
  <conditionalFormatting sqref="B34:D34 F34:H34">
    <cfRule type="expression" dxfId="2689" priority="961">
      <formula>$E34="MC"</formula>
    </cfRule>
  </conditionalFormatting>
  <conditionalFormatting sqref="B34:D34 F34:H34">
    <cfRule type="expression" dxfId="2688" priority="960">
      <formula>$E34="MC"</formula>
    </cfRule>
  </conditionalFormatting>
  <conditionalFormatting sqref="B34:D34 F34:H34">
    <cfRule type="expression" dxfId="2687" priority="959">
      <formula>$E34="MC"</formula>
    </cfRule>
  </conditionalFormatting>
  <conditionalFormatting sqref="D34">
    <cfRule type="expression" dxfId="2686" priority="958">
      <formula>$E34="MC"</formula>
    </cfRule>
  </conditionalFormatting>
  <conditionalFormatting sqref="B34:D34 F34:H34">
    <cfRule type="expression" dxfId="2685" priority="957">
      <formula>$E34="MC"</formula>
    </cfRule>
  </conditionalFormatting>
  <conditionalFormatting sqref="B34:D34 F34:H34">
    <cfRule type="expression" dxfId="2684" priority="956">
      <formula>$E34="MC"</formula>
    </cfRule>
  </conditionalFormatting>
  <conditionalFormatting sqref="B34:D34 F34:H34">
    <cfRule type="expression" dxfId="2683" priority="955">
      <formula>$E34="MC"</formula>
    </cfRule>
  </conditionalFormatting>
  <conditionalFormatting sqref="B34:D34 F34:H34">
    <cfRule type="expression" dxfId="2682" priority="954">
      <formula>$E34="MC"</formula>
    </cfRule>
  </conditionalFormatting>
  <conditionalFormatting sqref="B34:D34 F34:H34">
    <cfRule type="expression" dxfId="2681" priority="953">
      <formula>$E34="MC"</formula>
    </cfRule>
  </conditionalFormatting>
  <conditionalFormatting sqref="D34">
    <cfRule type="expression" dxfId="2680" priority="952">
      <formula>$E34="MC"</formula>
    </cfRule>
  </conditionalFormatting>
  <conditionalFormatting sqref="D34">
    <cfRule type="expression" dxfId="2679" priority="951">
      <formula>$E34="MC"</formula>
    </cfRule>
  </conditionalFormatting>
  <conditionalFormatting sqref="I34">
    <cfRule type="expression" dxfId="2678" priority="949">
      <formula>$E34="MC"</formula>
    </cfRule>
  </conditionalFormatting>
  <conditionalFormatting sqref="I34">
    <cfRule type="expression" dxfId="2677" priority="948">
      <formula>$E34="MC"</formula>
    </cfRule>
  </conditionalFormatting>
  <conditionalFormatting sqref="I34">
    <cfRule type="expression" dxfId="2676" priority="947">
      <formula>$E34="MC"</formula>
    </cfRule>
  </conditionalFormatting>
  <conditionalFormatting sqref="I34">
    <cfRule type="expression" dxfId="2675" priority="946">
      <formula>$E34="MC"</formula>
    </cfRule>
  </conditionalFormatting>
  <conditionalFormatting sqref="I34">
    <cfRule type="expression" dxfId="2674" priority="945">
      <formula>$E34="MC"</formula>
    </cfRule>
  </conditionalFormatting>
  <conditionalFormatting sqref="I34">
    <cfRule type="expression" dxfId="2673" priority="944">
      <formula>$E34="MC"</formula>
    </cfRule>
  </conditionalFormatting>
  <conditionalFormatting sqref="I34">
    <cfRule type="expression" dxfId="2672" priority="943">
      <formula>$E34="MC"</formula>
    </cfRule>
  </conditionalFormatting>
  <conditionalFormatting sqref="I34">
    <cfRule type="expression" dxfId="2671" priority="942">
      <formula>$E34="MC"</formula>
    </cfRule>
  </conditionalFormatting>
  <conditionalFormatting sqref="I34">
    <cfRule type="expression" dxfId="2670" priority="941">
      <formula>$E34="MC"</formula>
    </cfRule>
  </conditionalFormatting>
  <conditionalFormatting sqref="I34">
    <cfRule type="expression" dxfId="2669" priority="940">
      <formula>$E34="MC"</formula>
    </cfRule>
  </conditionalFormatting>
  <conditionalFormatting sqref="I34">
    <cfRule type="expression" dxfId="2668" priority="939">
      <formula>$E34="MC"</formula>
    </cfRule>
  </conditionalFormatting>
  <conditionalFormatting sqref="I34">
    <cfRule type="expression" dxfId="2667" priority="938">
      <formula>$E34="MC"</formula>
    </cfRule>
  </conditionalFormatting>
  <conditionalFormatting sqref="I34">
    <cfRule type="expression" dxfId="2666" priority="937">
      <formula>$E34="MC"</formula>
    </cfRule>
  </conditionalFormatting>
  <conditionalFormatting sqref="I34">
    <cfRule type="expression" dxfId="2665" priority="934">
      <formula>$E34="MC"</formula>
    </cfRule>
  </conditionalFormatting>
  <conditionalFormatting sqref="I34">
    <cfRule type="expression" dxfId="2664" priority="933">
      <formula>$E34="MC"</formula>
    </cfRule>
  </conditionalFormatting>
  <conditionalFormatting sqref="I34">
    <cfRule type="expression" dxfId="2663" priority="932">
      <formula>$E34="MC"</formula>
    </cfRule>
  </conditionalFormatting>
  <conditionalFormatting sqref="I34">
    <cfRule type="expression" dxfId="2662" priority="936">
      <formula>$E34="MC"</formula>
    </cfRule>
  </conditionalFormatting>
  <conditionalFormatting sqref="I34">
    <cfRule type="expression" dxfId="2661" priority="935">
      <formula>$E34="MC"</formula>
    </cfRule>
  </conditionalFormatting>
  <conditionalFormatting sqref="I34">
    <cfRule type="expression" dxfId="2660" priority="931">
      <formula>$E34="MC"</formula>
    </cfRule>
  </conditionalFormatting>
  <conditionalFormatting sqref="I34">
    <cfRule type="expression" dxfId="2659" priority="928">
      <formula>$E34="MC"</formula>
    </cfRule>
  </conditionalFormatting>
  <conditionalFormatting sqref="I34">
    <cfRule type="expression" dxfId="2658" priority="927">
      <formula>$E34="MC"</formula>
    </cfRule>
  </conditionalFormatting>
  <conditionalFormatting sqref="I34">
    <cfRule type="expression" dxfId="2657" priority="926">
      <formula>$E34="MC"</formula>
    </cfRule>
  </conditionalFormatting>
  <conditionalFormatting sqref="I34">
    <cfRule type="expression" dxfId="2656" priority="930">
      <formula>$E34="MC"</formula>
    </cfRule>
  </conditionalFormatting>
  <conditionalFormatting sqref="I34">
    <cfRule type="expression" dxfId="2655" priority="929">
      <formula>$E34="MC"</formula>
    </cfRule>
  </conditionalFormatting>
  <conditionalFormatting sqref="I34">
    <cfRule type="expression" dxfId="2654" priority="925">
      <formula>$E34="MC"</formula>
    </cfRule>
  </conditionalFormatting>
  <conditionalFormatting sqref="I34">
    <cfRule type="expression" dxfId="2653" priority="924">
      <formula>$E34="MC"</formula>
    </cfRule>
  </conditionalFormatting>
  <conditionalFormatting sqref="I34">
    <cfRule type="expression" dxfId="2652" priority="923">
      <formula>$E34="MC"</formula>
    </cfRule>
  </conditionalFormatting>
  <conditionalFormatting sqref="I34">
    <cfRule type="expression" dxfId="2651" priority="922">
      <formula>$E34="MC"</formula>
    </cfRule>
  </conditionalFormatting>
  <conditionalFormatting sqref="I34">
    <cfRule type="expression" dxfId="2650" priority="921">
      <formula>$E34="MC"</formula>
    </cfRule>
  </conditionalFormatting>
  <conditionalFormatting sqref="I34">
    <cfRule type="expression" dxfId="2649" priority="920">
      <formula>$E34="MC"</formula>
    </cfRule>
  </conditionalFormatting>
  <conditionalFormatting sqref="I34">
    <cfRule type="expression" dxfId="2648" priority="919">
      <formula>$E34="MC"</formula>
    </cfRule>
  </conditionalFormatting>
  <conditionalFormatting sqref="I34">
    <cfRule type="expression" dxfId="2647" priority="918">
      <formula>$E34="MC"</formula>
    </cfRule>
  </conditionalFormatting>
  <conditionalFormatting sqref="I34">
    <cfRule type="expression" dxfId="2646" priority="917">
      <formula>$E34="MC"</formula>
    </cfRule>
  </conditionalFormatting>
  <conditionalFormatting sqref="I34">
    <cfRule type="expression" dxfId="2645" priority="916">
      <formula>$E34="MC"</formula>
    </cfRule>
  </conditionalFormatting>
  <conditionalFormatting sqref="I34">
    <cfRule type="expression" dxfId="2644" priority="915">
      <formula>$E34="MC"</formula>
    </cfRule>
  </conditionalFormatting>
  <conditionalFormatting sqref="I34">
    <cfRule type="expression" dxfId="2643" priority="914">
      <formula>$E34="MC"</formula>
    </cfRule>
  </conditionalFormatting>
  <conditionalFormatting sqref="I34">
    <cfRule type="expression" dxfId="2642" priority="913">
      <formula>$E34="MC"</formula>
    </cfRule>
  </conditionalFormatting>
  <conditionalFormatting sqref="I34">
    <cfRule type="expression" dxfId="2641" priority="912">
      <formula>$E34="MC"</formula>
    </cfRule>
  </conditionalFormatting>
  <conditionalFormatting sqref="I34">
    <cfRule type="expression" dxfId="2640" priority="911">
      <formula>$E34="MC"</formula>
    </cfRule>
  </conditionalFormatting>
  <conditionalFormatting sqref="I34">
    <cfRule type="expression" dxfId="2639" priority="910">
      <formula>$E34="MC"</formula>
    </cfRule>
  </conditionalFormatting>
  <conditionalFormatting sqref="I34">
    <cfRule type="expression" dxfId="2638" priority="909">
      <formula>$E34="MC"</formula>
    </cfRule>
  </conditionalFormatting>
  <conditionalFormatting sqref="I34">
    <cfRule type="expression" dxfId="2637" priority="908">
      <formula>$E34="MC"</formula>
    </cfRule>
  </conditionalFormatting>
  <conditionalFormatting sqref="I34">
    <cfRule type="expression" dxfId="2636" priority="907">
      <formula>$E34="MC"</formula>
    </cfRule>
  </conditionalFormatting>
  <conditionalFormatting sqref="I34">
    <cfRule type="expression" dxfId="2635" priority="906">
      <formula>$E34="MC"</formula>
    </cfRule>
  </conditionalFormatting>
  <conditionalFormatting sqref="I34">
    <cfRule type="expression" dxfId="2634" priority="905">
      <formula>$E34="MC"</formula>
    </cfRule>
  </conditionalFormatting>
  <conditionalFormatting sqref="I34">
    <cfRule type="expression" dxfId="2633" priority="904">
      <formula>$E34="MC"</formula>
    </cfRule>
  </conditionalFormatting>
  <conditionalFormatting sqref="I34">
    <cfRule type="expression" dxfId="2632" priority="903">
      <formula>$E34="MC"</formula>
    </cfRule>
  </conditionalFormatting>
  <conditionalFormatting sqref="I34">
    <cfRule type="expression" dxfId="2631" priority="902">
      <formula>$E34="MC"</formula>
    </cfRule>
  </conditionalFormatting>
  <conditionalFormatting sqref="I34">
    <cfRule type="expression" dxfId="2630" priority="901">
      <formula>$E34="MC"</formula>
    </cfRule>
  </conditionalFormatting>
  <conditionalFormatting sqref="I34">
    <cfRule type="expression" dxfId="2629" priority="900">
      <formula>$E34="MC"</formula>
    </cfRule>
  </conditionalFormatting>
  <conditionalFormatting sqref="I34">
    <cfRule type="expression" dxfId="2628" priority="899">
      <formula>$E34="MC"</formula>
    </cfRule>
  </conditionalFormatting>
  <conditionalFormatting sqref="I34">
    <cfRule type="expression" dxfId="2627" priority="898">
      <formula>$E34="MC"</formula>
    </cfRule>
  </conditionalFormatting>
  <conditionalFormatting sqref="I34">
    <cfRule type="expression" dxfId="2626" priority="897">
      <formula>$E34="MC"</formula>
    </cfRule>
  </conditionalFormatting>
  <conditionalFormatting sqref="I34">
    <cfRule type="expression" dxfId="2625" priority="896">
      <formula>$E34="MC"</formula>
    </cfRule>
  </conditionalFormatting>
  <conditionalFormatting sqref="I34">
    <cfRule type="expression" dxfId="2624" priority="895">
      <formula>$E34="MC"</formula>
    </cfRule>
  </conditionalFormatting>
  <conditionalFormatting sqref="I34">
    <cfRule type="expression" dxfId="2623" priority="894">
      <formula>$E34="MC"</formula>
    </cfRule>
  </conditionalFormatting>
  <conditionalFormatting sqref="I34">
    <cfRule type="expression" dxfId="2622" priority="893">
      <formula>$E34="MC"</formula>
    </cfRule>
  </conditionalFormatting>
  <conditionalFormatting sqref="I34">
    <cfRule type="expression" dxfId="2621" priority="892">
      <formula>$E34="MC"</formula>
    </cfRule>
  </conditionalFormatting>
  <conditionalFormatting sqref="I34">
    <cfRule type="expression" dxfId="2620" priority="891">
      <formula>$E34="MC"</formula>
    </cfRule>
  </conditionalFormatting>
  <conditionalFormatting sqref="I34">
    <cfRule type="expression" dxfId="2619" priority="890">
      <formula>$E34="MC"</formula>
    </cfRule>
  </conditionalFormatting>
  <conditionalFormatting sqref="I34">
    <cfRule type="expression" dxfId="2618" priority="889">
      <formula>$E34="MC"</formula>
    </cfRule>
  </conditionalFormatting>
  <conditionalFormatting sqref="I34">
    <cfRule type="expression" dxfId="2617" priority="888">
      <formula>$E34="MC"</formula>
    </cfRule>
  </conditionalFormatting>
  <conditionalFormatting sqref="I34">
    <cfRule type="expression" dxfId="2616" priority="887">
      <formula>$E34="MC"</formula>
    </cfRule>
  </conditionalFormatting>
  <conditionalFormatting sqref="I34">
    <cfRule type="expression" dxfId="2615" priority="886">
      <formula>$E34="MC"</formula>
    </cfRule>
  </conditionalFormatting>
  <conditionalFormatting sqref="I34">
    <cfRule type="expression" dxfId="2614" priority="885">
      <formula>$E34="MC"</formula>
    </cfRule>
  </conditionalFormatting>
  <conditionalFormatting sqref="I34">
    <cfRule type="expression" dxfId="2613" priority="884">
      <formula>$E34="MC"</formula>
    </cfRule>
  </conditionalFormatting>
  <conditionalFormatting sqref="I34">
    <cfRule type="expression" dxfId="2612" priority="883">
      <formula>$E34="MC"</formula>
    </cfRule>
  </conditionalFormatting>
  <conditionalFormatting sqref="I34">
    <cfRule type="expression" dxfId="2611" priority="882">
      <formula>$E34="MC"</formula>
    </cfRule>
  </conditionalFormatting>
  <conditionalFormatting sqref="I34">
    <cfRule type="expression" dxfId="2610" priority="881">
      <formula>$E34="MC"</formula>
    </cfRule>
  </conditionalFormatting>
  <conditionalFormatting sqref="I34">
    <cfRule type="expression" dxfId="2609" priority="880">
      <formula>$E34="MC"</formula>
    </cfRule>
  </conditionalFormatting>
  <conditionalFormatting sqref="I34">
    <cfRule type="expression" dxfId="2608" priority="879">
      <formula>$E34="MC"</formula>
    </cfRule>
  </conditionalFormatting>
  <conditionalFormatting sqref="I34">
    <cfRule type="expression" dxfId="2607" priority="878">
      <formula>$E34="MC"</formula>
    </cfRule>
  </conditionalFormatting>
  <conditionalFormatting sqref="I34">
    <cfRule type="expression" dxfId="2606" priority="877">
      <formula>$E34="MC"</formula>
    </cfRule>
  </conditionalFormatting>
  <conditionalFormatting sqref="I34">
    <cfRule type="expression" dxfId="2605" priority="876">
      <formula>$E34="MC"</formula>
    </cfRule>
  </conditionalFormatting>
  <conditionalFormatting sqref="I34">
    <cfRule type="expression" dxfId="2604" priority="875">
      <formula>$E34="MC"</formula>
    </cfRule>
  </conditionalFormatting>
  <conditionalFormatting sqref="I34">
    <cfRule type="expression" dxfId="2603" priority="874">
      <formula>$E34="MC"</formula>
    </cfRule>
  </conditionalFormatting>
  <conditionalFormatting sqref="I34">
    <cfRule type="expression" dxfId="2602" priority="873">
      <formula>$E34="MC"</formula>
    </cfRule>
  </conditionalFormatting>
  <conditionalFormatting sqref="I34">
    <cfRule type="expression" dxfId="2601" priority="872">
      <formula>$E34="MC"</formula>
    </cfRule>
  </conditionalFormatting>
  <conditionalFormatting sqref="I34">
    <cfRule type="expression" dxfId="2600" priority="871">
      <formula>$E34="MC"</formula>
    </cfRule>
  </conditionalFormatting>
  <conditionalFormatting sqref="I34">
    <cfRule type="expression" dxfId="2599" priority="870">
      <formula>$E34="MC"</formula>
    </cfRule>
  </conditionalFormatting>
  <conditionalFormatting sqref="I34">
    <cfRule type="expression" dxfId="2598" priority="869">
      <formula>$E34="MC"</formula>
    </cfRule>
  </conditionalFormatting>
  <conditionalFormatting sqref="I34">
    <cfRule type="expression" dxfId="2597" priority="868">
      <formula>$E34="MC"</formula>
    </cfRule>
  </conditionalFormatting>
  <conditionalFormatting sqref="I34">
    <cfRule type="expression" dxfId="2596" priority="867">
      <formula>$E34="MC"</formula>
    </cfRule>
  </conditionalFormatting>
  <conditionalFormatting sqref="I34">
    <cfRule type="expression" dxfId="2595" priority="866">
      <formula>$E34="MC"</formula>
    </cfRule>
  </conditionalFormatting>
  <conditionalFormatting sqref="I34">
    <cfRule type="expression" dxfId="2594" priority="865">
      <formula>$E34="MC"</formula>
    </cfRule>
  </conditionalFormatting>
  <conditionalFormatting sqref="I34">
    <cfRule type="expression" dxfId="2593" priority="864">
      <formula>$E34="MC"</formula>
    </cfRule>
  </conditionalFormatting>
  <conditionalFormatting sqref="I34">
    <cfRule type="expression" dxfId="2592" priority="863">
      <formula>$E34="MC"</formula>
    </cfRule>
  </conditionalFormatting>
  <conditionalFormatting sqref="I34">
    <cfRule type="expression" dxfId="2591" priority="862">
      <formula>$E34="MC"</formula>
    </cfRule>
  </conditionalFormatting>
  <conditionalFormatting sqref="I34">
    <cfRule type="expression" dxfId="2590" priority="861">
      <formula>$E34="MC"</formula>
    </cfRule>
  </conditionalFormatting>
  <conditionalFormatting sqref="I34">
    <cfRule type="expression" dxfId="2589" priority="860">
      <formula>$E34="MC"</formula>
    </cfRule>
  </conditionalFormatting>
  <conditionalFormatting sqref="I34">
    <cfRule type="expression" dxfId="2588" priority="859">
      <formula>$E34="MC"</formula>
    </cfRule>
  </conditionalFormatting>
  <conditionalFormatting sqref="I34">
    <cfRule type="expression" dxfId="2587" priority="858">
      <formula>$E34="MC"</formula>
    </cfRule>
  </conditionalFormatting>
  <conditionalFormatting sqref="I34">
    <cfRule type="expression" dxfId="2586" priority="857">
      <formula>$E34="MC"</formula>
    </cfRule>
  </conditionalFormatting>
  <conditionalFormatting sqref="I34">
    <cfRule type="expression" dxfId="2585" priority="856">
      <formula>$E34="MC"</formula>
    </cfRule>
  </conditionalFormatting>
  <conditionalFormatting sqref="I34">
    <cfRule type="expression" dxfId="2584" priority="855">
      <formula>$E34="MC"</formula>
    </cfRule>
  </conditionalFormatting>
  <conditionalFormatting sqref="I34">
    <cfRule type="expression" dxfId="2583" priority="854">
      <formula>$E34="MC"</formula>
    </cfRule>
  </conditionalFormatting>
  <conditionalFormatting sqref="I34">
    <cfRule type="expression" dxfId="2582" priority="853">
      <formula>$E34="MC"</formula>
    </cfRule>
  </conditionalFormatting>
  <conditionalFormatting sqref="I34">
    <cfRule type="expression" dxfId="2581" priority="852">
      <formula>$E34="MC"</formula>
    </cfRule>
  </conditionalFormatting>
  <conditionalFormatting sqref="I34">
    <cfRule type="expression" dxfId="2580" priority="851">
      <formula>$E34="MC"</formula>
    </cfRule>
  </conditionalFormatting>
  <conditionalFormatting sqref="I34">
    <cfRule type="expression" dxfId="2579" priority="850">
      <formula>$E34="MC"</formula>
    </cfRule>
  </conditionalFormatting>
  <conditionalFormatting sqref="I34">
    <cfRule type="expression" dxfId="2578" priority="849">
      <formula>$E34="MC"</formula>
    </cfRule>
  </conditionalFormatting>
  <conditionalFormatting sqref="I34">
    <cfRule type="expression" dxfId="2577" priority="848">
      <formula>$E34="MC"</formula>
    </cfRule>
  </conditionalFormatting>
  <conditionalFormatting sqref="I34">
    <cfRule type="expression" dxfId="2576" priority="847">
      <formula>$E34="MC"</formula>
    </cfRule>
  </conditionalFormatting>
  <conditionalFormatting sqref="I34">
    <cfRule type="expression" dxfId="2575" priority="846">
      <formula>$E34="MC"</formula>
    </cfRule>
  </conditionalFormatting>
  <conditionalFormatting sqref="I34">
    <cfRule type="expression" dxfId="2574" priority="845">
      <formula>$E34="MC"</formula>
    </cfRule>
  </conditionalFormatting>
  <conditionalFormatting sqref="I34">
    <cfRule type="expression" dxfId="2573" priority="844">
      <formula>$E34="MC"</formula>
    </cfRule>
  </conditionalFormatting>
  <conditionalFormatting sqref="I34">
    <cfRule type="expression" dxfId="2572" priority="843">
      <formula>$E34="MC"</formula>
    </cfRule>
  </conditionalFormatting>
  <conditionalFormatting sqref="I34">
    <cfRule type="expression" dxfId="2571" priority="842">
      <formula>$E34="MC"</formula>
    </cfRule>
  </conditionalFormatting>
  <conditionalFormatting sqref="I34">
    <cfRule type="expression" dxfId="2570" priority="841">
      <formula>$E34="MC"</formula>
    </cfRule>
  </conditionalFormatting>
  <conditionalFormatting sqref="I34">
    <cfRule type="expression" dxfId="2569" priority="840">
      <formula>$E34="MC"</formula>
    </cfRule>
  </conditionalFormatting>
  <conditionalFormatting sqref="I34">
    <cfRule type="expression" dxfId="2568" priority="839">
      <formula>$E34="MC"</formula>
    </cfRule>
  </conditionalFormatting>
  <conditionalFormatting sqref="I34">
    <cfRule type="expression" dxfId="2567" priority="838">
      <formula>$E34="MC"</formula>
    </cfRule>
  </conditionalFormatting>
  <conditionalFormatting sqref="I34">
    <cfRule type="expression" dxfId="2566" priority="837">
      <formula>$E34="MC"</formula>
    </cfRule>
  </conditionalFormatting>
  <conditionalFormatting sqref="I34">
    <cfRule type="expression" dxfId="2565" priority="836">
      <formula>$E34="MC"</formula>
    </cfRule>
  </conditionalFormatting>
  <conditionalFormatting sqref="I34">
    <cfRule type="expression" dxfId="2564" priority="835">
      <formula>$E34="MC"</formula>
    </cfRule>
  </conditionalFormatting>
  <conditionalFormatting sqref="I34">
    <cfRule type="expression" dxfId="2563" priority="834">
      <formula>$E34="MC"</formula>
    </cfRule>
  </conditionalFormatting>
  <conditionalFormatting sqref="I34">
    <cfRule type="expression" dxfId="2562" priority="833">
      <formula>$E34="MC"</formula>
    </cfRule>
  </conditionalFormatting>
  <conditionalFormatting sqref="I34">
    <cfRule type="expression" dxfId="2561" priority="832">
      <formula>$E34="MC"</formula>
    </cfRule>
  </conditionalFormatting>
  <conditionalFormatting sqref="I34">
    <cfRule type="expression" dxfId="2560" priority="831">
      <formula>$E34="MC"</formula>
    </cfRule>
  </conditionalFormatting>
  <conditionalFormatting sqref="I34">
    <cfRule type="expression" dxfId="2559" priority="830">
      <formula>$E34="MC"</formula>
    </cfRule>
  </conditionalFormatting>
  <conditionalFormatting sqref="I34">
    <cfRule type="expression" dxfId="2558" priority="829">
      <formula>$E34="MC"</formula>
    </cfRule>
  </conditionalFormatting>
  <conditionalFormatting sqref="I34">
    <cfRule type="expression" dxfId="2557" priority="828">
      <formula>$E34="MC"</formula>
    </cfRule>
  </conditionalFormatting>
  <conditionalFormatting sqref="I34">
    <cfRule type="expression" dxfId="2556" priority="827">
      <formula>$E34="MC"</formula>
    </cfRule>
  </conditionalFormatting>
  <conditionalFormatting sqref="I34">
    <cfRule type="expression" dxfId="2555" priority="826">
      <formula>$E34="MC"</formula>
    </cfRule>
  </conditionalFormatting>
  <conditionalFormatting sqref="I34">
    <cfRule type="expression" dxfId="2554" priority="825">
      <formula>$E34="MC"</formula>
    </cfRule>
  </conditionalFormatting>
  <conditionalFormatting sqref="I34">
    <cfRule type="expression" dxfId="2553" priority="824">
      <formula>$E34="MC"</formula>
    </cfRule>
  </conditionalFormatting>
  <conditionalFormatting sqref="I34">
    <cfRule type="expression" dxfId="2552" priority="823">
      <formula>$E34="MC"</formula>
    </cfRule>
  </conditionalFormatting>
  <conditionalFormatting sqref="I34">
    <cfRule type="expression" dxfId="2551" priority="822">
      <formula>$E34="MC"</formula>
    </cfRule>
  </conditionalFormatting>
  <conditionalFormatting sqref="I34">
    <cfRule type="expression" dxfId="2550" priority="821">
      <formula>$E34="MC"</formula>
    </cfRule>
  </conditionalFormatting>
  <conditionalFormatting sqref="I34">
    <cfRule type="expression" dxfId="2549" priority="820">
      <formula>$E34="MC"</formula>
    </cfRule>
  </conditionalFormatting>
  <conditionalFormatting sqref="I34">
    <cfRule type="expression" dxfId="2548" priority="819">
      <formula>$E34="MC"</formula>
    </cfRule>
  </conditionalFormatting>
  <conditionalFormatting sqref="I34">
    <cfRule type="expression" dxfId="2547" priority="818">
      <formula>$E34="MC"</formula>
    </cfRule>
  </conditionalFormatting>
  <conditionalFormatting sqref="I34">
    <cfRule type="expression" dxfId="2546" priority="817">
      <formula>$E34="MC"</formula>
    </cfRule>
  </conditionalFormatting>
  <conditionalFormatting sqref="I34">
    <cfRule type="expression" dxfId="2545" priority="816">
      <formula>$E34="MC"</formula>
    </cfRule>
  </conditionalFormatting>
  <conditionalFormatting sqref="I34">
    <cfRule type="expression" dxfId="2544" priority="815">
      <formula>$E34="MC"</formula>
    </cfRule>
  </conditionalFormatting>
  <conditionalFormatting sqref="I34">
    <cfRule type="expression" dxfId="2543" priority="814">
      <formula>$E34="MC"</formula>
    </cfRule>
  </conditionalFormatting>
  <conditionalFormatting sqref="I34">
    <cfRule type="expression" dxfId="2542" priority="813">
      <formula>$E34="MC"</formula>
    </cfRule>
  </conditionalFormatting>
  <conditionalFormatting sqref="I34">
    <cfRule type="expression" dxfId="2541" priority="812">
      <formula>$E34="MC"</formula>
    </cfRule>
  </conditionalFormatting>
  <conditionalFormatting sqref="I34">
    <cfRule type="expression" dxfId="2540" priority="811">
      <formula>$E34="MC"</formula>
    </cfRule>
  </conditionalFormatting>
  <conditionalFormatting sqref="I34">
    <cfRule type="expression" dxfId="2539" priority="810">
      <formula>$E34="MC"</formula>
    </cfRule>
  </conditionalFormatting>
  <conditionalFormatting sqref="I34">
    <cfRule type="expression" dxfId="2538" priority="809">
      <formula>$E34="MC"</formula>
    </cfRule>
  </conditionalFormatting>
  <conditionalFormatting sqref="I34">
    <cfRule type="expression" dxfId="2537" priority="808">
      <formula>$E34="MC"</formula>
    </cfRule>
  </conditionalFormatting>
  <conditionalFormatting sqref="I34">
    <cfRule type="expression" dxfId="2536" priority="807">
      <formula>$E34="MC"</formula>
    </cfRule>
  </conditionalFormatting>
  <conditionalFormatting sqref="I34">
    <cfRule type="expression" dxfId="2535" priority="806">
      <formula>$E34="MC"</formula>
    </cfRule>
  </conditionalFormatting>
  <conditionalFormatting sqref="I34">
    <cfRule type="expression" dxfId="2534" priority="805">
      <formula>$E34="MC"</formula>
    </cfRule>
  </conditionalFormatting>
  <conditionalFormatting sqref="I34">
    <cfRule type="expression" dxfId="2533" priority="804">
      <formula>$E34="MC"</formula>
    </cfRule>
  </conditionalFormatting>
  <conditionalFormatting sqref="I34">
    <cfRule type="expression" dxfId="2532" priority="803">
      <formula>$E34="MC"</formula>
    </cfRule>
  </conditionalFormatting>
  <conditionalFormatting sqref="I34">
    <cfRule type="expression" dxfId="2531" priority="802">
      <formula>$E34="MC"</formula>
    </cfRule>
  </conditionalFormatting>
  <conditionalFormatting sqref="I34">
    <cfRule type="expression" dxfId="2530" priority="801">
      <formula>$E34="MC"</formula>
    </cfRule>
  </conditionalFormatting>
  <conditionalFormatting sqref="I34">
    <cfRule type="expression" dxfId="2529" priority="800">
      <formula>$E34="MC"</formula>
    </cfRule>
  </conditionalFormatting>
  <conditionalFormatting sqref="I34">
    <cfRule type="expression" dxfId="2528" priority="799">
      <formula>$E34="MC"</formula>
    </cfRule>
  </conditionalFormatting>
  <conditionalFormatting sqref="I34">
    <cfRule type="expression" dxfId="2527" priority="798">
      <formula>$E34="MC"</formula>
    </cfRule>
  </conditionalFormatting>
  <conditionalFormatting sqref="I34">
    <cfRule type="expression" dxfId="2526" priority="797">
      <formula>$E34="MC"</formula>
    </cfRule>
  </conditionalFormatting>
  <conditionalFormatting sqref="I34">
    <cfRule type="expression" dxfId="2525" priority="796">
      <formula>$E34="MC"</formula>
    </cfRule>
  </conditionalFormatting>
  <conditionalFormatting sqref="I34">
    <cfRule type="expression" dxfId="2524" priority="795">
      <formula>$E34="MC"</formula>
    </cfRule>
  </conditionalFormatting>
  <conditionalFormatting sqref="I34">
    <cfRule type="expression" dxfId="2523" priority="794">
      <formula>$E34="MC"</formula>
    </cfRule>
  </conditionalFormatting>
  <conditionalFormatting sqref="I34">
    <cfRule type="expression" dxfId="2522" priority="793">
      <formula>$E34="MC"</formula>
    </cfRule>
  </conditionalFormatting>
  <conditionalFormatting sqref="I35">
    <cfRule type="expression" dxfId="2521" priority="792">
      <formula>$E35="MC"</formula>
    </cfRule>
  </conditionalFormatting>
  <conditionalFormatting sqref="I35">
    <cfRule type="expression" dxfId="2520" priority="791">
      <formula>$E35="MC"</formula>
    </cfRule>
  </conditionalFormatting>
  <conditionalFormatting sqref="I35">
    <cfRule type="expression" dxfId="2519" priority="790">
      <formula>$E35="MC"</formula>
    </cfRule>
  </conditionalFormatting>
  <conditionalFormatting sqref="I35">
    <cfRule type="expression" dxfId="2518" priority="789">
      <formula>$E35="MC"</formula>
    </cfRule>
  </conditionalFormatting>
  <conditionalFormatting sqref="I35">
    <cfRule type="expression" dxfId="2517" priority="788">
      <formula>$E35="MC"</formula>
    </cfRule>
  </conditionalFormatting>
  <conditionalFormatting sqref="I35">
    <cfRule type="expression" dxfId="2516" priority="787">
      <formula>$E35="MC"</formula>
    </cfRule>
  </conditionalFormatting>
  <conditionalFormatting sqref="I35">
    <cfRule type="expression" dxfId="2515" priority="786">
      <formula>$E35="MC"</formula>
    </cfRule>
  </conditionalFormatting>
  <conditionalFormatting sqref="I35">
    <cfRule type="expression" dxfId="2514" priority="785">
      <formula>$E35="MC"</formula>
    </cfRule>
  </conditionalFormatting>
  <conditionalFormatting sqref="I35">
    <cfRule type="expression" dxfId="2513" priority="784">
      <formula>$E35="MC"</formula>
    </cfRule>
  </conditionalFormatting>
  <conditionalFormatting sqref="I35">
    <cfRule type="expression" dxfId="2512" priority="783">
      <formula>$E35="MC"</formula>
    </cfRule>
  </conditionalFormatting>
  <conditionalFormatting sqref="I35">
    <cfRule type="expression" dxfId="2511" priority="782">
      <formula>$E35="MC"</formula>
    </cfRule>
  </conditionalFormatting>
  <conditionalFormatting sqref="I35">
    <cfRule type="expression" dxfId="2510" priority="781">
      <formula>$E35="MC"</formula>
    </cfRule>
  </conditionalFormatting>
  <conditionalFormatting sqref="I35">
    <cfRule type="expression" dxfId="2509" priority="780">
      <formula>$E35="MC"</formula>
    </cfRule>
  </conditionalFormatting>
  <conditionalFormatting sqref="I35">
    <cfRule type="expression" dxfId="2508" priority="777">
      <formula>$E35="MC"</formula>
    </cfRule>
  </conditionalFormatting>
  <conditionalFormatting sqref="I35">
    <cfRule type="expression" dxfId="2507" priority="776">
      <formula>$E35="MC"</formula>
    </cfRule>
  </conditionalFormatting>
  <conditionalFormatting sqref="I35">
    <cfRule type="expression" dxfId="2506" priority="775">
      <formula>$E35="MC"</formula>
    </cfRule>
  </conditionalFormatting>
  <conditionalFormatting sqref="I35">
    <cfRule type="expression" dxfId="2505" priority="779">
      <formula>$E35="MC"</formula>
    </cfRule>
  </conditionalFormatting>
  <conditionalFormatting sqref="I35">
    <cfRule type="expression" dxfId="2504" priority="778">
      <formula>$E35="MC"</formula>
    </cfRule>
  </conditionalFormatting>
  <conditionalFormatting sqref="I35">
    <cfRule type="expression" dxfId="2503" priority="774">
      <formula>$E35="MC"</formula>
    </cfRule>
  </conditionalFormatting>
  <conditionalFormatting sqref="I35">
    <cfRule type="expression" dxfId="2502" priority="771">
      <formula>$E35="MC"</formula>
    </cfRule>
  </conditionalFormatting>
  <conditionalFormatting sqref="I35">
    <cfRule type="expression" dxfId="2501" priority="770">
      <formula>$E35="MC"</formula>
    </cfRule>
  </conditionalFormatting>
  <conditionalFormatting sqref="I35">
    <cfRule type="expression" dxfId="2500" priority="769">
      <formula>$E35="MC"</formula>
    </cfRule>
  </conditionalFormatting>
  <conditionalFormatting sqref="I35">
    <cfRule type="expression" dxfId="2499" priority="773">
      <formula>$E35="MC"</formula>
    </cfRule>
  </conditionalFormatting>
  <conditionalFormatting sqref="I35">
    <cfRule type="expression" dxfId="2498" priority="772">
      <formula>$E35="MC"</formula>
    </cfRule>
  </conditionalFormatting>
  <conditionalFormatting sqref="I35">
    <cfRule type="expression" dxfId="2497" priority="768">
      <formula>$E35="MC"</formula>
    </cfRule>
  </conditionalFormatting>
  <conditionalFormatting sqref="I35">
    <cfRule type="expression" dxfId="2496" priority="767">
      <formula>$E35="MC"</formula>
    </cfRule>
  </conditionalFormatting>
  <conditionalFormatting sqref="I35">
    <cfRule type="expression" dxfId="2495" priority="766">
      <formula>$E35="MC"</formula>
    </cfRule>
  </conditionalFormatting>
  <conditionalFormatting sqref="I35">
    <cfRule type="expression" dxfId="2494" priority="765">
      <formula>$E35="MC"</formula>
    </cfRule>
  </conditionalFormatting>
  <conditionalFormatting sqref="I35">
    <cfRule type="expression" dxfId="2493" priority="764">
      <formula>$E35="MC"</formula>
    </cfRule>
  </conditionalFormatting>
  <conditionalFormatting sqref="I35">
    <cfRule type="expression" dxfId="2492" priority="763">
      <formula>$E35="MC"</formula>
    </cfRule>
  </conditionalFormatting>
  <conditionalFormatting sqref="I35">
    <cfRule type="expression" dxfId="2491" priority="762">
      <formula>$E35="MC"</formula>
    </cfRule>
  </conditionalFormatting>
  <conditionalFormatting sqref="I35">
    <cfRule type="expression" dxfId="2490" priority="761">
      <formula>$E35="MC"</formula>
    </cfRule>
  </conditionalFormatting>
  <conditionalFormatting sqref="I35">
    <cfRule type="expression" dxfId="2489" priority="760">
      <formula>$E35="MC"</formula>
    </cfRule>
  </conditionalFormatting>
  <conditionalFormatting sqref="I35">
    <cfRule type="expression" dxfId="2488" priority="759">
      <formula>$E35="MC"</formula>
    </cfRule>
  </conditionalFormatting>
  <conditionalFormatting sqref="I35">
    <cfRule type="expression" dxfId="2487" priority="758">
      <formula>$E35="MC"</formula>
    </cfRule>
  </conditionalFormatting>
  <conditionalFormatting sqref="I35">
    <cfRule type="expression" dxfId="2486" priority="757">
      <formula>$E35="MC"</formula>
    </cfRule>
  </conditionalFormatting>
  <conditionalFormatting sqref="I35">
    <cfRule type="expression" dxfId="2485" priority="756">
      <formula>$E35="MC"</formula>
    </cfRule>
  </conditionalFormatting>
  <conditionalFormatting sqref="I35">
    <cfRule type="expression" dxfId="2484" priority="755">
      <formula>$E35="MC"</formula>
    </cfRule>
  </conditionalFormatting>
  <conditionalFormatting sqref="I35">
    <cfRule type="expression" dxfId="2483" priority="754">
      <formula>$E35="MC"</formula>
    </cfRule>
  </conditionalFormatting>
  <conditionalFormatting sqref="I35">
    <cfRule type="expression" dxfId="2482" priority="753">
      <formula>$E35="MC"</formula>
    </cfRule>
  </conditionalFormatting>
  <conditionalFormatting sqref="I35">
    <cfRule type="expression" dxfId="2481" priority="752">
      <formula>$E35="MC"</formula>
    </cfRule>
  </conditionalFormatting>
  <conditionalFormatting sqref="I35">
    <cfRule type="expression" dxfId="2480" priority="751">
      <formula>$E35="MC"</formula>
    </cfRule>
  </conditionalFormatting>
  <conditionalFormatting sqref="I35">
    <cfRule type="expression" dxfId="2479" priority="750">
      <formula>$E35="MC"</formula>
    </cfRule>
  </conditionalFormatting>
  <conditionalFormatting sqref="I35">
    <cfRule type="expression" dxfId="2478" priority="749">
      <formula>$E35="MC"</formula>
    </cfRule>
  </conditionalFormatting>
  <conditionalFormatting sqref="I35">
    <cfRule type="expression" dxfId="2477" priority="748">
      <formula>$E35="MC"</formula>
    </cfRule>
  </conditionalFormatting>
  <conditionalFormatting sqref="I35">
    <cfRule type="expression" dxfId="2476" priority="747">
      <formula>$E35="MC"</formula>
    </cfRule>
  </conditionalFormatting>
  <conditionalFormatting sqref="I35">
    <cfRule type="expression" dxfId="2475" priority="746">
      <formula>$E35="MC"</formula>
    </cfRule>
  </conditionalFormatting>
  <conditionalFormatting sqref="I35">
    <cfRule type="expression" dxfId="2474" priority="745">
      <formula>$E35="MC"</formula>
    </cfRule>
  </conditionalFormatting>
  <conditionalFormatting sqref="I35">
    <cfRule type="expression" dxfId="2473" priority="744">
      <formula>$E35="MC"</formula>
    </cfRule>
  </conditionalFormatting>
  <conditionalFormatting sqref="I35">
    <cfRule type="expression" dxfId="2472" priority="743">
      <formula>$E35="MC"</formula>
    </cfRule>
  </conditionalFormatting>
  <conditionalFormatting sqref="I35">
    <cfRule type="expression" dxfId="2471" priority="742">
      <formula>$E35="MC"</formula>
    </cfRule>
  </conditionalFormatting>
  <conditionalFormatting sqref="I35">
    <cfRule type="expression" dxfId="2470" priority="741">
      <formula>$E35="MC"</formula>
    </cfRule>
  </conditionalFormatting>
  <conditionalFormatting sqref="I35">
    <cfRule type="expression" dxfId="2469" priority="740">
      <formula>$E35="MC"</formula>
    </cfRule>
  </conditionalFormatting>
  <conditionalFormatting sqref="I35">
    <cfRule type="expression" dxfId="2468" priority="739">
      <formula>$E35="MC"</formula>
    </cfRule>
  </conditionalFormatting>
  <conditionalFormatting sqref="I35">
    <cfRule type="expression" dxfId="2467" priority="738">
      <formula>$E35="MC"</formula>
    </cfRule>
  </conditionalFormatting>
  <conditionalFormatting sqref="I35">
    <cfRule type="expression" dxfId="2466" priority="737">
      <formula>$E35="MC"</formula>
    </cfRule>
  </conditionalFormatting>
  <conditionalFormatting sqref="I35">
    <cfRule type="expression" dxfId="2465" priority="736">
      <formula>$E35="MC"</formula>
    </cfRule>
  </conditionalFormatting>
  <conditionalFormatting sqref="I35">
    <cfRule type="expression" dxfId="2464" priority="735">
      <formula>$E35="MC"</formula>
    </cfRule>
  </conditionalFormatting>
  <conditionalFormatting sqref="I35">
    <cfRule type="expression" dxfId="2463" priority="734">
      <formula>$E35="MC"</formula>
    </cfRule>
  </conditionalFormatting>
  <conditionalFormatting sqref="I35">
    <cfRule type="expression" dxfId="2462" priority="733">
      <formula>$E35="MC"</formula>
    </cfRule>
  </conditionalFormatting>
  <conditionalFormatting sqref="I35">
    <cfRule type="expression" dxfId="2461" priority="732">
      <formula>$E35="MC"</formula>
    </cfRule>
  </conditionalFormatting>
  <conditionalFormatting sqref="I35">
    <cfRule type="expression" dxfId="2460" priority="731">
      <formula>$E35="MC"</formula>
    </cfRule>
  </conditionalFormatting>
  <conditionalFormatting sqref="I35">
    <cfRule type="expression" dxfId="2459" priority="730">
      <formula>$E35="MC"</formula>
    </cfRule>
  </conditionalFormatting>
  <conditionalFormatting sqref="I35">
    <cfRule type="expression" dxfId="2458" priority="729">
      <formula>$E35="MC"</formula>
    </cfRule>
  </conditionalFormatting>
  <conditionalFormatting sqref="I35">
    <cfRule type="expression" dxfId="2457" priority="728">
      <formula>$E35="MC"</formula>
    </cfRule>
  </conditionalFormatting>
  <conditionalFormatting sqref="I35">
    <cfRule type="expression" dxfId="2456" priority="727">
      <formula>$E35="MC"</formula>
    </cfRule>
  </conditionalFormatting>
  <conditionalFormatting sqref="I35">
    <cfRule type="expression" dxfId="2455" priority="726">
      <formula>$E35="MC"</formula>
    </cfRule>
  </conditionalFormatting>
  <conditionalFormatting sqref="I35">
    <cfRule type="expression" dxfId="2454" priority="725">
      <formula>$E35="MC"</formula>
    </cfRule>
  </conditionalFormatting>
  <conditionalFormatting sqref="I35">
    <cfRule type="expression" dxfId="2453" priority="724">
      <formula>$E35="MC"</formula>
    </cfRule>
  </conditionalFormatting>
  <conditionalFormatting sqref="I35">
    <cfRule type="expression" dxfId="2452" priority="723">
      <formula>$E35="MC"</formula>
    </cfRule>
  </conditionalFormatting>
  <conditionalFormatting sqref="I35">
    <cfRule type="expression" dxfId="2451" priority="722">
      <formula>$E35="MC"</formula>
    </cfRule>
  </conditionalFormatting>
  <conditionalFormatting sqref="I35">
    <cfRule type="expression" dxfId="2450" priority="721">
      <formula>$E35="MC"</formula>
    </cfRule>
  </conditionalFormatting>
  <conditionalFormatting sqref="I35">
    <cfRule type="expression" dxfId="2449" priority="720">
      <formula>$E35="MC"</formula>
    </cfRule>
  </conditionalFormatting>
  <conditionalFormatting sqref="I35">
    <cfRule type="expression" dxfId="2448" priority="719">
      <formula>$E35="MC"</formula>
    </cfRule>
  </conditionalFormatting>
  <conditionalFormatting sqref="I35">
    <cfRule type="expression" dxfId="2447" priority="718">
      <formula>$E35="MC"</formula>
    </cfRule>
  </conditionalFormatting>
  <conditionalFormatting sqref="I35">
    <cfRule type="expression" dxfId="2446" priority="717">
      <formula>$E35="MC"</formula>
    </cfRule>
  </conditionalFormatting>
  <conditionalFormatting sqref="I35">
    <cfRule type="expression" dxfId="2445" priority="716">
      <formula>$E35="MC"</formula>
    </cfRule>
  </conditionalFormatting>
  <conditionalFormatting sqref="I35">
    <cfRule type="expression" dxfId="2444" priority="715">
      <formula>$E35="MC"</formula>
    </cfRule>
  </conditionalFormatting>
  <conditionalFormatting sqref="I35">
    <cfRule type="expression" dxfId="2443" priority="714">
      <formula>$E35="MC"</formula>
    </cfRule>
  </conditionalFormatting>
  <conditionalFormatting sqref="I35">
    <cfRule type="expression" dxfId="2442" priority="713">
      <formula>$E35="MC"</formula>
    </cfRule>
  </conditionalFormatting>
  <conditionalFormatting sqref="I35">
    <cfRule type="expression" dxfId="2441" priority="712">
      <formula>$E35="MC"</formula>
    </cfRule>
  </conditionalFormatting>
  <conditionalFormatting sqref="I35">
    <cfRule type="expression" dxfId="2440" priority="711">
      <formula>$E35="MC"</formula>
    </cfRule>
  </conditionalFormatting>
  <conditionalFormatting sqref="I35">
    <cfRule type="expression" dxfId="2439" priority="710">
      <formula>$E35="MC"</formula>
    </cfRule>
  </conditionalFormatting>
  <conditionalFormatting sqref="I35">
    <cfRule type="expression" dxfId="2438" priority="709">
      <formula>$E35="MC"</formula>
    </cfRule>
  </conditionalFormatting>
  <conditionalFormatting sqref="I35">
    <cfRule type="expression" dxfId="2437" priority="708">
      <formula>$E35="MC"</formula>
    </cfRule>
  </conditionalFormatting>
  <conditionalFormatting sqref="I35">
    <cfRule type="expression" dxfId="2436" priority="707">
      <formula>$E35="MC"</formula>
    </cfRule>
  </conditionalFormatting>
  <conditionalFormatting sqref="I35">
    <cfRule type="expression" dxfId="2435" priority="706">
      <formula>$E35="MC"</formula>
    </cfRule>
  </conditionalFormatting>
  <conditionalFormatting sqref="I35">
    <cfRule type="expression" dxfId="2434" priority="705">
      <formula>$E35="MC"</formula>
    </cfRule>
  </conditionalFormatting>
  <conditionalFormatting sqref="I35">
    <cfRule type="expression" dxfId="2433" priority="704">
      <formula>$E35="MC"</formula>
    </cfRule>
  </conditionalFormatting>
  <conditionalFormatting sqref="I35">
    <cfRule type="expression" dxfId="2432" priority="703">
      <formula>$E35="MC"</formula>
    </cfRule>
  </conditionalFormatting>
  <conditionalFormatting sqref="I35">
    <cfRule type="expression" dxfId="2431" priority="702">
      <formula>$E35="MC"</formula>
    </cfRule>
  </conditionalFormatting>
  <conditionalFormatting sqref="I35">
    <cfRule type="expression" dxfId="2430" priority="701">
      <formula>$E35="MC"</formula>
    </cfRule>
  </conditionalFormatting>
  <conditionalFormatting sqref="I35">
    <cfRule type="expression" dxfId="2429" priority="700">
      <formula>$E35="MC"</formula>
    </cfRule>
  </conditionalFormatting>
  <conditionalFormatting sqref="I35">
    <cfRule type="expression" dxfId="2428" priority="699">
      <formula>$E35="MC"</formula>
    </cfRule>
  </conditionalFormatting>
  <conditionalFormatting sqref="I35">
    <cfRule type="expression" dxfId="2427" priority="698">
      <formula>$E35="MC"</formula>
    </cfRule>
  </conditionalFormatting>
  <conditionalFormatting sqref="I35">
    <cfRule type="expression" dxfId="2426" priority="697">
      <formula>$E35="MC"</formula>
    </cfRule>
  </conditionalFormatting>
  <conditionalFormatting sqref="I35">
    <cfRule type="expression" dxfId="2425" priority="696">
      <formula>$E35="MC"</formula>
    </cfRule>
  </conditionalFormatting>
  <conditionalFormatting sqref="I35">
    <cfRule type="expression" dxfId="2424" priority="695">
      <formula>$E35="MC"</formula>
    </cfRule>
  </conditionalFormatting>
  <conditionalFormatting sqref="I35">
    <cfRule type="expression" dxfId="2423" priority="694">
      <formula>$E35="MC"</formula>
    </cfRule>
  </conditionalFormatting>
  <conditionalFormatting sqref="I35">
    <cfRule type="expression" dxfId="2422" priority="693">
      <formula>$E35="MC"</formula>
    </cfRule>
  </conditionalFormatting>
  <conditionalFormatting sqref="I35">
    <cfRule type="expression" dxfId="2421" priority="692">
      <formula>$E35="MC"</formula>
    </cfRule>
  </conditionalFormatting>
  <conditionalFormatting sqref="I35">
    <cfRule type="expression" dxfId="2420" priority="691">
      <formula>$E35="MC"</formula>
    </cfRule>
  </conditionalFormatting>
  <conditionalFormatting sqref="I35">
    <cfRule type="expression" dxfId="2419" priority="690">
      <formula>$E35="MC"</formula>
    </cfRule>
  </conditionalFormatting>
  <conditionalFormatting sqref="I35">
    <cfRule type="expression" dxfId="2418" priority="689">
      <formula>$E35="MC"</formula>
    </cfRule>
  </conditionalFormatting>
  <conditionalFormatting sqref="I35">
    <cfRule type="expression" dxfId="2417" priority="688">
      <formula>$E35="MC"</formula>
    </cfRule>
  </conditionalFormatting>
  <conditionalFormatting sqref="I35">
    <cfRule type="expression" dxfId="2416" priority="687">
      <formula>$E35="MC"</formula>
    </cfRule>
  </conditionalFormatting>
  <conditionalFormatting sqref="I35">
    <cfRule type="expression" dxfId="2415" priority="686">
      <formula>$E35="MC"</formula>
    </cfRule>
  </conditionalFormatting>
  <conditionalFormatting sqref="I35">
    <cfRule type="expression" dxfId="2414" priority="685">
      <formula>$E35="MC"</formula>
    </cfRule>
  </conditionalFormatting>
  <conditionalFormatting sqref="I35">
    <cfRule type="expression" dxfId="2413" priority="684">
      <formula>$E35="MC"</formula>
    </cfRule>
  </conditionalFormatting>
  <conditionalFormatting sqref="I35">
    <cfRule type="expression" dxfId="2412" priority="683">
      <formula>$E35="MC"</formula>
    </cfRule>
  </conditionalFormatting>
  <conditionalFormatting sqref="I35">
    <cfRule type="expression" dxfId="2411" priority="682">
      <formula>$E35="MC"</formula>
    </cfRule>
  </conditionalFormatting>
  <conditionalFormatting sqref="I35">
    <cfRule type="expression" dxfId="2410" priority="681">
      <formula>$E35="MC"</formula>
    </cfRule>
  </conditionalFormatting>
  <conditionalFormatting sqref="I35">
    <cfRule type="expression" dxfId="2409" priority="680">
      <formula>$E35="MC"</formula>
    </cfRule>
  </conditionalFormatting>
  <conditionalFormatting sqref="I35">
    <cfRule type="expression" dxfId="2408" priority="679">
      <formula>$E35="MC"</formula>
    </cfRule>
  </conditionalFormatting>
  <conditionalFormatting sqref="I35">
    <cfRule type="expression" dxfId="2407" priority="678">
      <formula>$E35="MC"</formula>
    </cfRule>
  </conditionalFormatting>
  <conditionalFormatting sqref="I35">
    <cfRule type="expression" dxfId="2406" priority="677">
      <formula>$E35="MC"</formula>
    </cfRule>
  </conditionalFormatting>
  <conditionalFormatting sqref="I35">
    <cfRule type="expression" dxfId="2405" priority="676">
      <formula>$E35="MC"</formula>
    </cfRule>
  </conditionalFormatting>
  <conditionalFormatting sqref="I35">
    <cfRule type="expression" dxfId="2404" priority="675">
      <formula>$E35="MC"</formula>
    </cfRule>
  </conditionalFormatting>
  <conditionalFormatting sqref="I35">
    <cfRule type="expression" dxfId="2403" priority="674">
      <formula>$E35="MC"</formula>
    </cfRule>
  </conditionalFormatting>
  <conditionalFormatting sqref="I35">
    <cfRule type="expression" dxfId="2402" priority="673">
      <formula>$E35="MC"</formula>
    </cfRule>
  </conditionalFormatting>
  <conditionalFormatting sqref="I35">
    <cfRule type="expression" dxfId="2401" priority="672">
      <formula>$E35="MC"</formula>
    </cfRule>
  </conditionalFormatting>
  <conditionalFormatting sqref="I35">
    <cfRule type="expression" dxfId="2400" priority="671">
      <formula>$E35="MC"</formula>
    </cfRule>
  </conditionalFormatting>
  <conditionalFormatting sqref="I35">
    <cfRule type="expression" dxfId="2399" priority="670">
      <formula>$E35="MC"</formula>
    </cfRule>
  </conditionalFormatting>
  <conditionalFormatting sqref="I35">
    <cfRule type="expression" dxfId="2398" priority="669">
      <formula>$E35="MC"</formula>
    </cfRule>
  </conditionalFormatting>
  <conditionalFormatting sqref="I35">
    <cfRule type="expression" dxfId="2397" priority="668">
      <formula>$E35="MC"</formula>
    </cfRule>
  </conditionalFormatting>
  <conditionalFormatting sqref="I35">
    <cfRule type="expression" dxfId="2396" priority="667">
      <formula>$E35="MC"</formula>
    </cfRule>
  </conditionalFormatting>
  <conditionalFormatting sqref="I35">
    <cfRule type="expression" dxfId="2395" priority="666">
      <formula>$E35="MC"</formula>
    </cfRule>
  </conditionalFormatting>
  <conditionalFormatting sqref="I35">
    <cfRule type="expression" dxfId="2394" priority="665">
      <formula>$E35="MC"</formula>
    </cfRule>
  </conditionalFormatting>
  <conditionalFormatting sqref="I35">
    <cfRule type="expression" dxfId="2393" priority="664">
      <formula>$E35="MC"</formula>
    </cfRule>
  </conditionalFormatting>
  <conditionalFormatting sqref="I35">
    <cfRule type="expression" dxfId="2392" priority="663">
      <formula>$E35="MC"</formula>
    </cfRule>
  </conditionalFormatting>
  <conditionalFormatting sqref="I35">
    <cfRule type="expression" dxfId="2391" priority="662">
      <formula>$E35="MC"</formula>
    </cfRule>
  </conditionalFormatting>
  <conditionalFormatting sqref="I35">
    <cfRule type="expression" dxfId="2390" priority="661">
      <formula>$E35="MC"</formula>
    </cfRule>
  </conditionalFormatting>
  <conditionalFormatting sqref="I35">
    <cfRule type="expression" dxfId="2389" priority="660">
      <formula>$E35="MC"</formula>
    </cfRule>
  </conditionalFormatting>
  <conditionalFormatting sqref="I35">
    <cfRule type="expression" dxfId="2388" priority="659">
      <formula>$E35="MC"</formula>
    </cfRule>
  </conditionalFormatting>
  <conditionalFormatting sqref="I35">
    <cfRule type="expression" dxfId="2387" priority="658">
      <formula>$E35="MC"</formula>
    </cfRule>
  </conditionalFormatting>
  <conditionalFormatting sqref="I35">
    <cfRule type="expression" dxfId="2386" priority="657">
      <formula>$E35="MC"</formula>
    </cfRule>
  </conditionalFormatting>
  <conditionalFormatting sqref="I35">
    <cfRule type="expression" dxfId="2385" priority="656">
      <formula>$E35="MC"</formula>
    </cfRule>
  </conditionalFormatting>
  <conditionalFormatting sqref="I35">
    <cfRule type="expression" dxfId="2384" priority="655">
      <formula>$E35="MC"</formula>
    </cfRule>
  </conditionalFormatting>
  <conditionalFormatting sqref="I35">
    <cfRule type="expression" dxfId="2383" priority="654">
      <formula>$E35="MC"</formula>
    </cfRule>
  </conditionalFormatting>
  <conditionalFormatting sqref="I35">
    <cfRule type="expression" dxfId="2382" priority="653">
      <formula>$E35="MC"</formula>
    </cfRule>
  </conditionalFormatting>
  <conditionalFormatting sqref="I35">
    <cfRule type="expression" dxfId="2381" priority="652">
      <formula>$E35="MC"</formula>
    </cfRule>
  </conditionalFormatting>
  <conditionalFormatting sqref="I35">
    <cfRule type="expression" dxfId="2380" priority="651">
      <formula>$E35="MC"</formula>
    </cfRule>
  </conditionalFormatting>
  <conditionalFormatting sqref="I35">
    <cfRule type="expression" dxfId="2379" priority="650">
      <formula>$E35="MC"</formula>
    </cfRule>
  </conditionalFormatting>
  <conditionalFormatting sqref="I35">
    <cfRule type="expression" dxfId="2378" priority="649">
      <formula>$E35="MC"</formula>
    </cfRule>
  </conditionalFormatting>
  <conditionalFormatting sqref="I35">
    <cfRule type="expression" dxfId="2377" priority="648">
      <formula>$E35="MC"</formula>
    </cfRule>
  </conditionalFormatting>
  <conditionalFormatting sqref="I35">
    <cfRule type="expression" dxfId="2376" priority="647">
      <formula>$E35="MC"</formula>
    </cfRule>
  </conditionalFormatting>
  <conditionalFormatting sqref="I35">
    <cfRule type="expression" dxfId="2375" priority="646">
      <formula>$E35="MC"</formula>
    </cfRule>
  </conditionalFormatting>
  <conditionalFormatting sqref="I35">
    <cfRule type="expression" dxfId="2374" priority="645">
      <formula>$E35="MC"</formula>
    </cfRule>
  </conditionalFormatting>
  <conditionalFormatting sqref="I35">
    <cfRule type="expression" dxfId="2373" priority="644">
      <formula>$E35="MC"</formula>
    </cfRule>
  </conditionalFormatting>
  <conditionalFormatting sqref="I35">
    <cfRule type="expression" dxfId="2372" priority="643">
      <formula>$E35="MC"</formula>
    </cfRule>
  </conditionalFormatting>
  <conditionalFormatting sqref="I35">
    <cfRule type="expression" dxfId="2371" priority="642">
      <formula>$E35="MC"</formula>
    </cfRule>
  </conditionalFormatting>
  <conditionalFormatting sqref="I35">
    <cfRule type="expression" dxfId="2370" priority="641">
      <formula>$E35="MC"</formula>
    </cfRule>
  </conditionalFormatting>
  <conditionalFormatting sqref="I35">
    <cfRule type="expression" dxfId="2369" priority="640">
      <formula>$E35="MC"</formula>
    </cfRule>
  </conditionalFormatting>
  <conditionalFormatting sqref="I35">
    <cfRule type="expression" dxfId="2368" priority="639">
      <formula>$E35="MC"</formula>
    </cfRule>
  </conditionalFormatting>
  <conditionalFormatting sqref="I35">
    <cfRule type="expression" dxfId="2367" priority="638">
      <formula>$E35="MC"</formula>
    </cfRule>
  </conditionalFormatting>
  <conditionalFormatting sqref="I35">
    <cfRule type="expression" dxfId="2366" priority="637">
      <formula>$E35="MC"</formula>
    </cfRule>
  </conditionalFormatting>
  <conditionalFormatting sqref="I35">
    <cfRule type="expression" dxfId="2365" priority="636">
      <formula>$E35="MC"</formula>
    </cfRule>
  </conditionalFormatting>
  <conditionalFormatting sqref="B35">
    <cfRule type="expression" dxfId="2364" priority="635">
      <formula>$E35="MC"</formula>
    </cfRule>
  </conditionalFormatting>
  <conditionalFormatting sqref="B35">
    <cfRule type="expression" dxfId="2363" priority="634">
      <formula>$E35="MC"</formula>
    </cfRule>
  </conditionalFormatting>
  <conditionalFormatting sqref="B35">
    <cfRule type="expression" dxfId="2362" priority="633">
      <formula>$E35="MC"</formula>
    </cfRule>
  </conditionalFormatting>
  <conditionalFormatting sqref="B35">
    <cfRule type="expression" dxfId="2361" priority="632">
      <formula>$E35="MC"</formula>
    </cfRule>
  </conditionalFormatting>
  <conditionalFormatting sqref="B35">
    <cfRule type="expression" dxfId="2360" priority="631">
      <formula>$E35="MC"</formula>
    </cfRule>
  </conditionalFormatting>
  <conditionalFormatting sqref="B35">
    <cfRule type="expression" dxfId="2359" priority="630">
      <formula>$E35="MC"</formula>
    </cfRule>
  </conditionalFormatting>
  <conditionalFormatting sqref="B35">
    <cfRule type="expression" dxfId="2358" priority="629">
      <formula>$E35="MC"</formula>
    </cfRule>
  </conditionalFormatting>
  <conditionalFormatting sqref="B35">
    <cfRule type="expression" dxfId="2357" priority="628">
      <formula>$E35="MC"</formula>
    </cfRule>
  </conditionalFormatting>
  <conditionalFormatting sqref="B35">
    <cfRule type="expression" dxfId="2356" priority="627">
      <formula>$E35="MC"</formula>
    </cfRule>
  </conditionalFormatting>
  <conditionalFormatting sqref="B35">
    <cfRule type="expression" dxfId="2355" priority="626">
      <formula>$E35="MC"</formula>
    </cfRule>
  </conditionalFormatting>
  <conditionalFormatting sqref="B35">
    <cfRule type="expression" dxfId="2354" priority="625">
      <formula>$E35="MC"</formula>
    </cfRule>
  </conditionalFormatting>
  <conditionalFormatting sqref="B35">
    <cfRule type="expression" dxfId="2353" priority="624">
      <formula>$E35="MC"</formula>
    </cfRule>
  </conditionalFormatting>
  <conditionalFormatting sqref="B35">
    <cfRule type="expression" dxfId="2352" priority="623">
      <formula>$E35="MC"</formula>
    </cfRule>
  </conditionalFormatting>
  <conditionalFormatting sqref="B35">
    <cfRule type="expression" dxfId="2351" priority="620">
      <formula>$E35="MC"</formula>
    </cfRule>
  </conditionalFormatting>
  <conditionalFormatting sqref="B35">
    <cfRule type="expression" dxfId="2350" priority="619">
      <formula>$E35="MC"</formula>
    </cfRule>
  </conditionalFormatting>
  <conditionalFormatting sqref="B35">
    <cfRule type="expression" dxfId="2349" priority="618">
      <formula>$E35="MC"</formula>
    </cfRule>
  </conditionalFormatting>
  <conditionalFormatting sqref="B35">
    <cfRule type="expression" dxfId="2348" priority="622">
      <formula>$E35="MC"</formula>
    </cfRule>
  </conditionalFormatting>
  <conditionalFormatting sqref="B35">
    <cfRule type="expression" dxfId="2347" priority="621">
      <formula>$E35="MC"</formula>
    </cfRule>
  </conditionalFormatting>
  <conditionalFormatting sqref="B35">
    <cfRule type="expression" dxfId="2346" priority="617">
      <formula>$E35="MC"</formula>
    </cfRule>
  </conditionalFormatting>
  <conditionalFormatting sqref="B35">
    <cfRule type="expression" dxfId="2345" priority="614">
      <formula>$E35="MC"</formula>
    </cfRule>
  </conditionalFormatting>
  <conditionalFormatting sqref="B35">
    <cfRule type="expression" dxfId="2344" priority="613">
      <formula>$E35="MC"</formula>
    </cfRule>
  </conditionalFormatting>
  <conditionalFormatting sqref="B35">
    <cfRule type="expression" dxfId="2343" priority="612">
      <formula>$E35="MC"</formula>
    </cfRule>
  </conditionalFormatting>
  <conditionalFormatting sqref="B35">
    <cfRule type="expression" dxfId="2342" priority="616">
      <formula>$E35="MC"</formula>
    </cfRule>
  </conditionalFormatting>
  <conditionalFormatting sqref="B35">
    <cfRule type="expression" dxfId="2341" priority="615">
      <formula>$E35="MC"</formula>
    </cfRule>
  </conditionalFormatting>
  <conditionalFormatting sqref="B35">
    <cfRule type="expression" dxfId="2340" priority="611">
      <formula>$E35="MC"</formula>
    </cfRule>
  </conditionalFormatting>
  <conditionalFormatting sqref="B35">
    <cfRule type="expression" dxfId="2339" priority="610">
      <formula>$E35="MC"</formula>
    </cfRule>
  </conditionalFormatting>
  <conditionalFormatting sqref="B35">
    <cfRule type="expression" dxfId="2338" priority="609">
      <formula>$E35="MC"</formula>
    </cfRule>
  </conditionalFormatting>
  <conditionalFormatting sqref="B35">
    <cfRule type="expression" dxfId="2337" priority="608">
      <formula>$E35="MC"</formula>
    </cfRule>
  </conditionalFormatting>
  <conditionalFormatting sqref="B35">
    <cfRule type="expression" dxfId="2336" priority="607">
      <formula>$E35="MC"</formula>
    </cfRule>
  </conditionalFormatting>
  <conditionalFormatting sqref="B35">
    <cfRule type="expression" dxfId="2335" priority="606">
      <formula>$E35="MC"</formula>
    </cfRule>
  </conditionalFormatting>
  <conditionalFormatting sqref="B35">
    <cfRule type="expression" dxfId="2334" priority="605">
      <formula>$E35="MC"</formula>
    </cfRule>
  </conditionalFormatting>
  <conditionalFormatting sqref="B35">
    <cfRule type="expression" dxfId="2333" priority="604">
      <formula>$E35="MC"</formula>
    </cfRule>
  </conditionalFormatting>
  <conditionalFormatting sqref="B35">
    <cfRule type="expression" dxfId="2332" priority="603">
      <formula>$E35="MC"</formula>
    </cfRule>
  </conditionalFormatting>
  <conditionalFormatting sqref="B35">
    <cfRule type="expression" dxfId="2331" priority="602">
      <formula>$E35="MC"</formula>
    </cfRule>
  </conditionalFormatting>
  <conditionalFormatting sqref="B35">
    <cfRule type="expression" dxfId="2330" priority="601">
      <formula>$E35="MC"</formula>
    </cfRule>
  </conditionalFormatting>
  <conditionalFormatting sqref="B35">
    <cfRule type="expression" dxfId="2329" priority="600">
      <formula>$E35="MC"</formula>
    </cfRule>
  </conditionalFormatting>
  <conditionalFormatting sqref="B35">
    <cfRule type="expression" dxfId="2328" priority="599">
      <formula>$E35="MC"</formula>
    </cfRule>
  </conditionalFormatting>
  <conditionalFormatting sqref="B35">
    <cfRule type="expression" dxfId="2327" priority="598">
      <formula>$E35="MC"</formula>
    </cfRule>
  </conditionalFormatting>
  <conditionalFormatting sqref="B35">
    <cfRule type="expression" dxfId="2326" priority="597">
      <formula>$E35="MC"</formula>
    </cfRule>
  </conditionalFormatting>
  <conditionalFormatting sqref="B35">
    <cfRule type="expression" dxfId="2325" priority="596">
      <formula>$E35="MC"</formula>
    </cfRule>
  </conditionalFormatting>
  <conditionalFormatting sqref="B35">
    <cfRule type="expression" dxfId="2324" priority="595">
      <formula>$E35="MC"</formula>
    </cfRule>
  </conditionalFormatting>
  <conditionalFormatting sqref="B35">
    <cfRule type="expression" dxfId="2323" priority="594">
      <formula>$E35="MC"</formula>
    </cfRule>
  </conditionalFormatting>
  <conditionalFormatting sqref="B35">
    <cfRule type="expression" dxfId="2322" priority="593">
      <formula>$E35="MC"</formula>
    </cfRule>
  </conditionalFormatting>
  <conditionalFormatting sqref="B35">
    <cfRule type="expression" dxfId="2321" priority="592">
      <formula>$E35="MC"</formula>
    </cfRule>
  </conditionalFormatting>
  <conditionalFormatting sqref="B35">
    <cfRule type="expression" dxfId="2320" priority="591">
      <formula>$E35="MC"</formula>
    </cfRule>
  </conditionalFormatting>
  <conditionalFormatting sqref="B35">
    <cfRule type="expression" dxfId="2319" priority="590">
      <formula>$E35="MC"</formula>
    </cfRule>
  </conditionalFormatting>
  <conditionalFormatting sqref="B35">
    <cfRule type="expression" dxfId="2318" priority="589">
      <formula>$E35="MC"</formula>
    </cfRule>
  </conditionalFormatting>
  <conditionalFormatting sqref="B35">
    <cfRule type="expression" dxfId="2317" priority="588">
      <formula>$E35="MC"</formula>
    </cfRule>
  </conditionalFormatting>
  <conditionalFormatting sqref="B35">
    <cfRule type="expression" dxfId="2316" priority="587">
      <formula>$E35="MC"</formula>
    </cfRule>
  </conditionalFormatting>
  <conditionalFormatting sqref="B35">
    <cfRule type="expression" dxfId="2315" priority="586">
      <formula>$E35="MC"</formula>
    </cfRule>
  </conditionalFormatting>
  <conditionalFormatting sqref="B35">
    <cfRule type="expression" dxfId="2314" priority="585">
      <formula>$E35="MC"</formula>
    </cfRule>
  </conditionalFormatting>
  <conditionalFormatting sqref="B35">
    <cfRule type="expression" dxfId="2313" priority="584">
      <formula>$E35="MC"</formula>
    </cfRule>
  </conditionalFormatting>
  <conditionalFormatting sqref="B35">
    <cfRule type="expression" dxfId="2312" priority="583">
      <formula>$E35="MC"</formula>
    </cfRule>
  </conditionalFormatting>
  <conditionalFormatting sqref="B35">
    <cfRule type="expression" dxfId="2311" priority="582">
      <formula>$E35="MC"</formula>
    </cfRule>
  </conditionalFormatting>
  <conditionalFormatting sqref="B35">
    <cfRule type="expression" dxfId="2310" priority="581">
      <formula>$E35="MC"</formula>
    </cfRule>
  </conditionalFormatting>
  <conditionalFormatting sqref="B35">
    <cfRule type="expression" dxfId="2309" priority="580">
      <formula>$E35="MC"</formula>
    </cfRule>
  </conditionalFormatting>
  <conditionalFormatting sqref="B35">
    <cfRule type="expression" dxfId="2308" priority="579">
      <formula>$E35="MC"</formula>
    </cfRule>
  </conditionalFormatting>
  <conditionalFormatting sqref="B35">
    <cfRule type="expression" dxfId="2307" priority="578">
      <formula>$E35="MC"</formula>
    </cfRule>
  </conditionalFormatting>
  <conditionalFormatting sqref="B35">
    <cfRule type="expression" dxfId="2306" priority="577">
      <formula>$E35="MC"</formula>
    </cfRule>
  </conditionalFormatting>
  <conditionalFormatting sqref="B35">
    <cfRule type="expression" dxfId="2305" priority="576">
      <formula>$E35="MC"</formula>
    </cfRule>
  </conditionalFormatting>
  <conditionalFormatting sqref="B35">
    <cfRule type="expression" dxfId="2304" priority="575">
      <formula>$E35="MC"</formula>
    </cfRule>
  </conditionalFormatting>
  <conditionalFormatting sqref="B35">
    <cfRule type="expression" dxfId="2303" priority="574">
      <formula>$E35="MC"</formula>
    </cfRule>
  </conditionalFormatting>
  <conditionalFormatting sqref="B35">
    <cfRule type="expression" dxfId="2302" priority="573">
      <formula>$E35="MC"</formula>
    </cfRule>
  </conditionalFormatting>
  <conditionalFormatting sqref="B35">
    <cfRule type="expression" dxfId="2301" priority="572">
      <formula>$E35="MC"</formula>
    </cfRule>
  </conditionalFormatting>
  <conditionalFormatting sqref="B35">
    <cfRule type="expression" dxfId="2300" priority="571">
      <formula>$E35="MC"</formula>
    </cfRule>
  </conditionalFormatting>
  <conditionalFormatting sqref="B35">
    <cfRule type="expression" dxfId="2299" priority="570">
      <formula>$E35="MC"</formula>
    </cfRule>
  </conditionalFormatting>
  <conditionalFormatting sqref="B35">
    <cfRule type="expression" dxfId="2298" priority="569">
      <formula>$E35="MC"</formula>
    </cfRule>
  </conditionalFormatting>
  <conditionalFormatting sqref="B35">
    <cfRule type="expression" dxfId="2297" priority="568">
      <formula>$E35="MC"</formula>
    </cfRule>
  </conditionalFormatting>
  <conditionalFormatting sqref="B35">
    <cfRule type="expression" dxfId="2296" priority="567">
      <formula>$E35="MC"</formula>
    </cfRule>
  </conditionalFormatting>
  <conditionalFormatting sqref="B35">
    <cfRule type="expression" dxfId="2295" priority="566">
      <formula>$E35="MC"</formula>
    </cfRule>
  </conditionalFormatting>
  <conditionalFormatting sqref="B35">
    <cfRule type="expression" dxfId="2294" priority="565">
      <formula>$E35="MC"</formula>
    </cfRule>
  </conditionalFormatting>
  <conditionalFormatting sqref="B35">
    <cfRule type="expression" dxfId="2293" priority="564">
      <formula>$E35="MC"</formula>
    </cfRule>
  </conditionalFormatting>
  <conditionalFormatting sqref="B35">
    <cfRule type="expression" dxfId="2292" priority="563">
      <formula>$E35="MC"</formula>
    </cfRule>
  </conditionalFormatting>
  <conditionalFormatting sqref="B35">
    <cfRule type="expression" dxfId="2291" priority="562">
      <formula>$E35="MC"</formula>
    </cfRule>
  </conditionalFormatting>
  <conditionalFormatting sqref="B35">
    <cfRule type="expression" dxfId="2290" priority="561">
      <formula>$E35="MC"</formula>
    </cfRule>
  </conditionalFormatting>
  <conditionalFormatting sqref="B35">
    <cfRule type="expression" dxfId="2289" priority="560">
      <formula>$E35="MC"</formula>
    </cfRule>
  </conditionalFormatting>
  <conditionalFormatting sqref="B35">
    <cfRule type="expression" dxfId="2288" priority="559">
      <formula>$E35="MC"</formula>
    </cfRule>
  </conditionalFormatting>
  <conditionalFormatting sqref="B35">
    <cfRule type="expression" dxfId="2287" priority="558">
      <formula>$E35="MC"</formula>
    </cfRule>
  </conditionalFormatting>
  <conditionalFormatting sqref="B35">
    <cfRule type="expression" dxfId="2286" priority="557">
      <formula>$E35="MC"</formula>
    </cfRule>
  </conditionalFormatting>
  <conditionalFormatting sqref="B35">
    <cfRule type="expression" dxfId="2285" priority="556">
      <formula>$E35="MC"</formula>
    </cfRule>
  </conditionalFormatting>
  <conditionalFormatting sqref="B35">
    <cfRule type="expression" dxfId="2284" priority="555">
      <formula>$E35="MC"</formula>
    </cfRule>
  </conditionalFormatting>
  <conditionalFormatting sqref="B35">
    <cfRule type="expression" dxfId="2283" priority="554">
      <formula>$E35="MC"</formula>
    </cfRule>
  </conditionalFormatting>
  <conditionalFormatting sqref="B35">
    <cfRule type="expression" dxfId="2282" priority="553">
      <formula>$E35="MC"</formula>
    </cfRule>
  </conditionalFormatting>
  <conditionalFormatting sqref="B35">
    <cfRule type="expression" dxfId="2281" priority="552">
      <formula>$E35="MC"</formula>
    </cfRule>
  </conditionalFormatting>
  <conditionalFormatting sqref="B35">
    <cfRule type="expression" dxfId="2280" priority="551">
      <formula>$E35="MC"</formula>
    </cfRule>
  </conditionalFormatting>
  <conditionalFormatting sqref="B35">
    <cfRule type="expression" dxfId="2279" priority="550">
      <formula>$E35="MC"</formula>
    </cfRule>
  </conditionalFormatting>
  <conditionalFormatting sqref="B35">
    <cfRule type="expression" dxfId="2278" priority="549">
      <formula>$E35="MC"</formula>
    </cfRule>
  </conditionalFormatting>
  <conditionalFormatting sqref="B35">
    <cfRule type="expression" dxfId="2277" priority="547">
      <formula>$E35="MC"</formula>
    </cfRule>
  </conditionalFormatting>
  <conditionalFormatting sqref="B35">
    <cfRule type="expression" dxfId="2276" priority="546">
      <formula>$E35="MC"</formula>
    </cfRule>
  </conditionalFormatting>
  <conditionalFormatting sqref="B35">
    <cfRule type="expression" dxfId="2275" priority="545">
      <formula>$E35="MC"</formula>
    </cfRule>
  </conditionalFormatting>
  <conditionalFormatting sqref="B35">
    <cfRule type="expression" dxfId="2274" priority="544">
      <formula>$E35="MC"</formula>
    </cfRule>
  </conditionalFormatting>
  <conditionalFormatting sqref="B35">
    <cfRule type="expression" dxfId="2273" priority="543">
      <formula>$E35="MC"</formula>
    </cfRule>
  </conditionalFormatting>
  <conditionalFormatting sqref="B35">
    <cfRule type="expression" dxfId="2272" priority="542">
      <formula>$E35="MC"</formula>
    </cfRule>
  </conditionalFormatting>
  <conditionalFormatting sqref="B35">
    <cfRule type="expression" dxfId="2271" priority="541">
      <formula>$E35="MC"</formula>
    </cfRule>
  </conditionalFormatting>
  <conditionalFormatting sqref="B35">
    <cfRule type="expression" dxfId="2270" priority="540">
      <formula>$E35="MC"</formula>
    </cfRule>
  </conditionalFormatting>
  <conditionalFormatting sqref="B35">
    <cfRule type="expression" dxfId="2269" priority="539">
      <formula>$E35="MC"</formula>
    </cfRule>
  </conditionalFormatting>
  <conditionalFormatting sqref="B35">
    <cfRule type="expression" dxfId="2268" priority="538">
      <formula>$E35="MC"</formula>
    </cfRule>
  </conditionalFormatting>
  <conditionalFormatting sqref="B35">
    <cfRule type="expression" dxfId="2267" priority="537">
      <formula>$E35="MC"</formula>
    </cfRule>
  </conditionalFormatting>
  <conditionalFormatting sqref="B35">
    <cfRule type="expression" dxfId="2266" priority="536">
      <formula>$E35="MC"</formula>
    </cfRule>
  </conditionalFormatting>
  <conditionalFormatting sqref="B35">
    <cfRule type="expression" dxfId="2265" priority="535">
      <formula>$E35="MC"</formula>
    </cfRule>
  </conditionalFormatting>
  <conditionalFormatting sqref="B35">
    <cfRule type="expression" dxfId="2264" priority="534">
      <formula>$E35="MC"</formula>
    </cfRule>
  </conditionalFormatting>
  <conditionalFormatting sqref="B35">
    <cfRule type="expression" dxfId="2263" priority="533">
      <formula>$E35="MC"</formula>
    </cfRule>
  </conditionalFormatting>
  <conditionalFormatting sqref="B35">
    <cfRule type="expression" dxfId="2262" priority="532">
      <formula>$E35="MC"</formula>
    </cfRule>
  </conditionalFormatting>
  <conditionalFormatting sqref="B35">
    <cfRule type="expression" dxfId="2261" priority="531">
      <formula>$E35="MC"</formula>
    </cfRule>
  </conditionalFormatting>
  <conditionalFormatting sqref="B35">
    <cfRule type="expression" dxfId="2260" priority="530">
      <formula>$E35="MC"</formula>
    </cfRule>
  </conditionalFormatting>
  <conditionalFormatting sqref="B35">
    <cfRule type="expression" dxfId="2259" priority="529">
      <formula>$E35="MC"</formula>
    </cfRule>
  </conditionalFormatting>
  <conditionalFormatting sqref="B35">
    <cfRule type="expression" dxfId="2258" priority="528">
      <formula>$E35="MC"</formula>
    </cfRule>
  </conditionalFormatting>
  <conditionalFormatting sqref="B35">
    <cfRule type="expression" dxfId="2257" priority="527">
      <formula>$E35="MC"</formula>
    </cfRule>
  </conditionalFormatting>
  <conditionalFormatting sqref="B35">
    <cfRule type="expression" dxfId="2256" priority="526">
      <formula>$E35="MC"</formula>
    </cfRule>
  </conditionalFormatting>
  <conditionalFormatting sqref="B35">
    <cfRule type="expression" dxfId="2255" priority="525">
      <formula>$E35="MC"</formula>
    </cfRule>
  </conditionalFormatting>
  <conditionalFormatting sqref="B35">
    <cfRule type="expression" dxfId="2254" priority="524">
      <formula>$E35="MC"</formula>
    </cfRule>
  </conditionalFormatting>
  <conditionalFormatting sqref="B35">
    <cfRule type="expression" dxfId="2253" priority="523">
      <formula>$E35="MC"</formula>
    </cfRule>
  </conditionalFormatting>
  <conditionalFormatting sqref="B35">
    <cfRule type="expression" dxfId="2252" priority="522">
      <formula>$E35="MC"</formula>
    </cfRule>
  </conditionalFormatting>
  <conditionalFormatting sqref="B35">
    <cfRule type="expression" dxfId="2251" priority="521">
      <formula>$E35="MC"</formula>
    </cfRule>
  </conditionalFormatting>
  <conditionalFormatting sqref="B35">
    <cfRule type="expression" dxfId="2250" priority="520">
      <formula>$E35="MC"</formula>
    </cfRule>
  </conditionalFormatting>
  <conditionalFormatting sqref="B35">
    <cfRule type="expression" dxfId="2249" priority="519">
      <formula>$E35="MC"</formula>
    </cfRule>
  </conditionalFormatting>
  <conditionalFormatting sqref="B35">
    <cfRule type="expression" dxfId="2248" priority="518">
      <formula>$E35="MC"</formula>
    </cfRule>
  </conditionalFormatting>
  <conditionalFormatting sqref="B35">
    <cfRule type="expression" dxfId="2247" priority="517">
      <formula>$E35="MC"</formula>
    </cfRule>
  </conditionalFormatting>
  <conditionalFormatting sqref="B35">
    <cfRule type="expression" dxfId="2246" priority="516">
      <formula>$E35="MC"</formula>
    </cfRule>
  </conditionalFormatting>
  <conditionalFormatting sqref="B35">
    <cfRule type="expression" dxfId="2245" priority="515">
      <formula>$E35="MC"</formula>
    </cfRule>
  </conditionalFormatting>
  <conditionalFormatting sqref="B35">
    <cfRule type="expression" dxfId="2244" priority="514">
      <formula>$E35="MC"</formula>
    </cfRule>
  </conditionalFormatting>
  <conditionalFormatting sqref="B35">
    <cfRule type="expression" dxfId="2243" priority="513">
      <formula>$E35="MC"</formula>
    </cfRule>
  </conditionalFormatting>
  <conditionalFormatting sqref="B35">
    <cfRule type="expression" dxfId="2242" priority="512">
      <formula>$E35="MC"</formula>
    </cfRule>
  </conditionalFormatting>
  <conditionalFormatting sqref="B35">
    <cfRule type="expression" dxfId="2241" priority="511">
      <formula>$E35="MC"</formula>
    </cfRule>
  </conditionalFormatting>
  <conditionalFormatting sqref="B35">
    <cfRule type="expression" dxfId="2240" priority="510">
      <formula>$E35="MC"</formula>
    </cfRule>
  </conditionalFormatting>
  <conditionalFormatting sqref="B35">
    <cfRule type="expression" dxfId="2239" priority="509">
      <formula>$E35="MC"</formula>
    </cfRule>
  </conditionalFormatting>
  <conditionalFormatting sqref="B35">
    <cfRule type="expression" dxfId="2238" priority="508">
      <formula>$E35="MC"</formula>
    </cfRule>
  </conditionalFormatting>
  <conditionalFormatting sqref="B35">
    <cfRule type="expression" dxfId="2237" priority="507">
      <formula>$E35="MC"</formula>
    </cfRule>
  </conditionalFormatting>
  <conditionalFormatting sqref="B35">
    <cfRule type="expression" dxfId="2236" priority="506">
      <formula>$E35="MC"</formula>
    </cfRule>
  </conditionalFormatting>
  <conditionalFormatting sqref="B35">
    <cfRule type="expression" dxfId="2235" priority="505">
      <formula>$E35="MC"</formula>
    </cfRule>
  </conditionalFormatting>
  <conditionalFormatting sqref="B35">
    <cfRule type="expression" dxfId="2234" priority="504">
      <formula>$E35="MC"</formula>
    </cfRule>
  </conditionalFormatting>
  <conditionalFormatting sqref="B35">
    <cfRule type="expression" dxfId="2233" priority="503">
      <formula>$E35="MC"</formula>
    </cfRule>
  </conditionalFormatting>
  <conditionalFormatting sqref="B35">
    <cfRule type="expression" dxfId="2232" priority="502">
      <formula>$E35="MC"</formula>
    </cfRule>
  </conditionalFormatting>
  <conditionalFormatting sqref="B35">
    <cfRule type="expression" dxfId="2231" priority="501">
      <formula>$E35="MC"</formula>
    </cfRule>
  </conditionalFormatting>
  <conditionalFormatting sqref="B35">
    <cfRule type="expression" dxfId="2230" priority="500">
      <formula>$E35="MC"</formula>
    </cfRule>
  </conditionalFormatting>
  <conditionalFormatting sqref="B35">
    <cfRule type="expression" dxfId="2229" priority="499">
      <formula>$E35="MC"</formula>
    </cfRule>
  </conditionalFormatting>
  <conditionalFormatting sqref="B35">
    <cfRule type="expression" dxfId="2228" priority="498">
      <formula>$E35="MC"</formula>
    </cfRule>
  </conditionalFormatting>
  <conditionalFormatting sqref="B35">
    <cfRule type="expression" dxfId="2227" priority="497">
      <formula>$E35="MC"</formula>
    </cfRule>
  </conditionalFormatting>
  <conditionalFormatting sqref="B35">
    <cfRule type="expression" dxfId="2226" priority="496">
      <formula>$E35="MC"</formula>
    </cfRule>
  </conditionalFormatting>
  <conditionalFormatting sqref="B35">
    <cfRule type="expression" dxfId="2225" priority="495">
      <formula>$E35="MC"</formula>
    </cfRule>
  </conditionalFormatting>
  <conditionalFormatting sqref="B35">
    <cfRule type="expression" dxfId="2224" priority="494">
      <formula>$E35="MC"</formula>
    </cfRule>
  </conditionalFormatting>
  <conditionalFormatting sqref="B35">
    <cfRule type="expression" dxfId="2223" priority="493">
      <formula>$E35="MC"</formula>
    </cfRule>
  </conditionalFormatting>
  <conditionalFormatting sqref="B35">
    <cfRule type="expression" dxfId="2222" priority="492">
      <formula>$E35="MC"</formula>
    </cfRule>
  </conditionalFormatting>
  <conditionalFormatting sqref="B35">
    <cfRule type="expression" dxfId="2221" priority="491">
      <formula>$E35="MC"</formula>
    </cfRule>
  </conditionalFormatting>
  <conditionalFormatting sqref="B35">
    <cfRule type="expression" dxfId="2220" priority="490">
      <formula>$E35="MC"</formula>
    </cfRule>
  </conditionalFormatting>
  <conditionalFormatting sqref="B35">
    <cfRule type="expression" dxfId="2219" priority="489">
      <formula>$E35="MC"</formula>
    </cfRule>
  </conditionalFormatting>
  <conditionalFormatting sqref="B35">
    <cfRule type="expression" dxfId="2218" priority="488">
      <formula>$E35="MC"</formula>
    </cfRule>
  </conditionalFormatting>
  <conditionalFormatting sqref="B35">
    <cfRule type="expression" dxfId="2217" priority="487">
      <formula>$E35="MC"</formula>
    </cfRule>
  </conditionalFormatting>
  <conditionalFormatting sqref="B35">
    <cfRule type="expression" dxfId="2216" priority="486">
      <formula>$E35="MC"</formula>
    </cfRule>
  </conditionalFormatting>
  <conditionalFormatting sqref="B35">
    <cfRule type="expression" dxfId="2215" priority="485">
      <formula>$E35="MC"</formula>
    </cfRule>
  </conditionalFormatting>
  <conditionalFormatting sqref="B35">
    <cfRule type="expression" dxfId="2214" priority="484">
      <formula>$E35="MC"</formula>
    </cfRule>
  </conditionalFormatting>
  <conditionalFormatting sqref="B35">
    <cfRule type="expression" dxfId="2213" priority="483">
      <formula>$E35="MC"</formula>
    </cfRule>
  </conditionalFormatting>
  <conditionalFormatting sqref="B35">
    <cfRule type="expression" dxfId="2212" priority="482">
      <formula>$E35="MC"</formula>
    </cfRule>
  </conditionalFormatting>
  <conditionalFormatting sqref="B35">
    <cfRule type="expression" dxfId="2211" priority="481">
      <formula>$E35="MC"</formula>
    </cfRule>
  </conditionalFormatting>
  <conditionalFormatting sqref="B35">
    <cfRule type="expression" dxfId="2210" priority="480">
      <formula>$E35="MC"</formula>
    </cfRule>
  </conditionalFormatting>
  <conditionalFormatting sqref="B35">
    <cfRule type="expression" dxfId="2209" priority="479">
      <formula>$E35="MC"</formula>
    </cfRule>
  </conditionalFormatting>
  <conditionalFormatting sqref="B35">
    <cfRule type="expression" dxfId="2208" priority="478">
      <formula>$E35="MC"</formula>
    </cfRule>
  </conditionalFormatting>
  <conditionalFormatting sqref="M7">
    <cfRule type="cellIs" dxfId="2207" priority="317" operator="equal">
      <formula>3</formula>
    </cfRule>
    <cfRule type="cellIs" dxfId="2206" priority="318" operator="equal">
      <formula>2</formula>
    </cfRule>
    <cfRule type="cellIs" dxfId="2205" priority="319" operator="equal">
      <formula>1</formula>
    </cfRule>
  </conditionalFormatting>
  <conditionalFormatting sqref="C25">
    <cfRule type="expression" dxfId="2204" priority="41451">
      <formula>$E26="MC"</formula>
    </cfRule>
  </conditionalFormatting>
  <conditionalFormatting sqref="I26">
    <cfRule type="expression" dxfId="2203" priority="56">
      <formula>$E26="MC"</formula>
    </cfRule>
  </conditionalFormatting>
  <conditionalFormatting sqref="E25 E28 E31 E34 E37 E40 E43 E46 E49 E52 E55 E58">
    <cfRule type="expression" dxfId="2202" priority="51">
      <formula>$E25="MC"</formula>
    </cfRule>
  </conditionalFormatting>
  <conditionalFormatting sqref="E24 E26:E27 E29:E30 E32:E33 E35:E36 E41:E42 E44:E45 E47:E48 E50:E51 E53:E54 E56:E57 E59:E60">
    <cfRule type="expression" dxfId="2201" priority="50">
      <formula>$E24="MC"</formula>
    </cfRule>
  </conditionalFormatting>
  <conditionalFormatting sqref="D9 F9:G9">
    <cfRule type="expression" dxfId="2200" priority="15">
      <formula>$E9="MC"</formula>
    </cfRule>
  </conditionalFormatting>
  <conditionalFormatting sqref="B13:D13 F13:H13">
    <cfRule type="expression" dxfId="2199" priority="14">
      <formula>$E13="MC"</formula>
    </cfRule>
  </conditionalFormatting>
  <conditionalFormatting sqref="A7 A9:A10 A12:A13 A15:A16 A18:A19 A21:A22 A24:A25 A27:A28 A30:A31 A33:A34 A36:A37 A39:A40 A42:A43 A45:A46 A48:A49 A51:A52 A54:A55 A57:A58 A60:A61">
    <cfRule type="expression" dxfId="2198" priority="10">
      <formula>$E7="MC"</formula>
    </cfRule>
  </conditionalFormatting>
  <conditionalFormatting sqref="E8 E11 E14 E19 E22">
    <cfRule type="expression" dxfId="2197" priority="9">
      <formula>$E8="MC"</formula>
    </cfRule>
  </conditionalFormatting>
  <conditionalFormatting sqref="E7 E9:E10 E12:E13 E15:E18 E20:E21">
    <cfRule type="expression" dxfId="2196" priority="8">
      <formula>$E7="MC"</formula>
    </cfRule>
  </conditionalFormatting>
  <conditionalFormatting sqref="H9 B9">
    <cfRule type="expression" dxfId="2195" priority="21">
      <formula>$E9="MC"</formula>
    </cfRule>
  </conditionalFormatting>
  <conditionalFormatting sqref="B11">
    <cfRule type="expression" dxfId="2194" priority="20">
      <formula>$E11="MC"</formula>
    </cfRule>
  </conditionalFormatting>
  <conditionalFormatting sqref="B12:D12 F12:H12">
    <cfRule type="expression" dxfId="2193" priority="19">
      <formula>$E12="MC"</formula>
    </cfRule>
  </conditionalFormatting>
  <conditionalFormatting sqref="F11:H11">
    <cfRule type="expression" dxfId="2192" priority="18">
      <formula>$E11="MC"</formula>
    </cfRule>
  </conditionalFormatting>
  <conditionalFormatting sqref="B11">
    <cfRule type="expression" dxfId="2191" priority="17">
      <formula>$E11="MC"</formula>
    </cfRule>
  </conditionalFormatting>
  <conditionalFormatting sqref="B11:D11">
    <cfRule type="expression" dxfId="2190" priority="16">
      <formula>$E11="MC"</formula>
    </cfRule>
  </conditionalFormatting>
  <conditionalFormatting sqref="B7:D7 B14:D14 F14:H14 F7:H7">
    <cfRule type="expression" dxfId="2189" priority="25">
      <formula>$E7="MC"</formula>
    </cfRule>
  </conditionalFormatting>
  <conditionalFormatting sqref="B8 D8 F8:H8">
    <cfRule type="expression" dxfId="2188" priority="22">
      <formula>$E8="MC"</formula>
    </cfRule>
  </conditionalFormatting>
  <conditionalFormatting sqref="K7:K57">
    <cfRule type="cellIs" dxfId="2187" priority="7" operator="lessThan">
      <formula>18</formula>
    </cfRule>
  </conditionalFormatting>
  <conditionalFormatting sqref="K9:K57">
    <cfRule type="cellIs" dxfId="2186" priority="6" operator="lessThan">
      <formula>18</formula>
    </cfRule>
  </conditionalFormatting>
  <conditionalFormatting sqref="J7:J61">
    <cfRule type="expression" dxfId="2185" priority="5">
      <formula>$E7="MC"</formula>
    </cfRule>
  </conditionalFormatting>
  <conditionalFormatting sqref="E23">
    <cfRule type="expression" dxfId="2184" priority="4">
      <formula>$E23="MC"</formula>
    </cfRule>
  </conditionalFormatting>
  <conditionalFormatting sqref="I27">
    <cfRule type="expression" dxfId="2183" priority="3">
      <formula>$E27="MC"</formula>
    </cfRule>
  </conditionalFormatting>
  <conditionalFormatting sqref="E38">
    <cfRule type="expression" dxfId="2182" priority="2">
      <formula>$E38="MC"</formula>
    </cfRule>
  </conditionalFormatting>
  <conditionalFormatting sqref="E39">
    <cfRule type="expression" dxfId="2181" priority="1">
      <formula>$E39="MC"</formula>
    </cfRule>
  </conditionalFormatting>
  <dataValidations count="2">
    <dataValidation type="date" allowBlank="1" showInputMessage="1" showErrorMessage="1" errorTitle="Data Invalida" error="Você deve inserir uma data no formato XX/XX/XXXX" promptTitle="Insira uma Data" prompt="Favor inserir uma data válida no formato: XX/XX/XXXX" sqref="F23:F59">
      <formula1>1</formula1>
      <formula2>2958465</formula2>
    </dataValidation>
    <dataValidation type="date" allowBlank="1" showInputMessage="1" showErrorMessage="1" errorTitle="Data Invalida" error="Você deve inserir uma data no formato XX/XX/XXXX_x000a_" promptTitle="Insira uma Data" prompt="_x000a_Favor inserir uma data válida no formato: XX/XX/XXXX" sqref="F7:F22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64" orientation="portrait" r:id="rId1"/>
  <colBreaks count="1" manualBreakCount="1">
    <brk id="12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A8FE15F-034F-4202-913E-DE0D7A48AEFE}">
            <xm:f>'2ª'!#REF!="MC"</xm:f>
            <x14:dxf>
              <font>
                <b/>
                <i val="0"/>
                <color rgb="FFFF0000"/>
              </font>
            </x14:dxf>
          </x14:cfRule>
          <xm:sqref>A8 A11 A14 A17 A20 A23 A26 A29 A32 A35 A38 A41 A44 A47 A50 A53 A56 A59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zoomScale="70" zoomScaleNormal="70" workbookViewId="0">
      <selection activeCell="L11" sqref="L8:L11"/>
    </sheetView>
  </sheetViews>
  <sheetFormatPr defaultRowHeight="15" x14ac:dyDescent="0.25"/>
  <cols>
    <col min="2" max="2" width="35.42578125" bestFit="1" customWidth="1"/>
    <col min="5" max="5" width="13.7109375" bestFit="1" customWidth="1"/>
    <col min="6" max="6" width="16.28515625" bestFit="1" customWidth="1"/>
    <col min="7" max="7" width="14.28515625" bestFit="1" customWidth="1"/>
    <col min="8" max="8" width="21.85546875" bestFit="1" customWidth="1"/>
    <col min="9" max="9" width="12.28515625" bestFit="1" customWidth="1"/>
  </cols>
  <sheetData>
    <row r="1" spans="1:9" ht="15.75" x14ac:dyDescent="0.25">
      <c r="A1" s="560" t="s">
        <v>0</v>
      </c>
      <c r="B1" s="560"/>
      <c r="C1" s="560"/>
      <c r="D1" s="560"/>
      <c r="E1" s="560"/>
      <c r="F1" s="560"/>
    </row>
    <row r="2" spans="1:9" ht="15.75" x14ac:dyDescent="0.25">
      <c r="A2" s="560" t="s">
        <v>1</v>
      </c>
      <c r="B2" s="560"/>
      <c r="C2" s="560"/>
      <c r="D2" s="560"/>
      <c r="E2" s="560"/>
      <c r="F2" s="560"/>
    </row>
    <row r="3" spans="1:9" ht="18.75" x14ac:dyDescent="0.25">
      <c r="A3" s="561" t="s">
        <v>2</v>
      </c>
      <c r="B3" s="561"/>
      <c r="C3" s="561"/>
      <c r="D3" s="561"/>
      <c r="E3" s="561"/>
      <c r="F3" s="561"/>
    </row>
    <row r="4" spans="1:9" ht="17.25" x14ac:dyDescent="0.3">
      <c r="A4" s="562" t="s">
        <v>239</v>
      </c>
      <c r="B4" s="563"/>
      <c r="C4" s="563"/>
      <c r="D4" s="563"/>
      <c r="E4" s="563"/>
      <c r="F4" s="563"/>
      <c r="G4" s="563"/>
      <c r="H4" s="563"/>
      <c r="I4" s="563"/>
    </row>
    <row r="5" spans="1:9" ht="17.25" x14ac:dyDescent="0.3">
      <c r="A5" s="298">
        <v>13988</v>
      </c>
      <c r="B5" s="312" t="s">
        <v>75</v>
      </c>
      <c r="C5" s="299" t="s">
        <v>17</v>
      </c>
      <c r="D5" s="299" t="str">
        <f>IF(COUNTIF(H5,"*MC*")=1,"MC",IF(B5="","","MA"))</f>
        <v>MA</v>
      </c>
      <c r="E5" s="300">
        <v>39191</v>
      </c>
      <c r="F5" s="305" t="s">
        <v>76</v>
      </c>
      <c r="G5" s="303"/>
      <c r="H5" s="307" t="s">
        <v>240</v>
      </c>
      <c r="I5" s="366"/>
    </row>
    <row r="6" spans="1:9" ht="17.25" x14ac:dyDescent="0.3">
      <c r="A6" s="298"/>
      <c r="B6" s="334"/>
      <c r="C6" s="299"/>
      <c r="D6" s="299"/>
      <c r="E6" s="300"/>
      <c r="F6" s="301"/>
      <c r="G6" s="302"/>
      <c r="H6" s="307"/>
      <c r="I6" s="305"/>
    </row>
    <row r="7" spans="1:9" ht="17.25" x14ac:dyDescent="0.25">
      <c r="A7" s="298"/>
      <c r="B7" s="308"/>
      <c r="C7" s="305"/>
      <c r="D7" s="305"/>
      <c r="E7" s="309"/>
      <c r="F7" s="310"/>
      <c r="G7" s="311"/>
      <c r="H7" s="307"/>
      <c r="I7" s="305"/>
    </row>
    <row r="8" spans="1:9" x14ac:dyDescent="0.25">
      <c r="A8" s="360"/>
      <c r="B8" s="361"/>
      <c r="C8" s="362"/>
      <c r="D8" s="366"/>
      <c r="E8" s="363"/>
      <c r="F8" s="362"/>
      <c r="G8" s="364"/>
      <c r="H8" s="365"/>
      <c r="I8" s="366"/>
    </row>
    <row r="9" spans="1:9" x14ac:dyDescent="0.25">
      <c r="A9" s="360"/>
      <c r="B9" s="372"/>
      <c r="C9" s="362"/>
      <c r="D9" s="362"/>
      <c r="E9" s="363"/>
      <c r="F9" s="362"/>
      <c r="G9" s="373"/>
      <c r="H9" s="365"/>
      <c r="I9" s="373"/>
    </row>
    <row r="10" spans="1:9" x14ac:dyDescent="0.25">
      <c r="A10" s="360"/>
      <c r="B10" s="374"/>
      <c r="C10" s="366"/>
      <c r="D10" s="366"/>
      <c r="E10" s="375"/>
      <c r="F10" s="366"/>
      <c r="G10" s="376"/>
      <c r="H10" s="365"/>
      <c r="I10" s="373"/>
    </row>
    <row r="11" spans="1:9" x14ac:dyDescent="0.25">
      <c r="A11" s="360"/>
      <c r="B11" s="361"/>
      <c r="C11" s="362"/>
      <c r="D11" s="362"/>
      <c r="E11" s="363"/>
      <c r="F11" s="370"/>
      <c r="G11" s="364"/>
      <c r="H11" s="365"/>
      <c r="I11" s="362"/>
    </row>
    <row r="12" spans="1:9" x14ac:dyDescent="0.25">
      <c r="A12" s="360"/>
      <c r="B12" s="361"/>
      <c r="C12" s="362"/>
      <c r="D12" s="366"/>
      <c r="E12" s="363"/>
      <c r="F12" s="362"/>
      <c r="G12" s="364"/>
      <c r="H12" s="365"/>
      <c r="I12" s="373"/>
    </row>
  </sheetData>
  <mergeCells count="4">
    <mergeCell ref="A1:F1"/>
    <mergeCell ref="A2:F2"/>
    <mergeCell ref="A3:F3"/>
    <mergeCell ref="A4:I4"/>
  </mergeCells>
  <conditionalFormatting sqref="D8">
    <cfRule type="expression" dxfId="2179" priority="76">
      <formula>$E8="MC"</formula>
    </cfRule>
  </conditionalFormatting>
  <conditionalFormatting sqref="I5">
    <cfRule type="expression" dxfId="2178" priority="77">
      <formula>#REF!="MC"</formula>
    </cfRule>
  </conditionalFormatting>
  <conditionalFormatting sqref="A8:C8 E8:G8">
    <cfRule type="expression" dxfId="2177" priority="69">
      <formula>$E8="MC"</formula>
    </cfRule>
  </conditionalFormatting>
  <conditionalFormatting sqref="I8">
    <cfRule type="expression" dxfId="2176" priority="68">
      <formula>$E8="MC"</formula>
    </cfRule>
  </conditionalFormatting>
  <conditionalFormatting sqref="H8">
    <cfRule type="expression" dxfId="2175" priority="67">
      <formula>$E8="MC"</formula>
    </cfRule>
  </conditionalFormatting>
  <conditionalFormatting sqref="A9:C9 E9:G9">
    <cfRule type="expression" dxfId="2174" priority="64">
      <formula>$E9="MC"</formula>
    </cfRule>
  </conditionalFormatting>
  <conditionalFormatting sqref="A9:C9 E9:G9">
    <cfRule type="expression" dxfId="2173" priority="63">
      <formula>$E9="MC"</formula>
    </cfRule>
  </conditionalFormatting>
  <conditionalFormatting sqref="A9:C9 E9:G9">
    <cfRule type="expression" dxfId="2172" priority="62">
      <formula>$E9="MC"</formula>
    </cfRule>
  </conditionalFormatting>
  <conditionalFormatting sqref="G9">
    <cfRule type="expression" dxfId="2171" priority="59">
      <formula>$E9="MC"</formula>
    </cfRule>
  </conditionalFormatting>
  <conditionalFormatting sqref="G9">
    <cfRule type="expression" dxfId="2170" priority="58">
      <formula>$E9="MC"</formula>
    </cfRule>
  </conditionalFormatting>
  <conditionalFormatting sqref="G9">
    <cfRule type="expression" dxfId="2169" priority="57">
      <formula>$E9="MC"</formula>
    </cfRule>
  </conditionalFormatting>
  <conditionalFormatting sqref="G9">
    <cfRule type="expression" dxfId="2168" priority="54">
      <formula>$E9="MC"</formula>
    </cfRule>
  </conditionalFormatting>
  <conditionalFormatting sqref="A9:B9 E9:F9">
    <cfRule type="expression" dxfId="2167" priority="51">
      <formula>$E9="MC"</formula>
    </cfRule>
  </conditionalFormatting>
  <conditionalFormatting sqref="A9:B9 E9:G9">
    <cfRule type="expression" dxfId="2166" priority="50">
      <formula>$E9="MC"</formula>
    </cfRule>
  </conditionalFormatting>
  <conditionalFormatting sqref="C9">
    <cfRule type="expression" dxfId="2165" priority="49">
      <formula>$E9="MC"</formula>
    </cfRule>
  </conditionalFormatting>
  <conditionalFormatting sqref="A9:B9 E9:F9">
    <cfRule type="expression" dxfId="2164" priority="53">
      <formula>$E9="MC"</formula>
    </cfRule>
  </conditionalFormatting>
  <conditionalFormatting sqref="G9">
    <cfRule type="expression" dxfId="2163" priority="52">
      <formula>$E9="MC"</formula>
    </cfRule>
  </conditionalFormatting>
  <conditionalFormatting sqref="C9">
    <cfRule type="expression" dxfId="2162" priority="48">
      <formula>$E9="MC"</formula>
    </cfRule>
  </conditionalFormatting>
  <conditionalFormatting sqref="C9">
    <cfRule type="expression" dxfId="2161" priority="45">
      <formula>$E9="MC"</formula>
    </cfRule>
  </conditionalFormatting>
  <conditionalFormatting sqref="C9">
    <cfRule type="expression" dxfId="2160" priority="44">
      <formula>$E9="MC"</formula>
    </cfRule>
  </conditionalFormatting>
  <conditionalFormatting sqref="C9">
    <cfRule type="expression" dxfId="2159" priority="47">
      <formula>$E9="MC"</formula>
    </cfRule>
  </conditionalFormatting>
  <conditionalFormatting sqref="C9">
    <cfRule type="expression" dxfId="2158" priority="46">
      <formula>$E9="MC"</formula>
    </cfRule>
  </conditionalFormatting>
  <conditionalFormatting sqref="A9:C9 E9:G9">
    <cfRule type="expression" dxfId="2157" priority="66">
      <formula>$E9="MC"</formula>
    </cfRule>
  </conditionalFormatting>
  <conditionalFormatting sqref="A9:C9 E9:G9">
    <cfRule type="expression" dxfId="2156" priority="61">
      <formula>$E9="MC"</formula>
    </cfRule>
  </conditionalFormatting>
  <conditionalFormatting sqref="A9:C9 E9:G9">
    <cfRule type="expression" dxfId="2155" priority="65">
      <formula>$E9="MC"</formula>
    </cfRule>
  </conditionalFormatting>
  <conditionalFormatting sqref="G9">
    <cfRule type="expression" dxfId="2154" priority="60">
      <formula>$E9="MC"</formula>
    </cfRule>
  </conditionalFormatting>
  <conditionalFormatting sqref="G9">
    <cfRule type="expression" dxfId="2153" priority="56">
      <formula>$E9="MC"</formula>
    </cfRule>
  </conditionalFormatting>
  <conditionalFormatting sqref="A9:B9 E9:F9">
    <cfRule type="expression" dxfId="2152" priority="55">
      <formula>$E9="MC"</formula>
    </cfRule>
  </conditionalFormatting>
  <conditionalFormatting sqref="H9">
    <cfRule type="expression" dxfId="2151" priority="43">
      <formula>$E9="MC"</formula>
    </cfRule>
  </conditionalFormatting>
  <conditionalFormatting sqref="I9">
    <cfRule type="expression" dxfId="2150" priority="42">
      <formula>$E9="MC"</formula>
    </cfRule>
  </conditionalFormatting>
  <conditionalFormatting sqref="D9">
    <cfRule type="expression" dxfId="2149" priority="41">
      <formula>$E9="MC"</formula>
    </cfRule>
  </conditionalFormatting>
  <conditionalFormatting sqref="D10">
    <cfRule type="expression" dxfId="2148" priority="40">
      <formula>$E10="MC"</formula>
    </cfRule>
  </conditionalFormatting>
  <conditionalFormatting sqref="H10">
    <cfRule type="expression" dxfId="2147" priority="39">
      <formula>$E10="MC"</formula>
    </cfRule>
  </conditionalFormatting>
  <conditionalFormatting sqref="D11">
    <cfRule type="expression" dxfId="2146" priority="38">
      <formula>$E11="MC"</formula>
    </cfRule>
  </conditionalFormatting>
  <conditionalFormatting sqref="A11:C11 E11:G11 I11">
    <cfRule type="expression" dxfId="2145" priority="37">
      <formula>$E11="MC"</formula>
    </cfRule>
  </conditionalFormatting>
  <conditionalFormatting sqref="H11">
    <cfRule type="expression" dxfId="2144" priority="36">
      <formula>$E11="MC"</formula>
    </cfRule>
  </conditionalFormatting>
  <conditionalFormatting sqref="I12">
    <cfRule type="expression" dxfId="2143" priority="35">
      <formula>$E12="MC"</formula>
    </cfRule>
  </conditionalFormatting>
  <conditionalFormatting sqref="D12">
    <cfRule type="expression" dxfId="2142" priority="34">
      <formula>$E12="MC"</formula>
    </cfRule>
  </conditionalFormatting>
  <conditionalFormatting sqref="A12:C12 E12:G12">
    <cfRule type="expression" dxfId="2141" priority="16">
      <formula>$E12="MC"</formula>
    </cfRule>
  </conditionalFormatting>
  <conditionalFormatting sqref="G12">
    <cfRule type="expression" dxfId="2140" priority="33">
      <formula>$E12="MC"</formula>
    </cfRule>
  </conditionalFormatting>
  <conditionalFormatting sqref="G12">
    <cfRule type="expression" dxfId="2139" priority="32">
      <formula>$E12="MC"</formula>
    </cfRule>
  </conditionalFormatting>
  <conditionalFormatting sqref="G12">
    <cfRule type="expression" dxfId="2138" priority="31">
      <formula>$E12="MC"</formula>
    </cfRule>
  </conditionalFormatting>
  <conditionalFormatting sqref="G12">
    <cfRule type="expression" dxfId="2137" priority="30">
      <formula>$E12="MC"</formula>
    </cfRule>
  </conditionalFormatting>
  <conditionalFormatting sqref="G12">
    <cfRule type="expression" dxfId="2136" priority="29">
      <formula>$E12="MC"</formula>
    </cfRule>
  </conditionalFormatting>
  <conditionalFormatting sqref="A12:C12 E12:F12">
    <cfRule type="expression" dxfId="2135" priority="28">
      <formula>$E12="MC"</formula>
    </cfRule>
  </conditionalFormatting>
  <conditionalFormatting sqref="A12:C12 E12:G12">
    <cfRule type="expression" dxfId="2134" priority="27">
      <formula>$E12="MC"</formula>
    </cfRule>
  </conditionalFormatting>
  <conditionalFormatting sqref="A12:C12 E12:G12">
    <cfRule type="expression" dxfId="2133" priority="26">
      <formula>$E12="MC"</formula>
    </cfRule>
  </conditionalFormatting>
  <conditionalFormatting sqref="A12:C12 E12:G12">
    <cfRule type="expression" dxfId="2132" priority="25">
      <formula>$E12="MC"</formula>
    </cfRule>
  </conditionalFormatting>
  <conditionalFormatting sqref="A12:C12 E12:G12">
    <cfRule type="expression" dxfId="2131" priority="24">
      <formula>$E12="MC"</formula>
    </cfRule>
  </conditionalFormatting>
  <conditionalFormatting sqref="A12:C12 E12:G12">
    <cfRule type="expression" dxfId="2130" priority="23">
      <formula>$E12="MC"</formula>
    </cfRule>
  </conditionalFormatting>
  <conditionalFormatting sqref="A12:C12 E12:G12">
    <cfRule type="expression" dxfId="2129" priority="22">
      <formula>$E12="MC"</formula>
    </cfRule>
  </conditionalFormatting>
  <conditionalFormatting sqref="A12:C12 E12:G12">
    <cfRule type="expression" dxfId="2128" priority="21">
      <formula>$E12="MC"</formula>
    </cfRule>
  </conditionalFormatting>
  <conditionalFormatting sqref="A12:C12 E12:G12">
    <cfRule type="expression" dxfId="2127" priority="20">
      <formula>$E12="MC"</formula>
    </cfRule>
  </conditionalFormatting>
  <conditionalFormatting sqref="A12:C12 E12:G12">
    <cfRule type="expression" dxfId="2126" priority="19">
      <formula>$E12="MC"</formula>
    </cfRule>
  </conditionalFormatting>
  <conditionalFormatting sqref="A12:C12 E12:G12">
    <cfRule type="expression" dxfId="2125" priority="18">
      <formula>$E12="MC"</formula>
    </cfRule>
  </conditionalFormatting>
  <conditionalFormatting sqref="A12:C12 E12:G12">
    <cfRule type="expression" dxfId="2124" priority="17">
      <formula>$E12="MC"</formula>
    </cfRule>
  </conditionalFormatting>
  <conditionalFormatting sqref="A12:C12 E12:G12">
    <cfRule type="expression" dxfId="2123" priority="15">
      <formula>$E12="MC"</formula>
    </cfRule>
  </conditionalFormatting>
  <conditionalFormatting sqref="H12">
    <cfRule type="expression" dxfId="2122" priority="14">
      <formula>$E12="MC"</formula>
    </cfRule>
  </conditionalFormatting>
  <conditionalFormatting sqref="A6:C6 E6:G6">
    <cfRule type="expression" dxfId="2121" priority="9">
      <formula>$E6="MC"</formula>
    </cfRule>
  </conditionalFormatting>
  <conditionalFormatting sqref="A6:C6 E6:G6">
    <cfRule type="expression" dxfId="2120" priority="8">
      <formula>$E6="MC"</formula>
    </cfRule>
  </conditionalFormatting>
  <conditionalFormatting sqref="A6:C6 E6:G6">
    <cfRule type="expression" dxfId="2119" priority="6">
      <formula>$E6="MC"</formula>
    </cfRule>
  </conditionalFormatting>
  <conditionalFormatting sqref="D6">
    <cfRule type="expression" dxfId="2118" priority="11">
      <formula>$E6="MC"</formula>
    </cfRule>
  </conditionalFormatting>
  <conditionalFormatting sqref="I6">
    <cfRule type="expression" dxfId="2117" priority="10">
      <formula>$E6="MC"</formula>
    </cfRule>
  </conditionalFormatting>
  <conditionalFormatting sqref="A6:C6 E6:G6">
    <cfRule type="expression" dxfId="2116" priority="7">
      <formula>$E6="MC"</formula>
    </cfRule>
  </conditionalFormatting>
  <conditionalFormatting sqref="A7:C7 E7:G7">
    <cfRule type="expression" dxfId="2115" priority="4">
      <formula>$E7="MC"</formula>
    </cfRule>
  </conditionalFormatting>
  <conditionalFormatting sqref="D7">
    <cfRule type="expression" dxfId="2114" priority="3">
      <formula>$E7="MC"</formula>
    </cfRule>
  </conditionalFormatting>
  <conditionalFormatting sqref="D5">
    <cfRule type="expression" dxfId="2113" priority="2">
      <formula>$E5="MC"</formula>
    </cfRule>
  </conditionalFormatting>
  <conditionalFormatting sqref="A5:C5 E5:G5">
    <cfRule type="expression" dxfId="2112" priority="1">
      <formula>$E5="MC"</formula>
    </cfRule>
  </conditionalFormatting>
  <dataValidations count="2">
    <dataValidation type="list" allowBlank="1" showInputMessage="1" showErrorMessage="1" sqref="I11:I12 I5:I9">
      <formula1>"DISP.TRABALHO,DISP.PROLE,DISP.IDADE,DISP.MÉDICA"</formula1>
    </dataValidation>
    <dataValidation type="list" allowBlank="1" showInputMessage="1" showErrorMessage="1" sqref="I10">
      <formula1>"DISP.TRABALHO,DISP.PROLE,DISP.IDADE"</formula1>
    </dataValidation>
  </dataValidations>
  <pageMargins left="0.511811024" right="0.511811024" top="0.78740157499999996" bottom="0.78740157499999996" header="0.31496062000000002" footer="0.31496062000000002"/>
  <pageSetup paperSize="9" scale="6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3106825C-0528-43BC-936B-D36215C2C26D}">
            <xm:f>'\\seduc-1302\DADOS\SECRETARIA\2024\LISTA PILOTO 2024\[LISTA PILOTO - EJA 1º SEM 2024.xlsx]6ª'!#REF!="MC"</xm:f>
            <x14:dxf>
              <font>
                <b/>
                <i val="0"/>
                <color rgb="FFFF0000"/>
              </font>
            </x14:dxf>
          </x14:cfRule>
          <xm:sqref>I7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zoomScale="112" zoomScaleNormal="112" workbookViewId="0">
      <selection activeCell="B19" sqref="B19:B20"/>
    </sheetView>
  </sheetViews>
  <sheetFormatPr defaultRowHeight="15" x14ac:dyDescent="0.25"/>
  <cols>
    <col min="2" max="2" width="35.42578125" bestFit="1" customWidth="1"/>
    <col min="5" max="5" width="11.85546875" bestFit="1" customWidth="1"/>
    <col min="6" max="6" width="13.28515625" bestFit="1" customWidth="1"/>
  </cols>
  <sheetData>
    <row r="1" spans="1:8" ht="15.75" x14ac:dyDescent="0.25">
      <c r="A1" s="560" t="s">
        <v>0</v>
      </c>
      <c r="B1" s="560"/>
      <c r="C1" s="560"/>
      <c r="D1" s="560"/>
      <c r="E1" s="560"/>
      <c r="F1" s="560"/>
    </row>
    <row r="2" spans="1:8" ht="15.75" x14ac:dyDescent="0.25">
      <c r="A2" s="560" t="s">
        <v>1</v>
      </c>
      <c r="B2" s="560"/>
      <c r="C2" s="560"/>
      <c r="D2" s="560"/>
      <c r="E2" s="560"/>
      <c r="F2" s="560"/>
    </row>
    <row r="3" spans="1:8" ht="18.75" x14ac:dyDescent="0.25">
      <c r="A3" s="561" t="s">
        <v>2</v>
      </c>
      <c r="B3" s="561"/>
      <c r="C3" s="561"/>
      <c r="D3" s="561"/>
      <c r="E3" s="561"/>
      <c r="F3" s="561"/>
    </row>
    <row r="4" spans="1:8" ht="17.25" x14ac:dyDescent="0.3">
      <c r="A4" s="564" t="s">
        <v>94</v>
      </c>
      <c r="B4" s="565"/>
      <c r="C4" s="565"/>
      <c r="D4" s="565"/>
      <c r="E4" s="565"/>
      <c r="F4" s="565"/>
      <c r="G4" s="565"/>
      <c r="H4" s="565"/>
    </row>
    <row r="5" spans="1:8" x14ac:dyDescent="0.25">
      <c r="A5" s="360">
        <v>18175</v>
      </c>
      <c r="B5" s="361" t="s">
        <v>217</v>
      </c>
      <c r="C5" s="362" t="s">
        <v>17</v>
      </c>
      <c r="D5" s="362" t="s">
        <v>4</v>
      </c>
      <c r="E5" s="363">
        <v>39093</v>
      </c>
      <c r="F5" s="362" t="s">
        <v>218</v>
      </c>
      <c r="G5" s="364"/>
      <c r="H5" s="365" t="s">
        <v>216</v>
      </c>
    </row>
    <row r="6" spans="1:8" x14ac:dyDescent="0.25">
      <c r="A6" s="360">
        <v>18136</v>
      </c>
      <c r="B6" s="367" t="s">
        <v>219</v>
      </c>
      <c r="C6" s="368" t="s">
        <v>17</v>
      </c>
      <c r="D6" s="362" t="s">
        <v>4</v>
      </c>
      <c r="E6" s="369">
        <v>39553</v>
      </c>
      <c r="F6" s="370" t="s">
        <v>220</v>
      </c>
      <c r="G6" s="371"/>
      <c r="H6" s="365" t="s">
        <v>216</v>
      </c>
    </row>
    <row r="7" spans="1:8" x14ac:dyDescent="0.25">
      <c r="A7" s="360">
        <v>18380</v>
      </c>
      <c r="B7" s="361" t="s">
        <v>221</v>
      </c>
      <c r="C7" s="362" t="s">
        <v>16</v>
      </c>
      <c r="D7" s="366" t="s">
        <v>4</v>
      </c>
      <c r="E7" s="363">
        <v>25413</v>
      </c>
      <c r="F7" s="362" t="s">
        <v>222</v>
      </c>
      <c r="G7" s="362" t="s">
        <v>222</v>
      </c>
      <c r="H7" s="365" t="s">
        <v>216</v>
      </c>
    </row>
    <row r="8" spans="1:8" x14ac:dyDescent="0.25">
      <c r="A8" s="360">
        <v>18396</v>
      </c>
      <c r="B8" s="361" t="s">
        <v>223</v>
      </c>
      <c r="C8" s="362" t="s">
        <v>17</v>
      </c>
      <c r="D8" s="366" t="s">
        <v>4</v>
      </c>
      <c r="E8" s="363">
        <v>39496</v>
      </c>
      <c r="F8" s="362" t="s">
        <v>224</v>
      </c>
      <c r="G8" s="364" t="s">
        <v>225</v>
      </c>
      <c r="H8" s="365" t="s">
        <v>216</v>
      </c>
    </row>
    <row r="9" spans="1:8" x14ac:dyDescent="0.25">
      <c r="A9" s="360">
        <v>18310</v>
      </c>
      <c r="B9" s="372" t="s">
        <v>226</v>
      </c>
      <c r="C9" s="362" t="s">
        <v>16</v>
      </c>
      <c r="D9" s="362" t="s">
        <v>4</v>
      </c>
      <c r="E9" s="363">
        <v>38827</v>
      </c>
      <c r="F9" s="362" t="s">
        <v>227</v>
      </c>
      <c r="G9" s="373" t="s">
        <v>228</v>
      </c>
      <c r="H9" s="365" t="s">
        <v>229</v>
      </c>
    </row>
    <row r="10" spans="1:8" x14ac:dyDescent="0.25">
      <c r="A10" s="360">
        <v>18367</v>
      </c>
      <c r="B10" s="374" t="s">
        <v>230</v>
      </c>
      <c r="C10" s="366" t="s">
        <v>17</v>
      </c>
      <c r="D10" s="366" t="s">
        <v>4</v>
      </c>
      <c r="E10" s="375">
        <v>39446</v>
      </c>
      <c r="F10" s="366" t="s">
        <v>231</v>
      </c>
      <c r="G10" s="376" t="s">
        <v>232</v>
      </c>
      <c r="H10" s="365" t="s">
        <v>229</v>
      </c>
    </row>
    <row r="11" spans="1:8" x14ac:dyDescent="0.25">
      <c r="A11" s="360">
        <v>17478</v>
      </c>
      <c r="B11" s="361" t="s">
        <v>233</v>
      </c>
      <c r="C11" s="362" t="s">
        <v>16</v>
      </c>
      <c r="D11" s="362" t="s">
        <v>4</v>
      </c>
      <c r="E11" s="363">
        <v>37200</v>
      </c>
      <c r="F11" s="370" t="s">
        <v>234</v>
      </c>
      <c r="G11" s="364"/>
      <c r="H11" s="365" t="s">
        <v>235</v>
      </c>
    </row>
    <row r="12" spans="1:8" x14ac:dyDescent="0.25">
      <c r="A12" s="360">
        <v>15576</v>
      </c>
      <c r="B12" s="361" t="s">
        <v>236</v>
      </c>
      <c r="C12" s="362" t="s">
        <v>17</v>
      </c>
      <c r="D12" s="366" t="s">
        <v>4</v>
      </c>
      <c r="E12" s="363">
        <v>36767</v>
      </c>
      <c r="F12" s="362" t="s">
        <v>237</v>
      </c>
      <c r="G12" s="364" t="s">
        <v>238</v>
      </c>
      <c r="H12" s="365" t="s">
        <v>235</v>
      </c>
    </row>
  </sheetData>
  <mergeCells count="4">
    <mergeCell ref="A1:F1"/>
    <mergeCell ref="A2:F2"/>
    <mergeCell ref="A3:F3"/>
    <mergeCell ref="A4:H4"/>
  </mergeCells>
  <conditionalFormatting sqref="D8 A6:H6 D5">
    <cfRule type="expression" dxfId="2110" priority="58">
      <formula>$E5="MC"</formula>
    </cfRule>
  </conditionalFormatting>
  <conditionalFormatting sqref="H5">
    <cfRule type="expression" dxfId="2109" priority="57">
      <formula>$E5="MC"</formula>
    </cfRule>
  </conditionalFormatting>
  <conditionalFormatting sqref="A7:C7 E7:G7">
    <cfRule type="expression" dxfId="2108" priority="56">
      <formula>$E7="MC"</formula>
    </cfRule>
  </conditionalFormatting>
  <conditionalFormatting sqref="D7">
    <cfRule type="expression" dxfId="2107" priority="55">
      <formula>$E7="MC"</formula>
    </cfRule>
  </conditionalFormatting>
  <conditionalFormatting sqref="H7">
    <cfRule type="expression" dxfId="2106" priority="54">
      <formula>$E7="MC"</formula>
    </cfRule>
  </conditionalFormatting>
  <conditionalFormatting sqref="A8:C8 E8:G8">
    <cfRule type="expression" dxfId="2105" priority="53">
      <formula>$E8="MC"</formula>
    </cfRule>
  </conditionalFormatting>
  <conditionalFormatting sqref="H8">
    <cfRule type="expression" dxfId="2104" priority="52">
      <formula>$E8="MC"</formula>
    </cfRule>
  </conditionalFormatting>
  <conditionalFormatting sqref="A9:C9 E9:G9">
    <cfRule type="expression" dxfId="2103" priority="49">
      <formula>$E9="MC"</formula>
    </cfRule>
  </conditionalFormatting>
  <conditionalFormatting sqref="A9:C9 E9:G9">
    <cfRule type="expression" dxfId="2102" priority="48">
      <formula>$E9="MC"</formula>
    </cfRule>
  </conditionalFormatting>
  <conditionalFormatting sqref="A9:C9 E9:G9">
    <cfRule type="expression" dxfId="2101" priority="47">
      <formula>$E9="MC"</formula>
    </cfRule>
  </conditionalFormatting>
  <conditionalFormatting sqref="G9">
    <cfRule type="expression" dxfId="2100" priority="44">
      <formula>$E9="MC"</formula>
    </cfRule>
  </conditionalFormatting>
  <conditionalFormatting sqref="G9">
    <cfRule type="expression" dxfId="2099" priority="43">
      <formula>$E9="MC"</formula>
    </cfRule>
  </conditionalFormatting>
  <conditionalFormatting sqref="G9">
    <cfRule type="expression" dxfId="2098" priority="42">
      <formula>$E9="MC"</formula>
    </cfRule>
  </conditionalFormatting>
  <conditionalFormatting sqref="G9">
    <cfRule type="expression" dxfId="2097" priority="39">
      <formula>$E9="MC"</formula>
    </cfRule>
  </conditionalFormatting>
  <conditionalFormatting sqref="A9:B9 E9:F9">
    <cfRule type="expression" dxfId="2096" priority="36">
      <formula>$E9="MC"</formula>
    </cfRule>
  </conditionalFormatting>
  <conditionalFormatting sqref="A9:B9 E9:G9">
    <cfRule type="expression" dxfId="2095" priority="35">
      <formula>$E9="MC"</formula>
    </cfRule>
  </conditionalFormatting>
  <conditionalFormatting sqref="C9">
    <cfRule type="expression" dxfId="2094" priority="34">
      <formula>$E9="MC"</formula>
    </cfRule>
  </conditionalFormatting>
  <conditionalFormatting sqref="A9:B9 E9:F9">
    <cfRule type="expression" dxfId="2093" priority="38">
      <formula>$E9="MC"</formula>
    </cfRule>
  </conditionalFormatting>
  <conditionalFormatting sqref="G9">
    <cfRule type="expression" dxfId="2092" priority="37">
      <formula>$E9="MC"</formula>
    </cfRule>
  </conditionalFormatting>
  <conditionalFormatting sqref="C9">
    <cfRule type="expression" dxfId="2091" priority="33">
      <formula>$E9="MC"</formula>
    </cfRule>
  </conditionalFormatting>
  <conditionalFormatting sqref="C9">
    <cfRule type="expression" dxfId="2090" priority="30">
      <formula>$E9="MC"</formula>
    </cfRule>
  </conditionalFormatting>
  <conditionalFormatting sqref="C9">
    <cfRule type="expression" dxfId="2089" priority="29">
      <formula>$E9="MC"</formula>
    </cfRule>
  </conditionalFormatting>
  <conditionalFormatting sqref="C9">
    <cfRule type="expression" dxfId="2088" priority="32">
      <formula>$E9="MC"</formula>
    </cfRule>
  </conditionalFormatting>
  <conditionalFormatting sqref="C9">
    <cfRule type="expression" dxfId="2087" priority="31">
      <formula>$E9="MC"</formula>
    </cfRule>
  </conditionalFormatting>
  <conditionalFormatting sqref="A9:C9 E9:G9">
    <cfRule type="expression" dxfId="2086" priority="51">
      <formula>$E9="MC"</formula>
    </cfRule>
  </conditionalFormatting>
  <conditionalFormatting sqref="A9:C9 E9:G9">
    <cfRule type="expression" dxfId="2085" priority="46">
      <formula>$E9="MC"</formula>
    </cfRule>
  </conditionalFormatting>
  <conditionalFormatting sqref="A9:C9 E9:G9">
    <cfRule type="expression" dxfId="2084" priority="50">
      <formula>$E9="MC"</formula>
    </cfRule>
  </conditionalFormatting>
  <conditionalFormatting sqref="G9">
    <cfRule type="expression" dxfId="2083" priority="45">
      <formula>$E9="MC"</formula>
    </cfRule>
  </conditionalFormatting>
  <conditionalFormatting sqref="G9">
    <cfRule type="expression" dxfId="2082" priority="41">
      <formula>$E9="MC"</formula>
    </cfRule>
  </conditionalFormatting>
  <conditionalFormatting sqref="A9:B9 E9:F9">
    <cfRule type="expression" dxfId="2081" priority="40">
      <formula>$E9="MC"</formula>
    </cfRule>
  </conditionalFormatting>
  <conditionalFormatting sqref="H9">
    <cfRule type="expression" dxfId="2080" priority="28">
      <formula>$E9="MC"</formula>
    </cfRule>
  </conditionalFormatting>
  <conditionalFormatting sqref="D9">
    <cfRule type="expression" dxfId="2079" priority="27">
      <formula>$E9="MC"</formula>
    </cfRule>
  </conditionalFormatting>
  <conditionalFormatting sqref="D10">
    <cfRule type="expression" dxfId="2078" priority="26">
      <formula>$E10="MC"</formula>
    </cfRule>
  </conditionalFormatting>
  <conditionalFormatting sqref="H10">
    <cfRule type="expression" dxfId="2077" priority="25">
      <formula>$E10="MC"</formula>
    </cfRule>
  </conditionalFormatting>
  <conditionalFormatting sqref="D11">
    <cfRule type="expression" dxfId="2076" priority="24">
      <formula>$E11="MC"</formula>
    </cfRule>
  </conditionalFormatting>
  <conditionalFormatting sqref="A11:C11 E11:G11">
    <cfRule type="expression" dxfId="2075" priority="23">
      <formula>$E11="MC"</formula>
    </cfRule>
  </conditionalFormatting>
  <conditionalFormatting sqref="H11">
    <cfRule type="expression" dxfId="2074" priority="22">
      <formula>$E11="MC"</formula>
    </cfRule>
  </conditionalFormatting>
  <conditionalFormatting sqref="D12">
    <cfRule type="expression" dxfId="2073" priority="21">
      <formula>$E12="MC"</formula>
    </cfRule>
  </conditionalFormatting>
  <conditionalFormatting sqref="A12:C12 E12:G12">
    <cfRule type="expression" dxfId="2072" priority="3">
      <formula>$E12="MC"</formula>
    </cfRule>
  </conditionalFormatting>
  <conditionalFormatting sqref="G12">
    <cfRule type="expression" dxfId="2071" priority="20">
      <formula>$E12="MC"</formula>
    </cfRule>
  </conditionalFormatting>
  <conditionalFormatting sqref="G12">
    <cfRule type="expression" dxfId="2070" priority="19">
      <formula>$E12="MC"</formula>
    </cfRule>
  </conditionalFormatting>
  <conditionalFormatting sqref="G12">
    <cfRule type="expression" dxfId="2069" priority="18">
      <formula>$E12="MC"</formula>
    </cfRule>
  </conditionalFormatting>
  <conditionalFormatting sqref="G12">
    <cfRule type="expression" dxfId="2068" priority="17">
      <formula>$E12="MC"</formula>
    </cfRule>
  </conditionalFormatting>
  <conditionalFormatting sqref="G12">
    <cfRule type="expression" dxfId="2067" priority="16">
      <formula>$E12="MC"</formula>
    </cfRule>
  </conditionalFormatting>
  <conditionalFormatting sqref="A12:C12 E12:F12">
    <cfRule type="expression" dxfId="2066" priority="15">
      <formula>$E12="MC"</formula>
    </cfRule>
  </conditionalFormatting>
  <conditionalFormatting sqref="A12:C12 E12:G12">
    <cfRule type="expression" dxfId="2065" priority="14">
      <formula>$E12="MC"</formula>
    </cfRule>
  </conditionalFormatting>
  <conditionalFormatting sqref="A12:C12 E12:G12">
    <cfRule type="expression" dxfId="2064" priority="13">
      <formula>$E12="MC"</formula>
    </cfRule>
  </conditionalFormatting>
  <conditionalFormatting sqref="A12:C12 E12:G12">
    <cfRule type="expression" dxfId="2063" priority="12">
      <formula>$E12="MC"</formula>
    </cfRule>
  </conditionalFormatting>
  <conditionalFormatting sqref="A12:C12 E12:G12">
    <cfRule type="expression" dxfId="2062" priority="11">
      <formula>$E12="MC"</formula>
    </cfRule>
  </conditionalFormatting>
  <conditionalFormatting sqref="A12:C12 E12:G12">
    <cfRule type="expression" dxfId="2061" priority="10">
      <formula>$E12="MC"</formula>
    </cfRule>
  </conditionalFormatting>
  <conditionalFormatting sqref="A12:C12 E12:G12">
    <cfRule type="expression" dxfId="2060" priority="9">
      <formula>$E12="MC"</formula>
    </cfRule>
  </conditionalFormatting>
  <conditionalFormatting sqref="A12:C12 E12:G12">
    <cfRule type="expression" dxfId="2059" priority="8">
      <formula>$E12="MC"</formula>
    </cfRule>
  </conditionalFormatting>
  <conditionalFormatting sqref="A12:C12 E12:G12">
    <cfRule type="expression" dxfId="2058" priority="7">
      <formula>$E12="MC"</formula>
    </cfRule>
  </conditionalFormatting>
  <conditionalFormatting sqref="A12:C12 E12:G12">
    <cfRule type="expression" dxfId="2057" priority="6">
      <formula>$E12="MC"</formula>
    </cfRule>
  </conditionalFormatting>
  <conditionalFormatting sqref="A12:C12 E12:G12">
    <cfRule type="expression" dxfId="2056" priority="5">
      <formula>$E12="MC"</formula>
    </cfRule>
  </conditionalFormatting>
  <conditionalFormatting sqref="A12:C12 E12:G12">
    <cfRule type="expression" dxfId="2055" priority="4">
      <formula>$E12="MC"</formula>
    </cfRule>
  </conditionalFormatting>
  <conditionalFormatting sqref="A12:C12 E12:G12">
    <cfRule type="expression" dxfId="2054" priority="2">
      <formula>$E12="MC"</formula>
    </cfRule>
  </conditionalFormatting>
  <conditionalFormatting sqref="H12">
    <cfRule type="expression" dxfId="2053" priority="1">
      <formula>$E12="MC"</formula>
    </cfRule>
  </conditionalFormatting>
  <pageMargins left="0.511811024" right="0.511811024" top="0.78740157499999996" bottom="0.78740157499999996" header="0.31496062000000002" footer="0.31496062000000002"/>
  <pageSetup paperSize="9" scale="8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view="pageBreakPreview" zoomScale="70" zoomScaleNormal="55" zoomScaleSheetLayoutView="70" workbookViewId="0">
      <selection activeCell="P6" sqref="P6"/>
    </sheetView>
  </sheetViews>
  <sheetFormatPr defaultColWidth="9.140625" defaultRowHeight="15.75" x14ac:dyDescent="0.25"/>
  <cols>
    <col min="1" max="1" width="3.7109375" style="16" customWidth="1"/>
    <col min="2" max="2" width="8" style="16" customWidth="1"/>
    <col min="3" max="3" width="47.85546875" style="21" customWidth="1"/>
    <col min="4" max="4" width="3" style="17" customWidth="1"/>
    <col min="5" max="5" width="5.140625" style="17" customWidth="1"/>
    <col min="6" max="6" width="13.5703125" style="26" customWidth="1"/>
    <col min="7" max="7" width="14" style="17" customWidth="1"/>
    <col min="8" max="8" width="14" style="24" customWidth="1"/>
    <col min="9" max="9" width="17.5703125" style="50" customWidth="1"/>
    <col min="10" max="10" width="20" style="180" customWidth="1"/>
    <col min="11" max="11" width="7.7109375" style="50" customWidth="1"/>
    <col min="12" max="12" width="7.85546875" style="176" customWidth="1"/>
    <col min="13" max="13" width="3.42578125" style="4" customWidth="1"/>
    <col min="14" max="15" width="4.140625" style="4" customWidth="1"/>
    <col min="16" max="16" width="6.5703125" style="4" customWidth="1"/>
    <col min="17" max="17" width="5.5703125" style="4" customWidth="1"/>
    <col min="18" max="18" width="7.28515625" style="4" customWidth="1"/>
    <col min="19" max="19" width="7.5703125" style="4" customWidth="1"/>
    <col min="20" max="20" width="12.5703125" style="4" customWidth="1"/>
    <col min="21" max="16384" width="9.140625" style="4"/>
  </cols>
  <sheetData>
    <row r="1" spans="1:21" x14ac:dyDescent="0.25">
      <c r="A1" s="14"/>
      <c r="B1" s="15"/>
      <c r="C1" s="560" t="s">
        <v>0</v>
      </c>
      <c r="D1" s="560"/>
      <c r="E1" s="560"/>
      <c r="F1" s="560"/>
      <c r="G1" s="560"/>
      <c r="H1" s="560"/>
      <c r="I1" s="47"/>
      <c r="J1" s="3"/>
      <c r="K1" s="47"/>
      <c r="L1" s="49"/>
    </row>
    <row r="2" spans="1:21" x14ac:dyDescent="0.25">
      <c r="A2" s="14"/>
      <c r="B2" s="15"/>
      <c r="C2" s="560" t="s">
        <v>1</v>
      </c>
      <c r="D2" s="560"/>
      <c r="E2" s="560"/>
      <c r="F2" s="560"/>
      <c r="G2" s="560"/>
      <c r="H2" s="560"/>
      <c r="I2" s="48"/>
      <c r="J2" s="5"/>
      <c r="K2" s="48"/>
      <c r="L2" s="48"/>
    </row>
    <row r="3" spans="1:21" ht="18.75" x14ac:dyDescent="0.25">
      <c r="A3" s="14"/>
      <c r="B3" s="15"/>
      <c r="C3" s="561" t="s">
        <v>2</v>
      </c>
      <c r="D3" s="561"/>
      <c r="E3" s="561"/>
      <c r="F3" s="561"/>
      <c r="G3" s="561"/>
      <c r="H3" s="561"/>
      <c r="I3" s="49"/>
      <c r="J3" s="6"/>
      <c r="K3" s="49"/>
      <c r="L3" s="49"/>
      <c r="P3" s="25"/>
    </row>
    <row r="4" spans="1:21" ht="19.5" thickBot="1" x14ac:dyDescent="0.3">
      <c r="A4" s="14"/>
      <c r="B4" s="14"/>
      <c r="C4" s="566" t="s">
        <v>98</v>
      </c>
      <c r="D4" s="566"/>
      <c r="E4" s="566"/>
      <c r="F4" s="566"/>
      <c r="G4" s="566"/>
      <c r="H4" s="566"/>
      <c r="I4" s="155"/>
      <c r="J4" s="5"/>
      <c r="K4" s="48"/>
      <c r="L4" s="48"/>
      <c r="N4" s="123"/>
      <c r="O4" s="123"/>
    </row>
    <row r="5" spans="1:21" customFormat="1" ht="19.5" thickBot="1" x14ac:dyDescent="0.35">
      <c r="A5" s="567" t="s">
        <v>40</v>
      </c>
      <c r="B5" s="568"/>
      <c r="C5" s="568"/>
      <c r="D5" s="568"/>
      <c r="E5" s="88" t="s">
        <v>44</v>
      </c>
      <c r="F5" s="94">
        <f>'[3]Total de Alunos'!B18</f>
        <v>0</v>
      </c>
      <c r="G5" s="89" t="s">
        <v>35</v>
      </c>
      <c r="H5" s="90">
        <f ca="1">TODAY()</f>
        <v>45728</v>
      </c>
      <c r="I5" s="122" t="s">
        <v>43</v>
      </c>
      <c r="J5" s="121"/>
      <c r="K5" s="45"/>
      <c r="L5" s="174"/>
      <c r="M5" s="7"/>
      <c r="N5" s="124"/>
      <c r="O5" s="124"/>
      <c r="P5" s="40"/>
      <c r="Q5" s="11" t="s">
        <v>4</v>
      </c>
      <c r="R5" s="12" t="s">
        <v>5</v>
      </c>
      <c r="S5" s="13" t="s">
        <v>30</v>
      </c>
      <c r="T5" s="87" t="s">
        <v>33</v>
      </c>
      <c r="U5" s="181" t="s">
        <v>34</v>
      </c>
    </row>
    <row r="6" spans="1:21" s="19" customFormat="1" ht="19.5" thickBot="1" x14ac:dyDescent="0.35">
      <c r="A6" s="138" t="s">
        <v>24</v>
      </c>
      <c r="B6" s="125" t="s">
        <v>8</v>
      </c>
      <c r="C6" s="126" t="s">
        <v>9</v>
      </c>
      <c r="D6" s="127" t="s">
        <v>10</v>
      </c>
      <c r="E6" s="128" t="s">
        <v>25</v>
      </c>
      <c r="F6" s="129" t="s">
        <v>12</v>
      </c>
      <c r="G6" s="125" t="s">
        <v>13</v>
      </c>
      <c r="H6" s="130" t="s">
        <v>14</v>
      </c>
      <c r="I6" s="173" t="s">
        <v>57</v>
      </c>
      <c r="J6" s="132" t="s">
        <v>28</v>
      </c>
      <c r="K6" s="133" t="s">
        <v>71</v>
      </c>
      <c r="L6" s="175" t="s">
        <v>36</v>
      </c>
      <c r="M6" s="135" t="s">
        <v>29</v>
      </c>
      <c r="N6" s="124"/>
      <c r="O6" s="124"/>
      <c r="P6" s="40" t="s">
        <v>31</v>
      </c>
      <c r="Q6" s="44">
        <f>COUNTIFS($D$7:$D$57,"M",$E$7:$E$57,"MA")</f>
        <v>10</v>
      </c>
      <c r="R6" s="42">
        <f>COUNTIFS(D7:D57,"M",E7:E57,"MC")</f>
        <v>0</v>
      </c>
      <c r="S6" s="43">
        <f>COUNTIFS(D7:D57,"M",E7:E57,"MA",I7:I57,"*INCLUSÃO*")</f>
        <v>0</v>
      </c>
      <c r="T6" s="52">
        <f>COUNTIFS($D7:$D57,"M",$E7:$E57,"MA",J7:J57,"*DISP*")</f>
        <v>4</v>
      </c>
      <c r="U6" s="182">
        <f>COUNTIFS($D7:$D57,"M",$E7:$E57,"MA",K7:K57,"*SIM*")</f>
        <v>0</v>
      </c>
    </row>
    <row r="7" spans="1:21" s="170" customFormat="1" ht="19.5" thickBot="1" x14ac:dyDescent="0.35">
      <c r="A7" s="304">
        <v>2</v>
      </c>
      <c r="B7" s="321">
        <v>17483</v>
      </c>
      <c r="C7" s="346" t="s">
        <v>155</v>
      </c>
      <c r="D7" s="347" t="s">
        <v>16</v>
      </c>
      <c r="E7" s="347" t="str">
        <f t="shared" ref="E7:E31" si="0">IF(COUNTIF(I7,"*MC*")=1,"MC",IF(C7="","","MA"))</f>
        <v>MA</v>
      </c>
      <c r="F7" s="348">
        <v>29375</v>
      </c>
      <c r="G7" s="347" t="s">
        <v>156</v>
      </c>
      <c r="H7" s="349"/>
      <c r="I7" s="330" t="s">
        <v>157</v>
      </c>
      <c r="J7" s="347" t="s">
        <v>52</v>
      </c>
      <c r="K7" s="351"/>
      <c r="L7" s="157">
        <f t="shared" ref="L7:L38" ca="1" si="1">IF(F7="","",INT((TODAY()-F7)/365.25))</f>
        <v>44</v>
      </c>
      <c r="M7" s="109"/>
      <c r="N7" s="154"/>
      <c r="O7" s="156"/>
      <c r="P7" s="40" t="s">
        <v>18</v>
      </c>
      <c r="Q7" s="41">
        <f>SUM(Q6:Q6)</f>
        <v>10</v>
      </c>
      <c r="R7" s="42">
        <f>SUM(R6:R6)</f>
        <v>0</v>
      </c>
      <c r="S7" s="43">
        <f>SUM(S6:S6)</f>
        <v>0</v>
      </c>
      <c r="T7" s="52">
        <f>SUM(T6:T6)</f>
        <v>4</v>
      </c>
      <c r="U7" s="182">
        <f>SUM(U6:U6)</f>
        <v>0</v>
      </c>
    </row>
    <row r="8" spans="1:21" ht="18.75" x14ac:dyDescent="0.3">
      <c r="A8" s="304">
        <v>3</v>
      </c>
      <c r="B8" s="321">
        <v>17575</v>
      </c>
      <c r="C8" s="322" t="s">
        <v>158</v>
      </c>
      <c r="D8" s="323" t="s">
        <v>16</v>
      </c>
      <c r="E8" s="324" t="str">
        <f t="shared" si="0"/>
        <v>MA</v>
      </c>
      <c r="F8" s="325">
        <v>30405</v>
      </c>
      <c r="G8" s="323" t="s">
        <v>159</v>
      </c>
      <c r="H8" s="326" t="s">
        <v>160</v>
      </c>
      <c r="I8" s="330" t="s">
        <v>157</v>
      </c>
      <c r="J8" s="323" t="s">
        <v>52</v>
      </c>
      <c r="K8" s="351"/>
      <c r="L8" s="157">
        <f t="shared" ca="1" si="1"/>
        <v>41</v>
      </c>
      <c r="M8" s="109"/>
      <c r="N8" s="134"/>
      <c r="O8" s="124"/>
      <c r="P8" s="152"/>
    </row>
    <row r="9" spans="1:21" ht="18.75" customHeight="1" x14ac:dyDescent="0.3">
      <c r="A9" s="304">
        <v>4</v>
      </c>
      <c r="B9" s="321">
        <v>17650</v>
      </c>
      <c r="C9" s="322" t="s">
        <v>161</v>
      </c>
      <c r="D9" s="323" t="s">
        <v>17</v>
      </c>
      <c r="E9" s="324" t="str">
        <f t="shared" si="0"/>
        <v>MA</v>
      </c>
      <c r="F9" s="325">
        <v>28596</v>
      </c>
      <c r="G9" s="326" t="s">
        <v>162</v>
      </c>
      <c r="H9" s="326"/>
      <c r="I9" s="330" t="s">
        <v>157</v>
      </c>
      <c r="J9" s="323" t="s">
        <v>52</v>
      </c>
      <c r="K9" s="352"/>
      <c r="L9" s="157">
        <f t="shared" ca="1" si="1"/>
        <v>46</v>
      </c>
      <c r="M9" s="108"/>
      <c r="N9" s="108"/>
    </row>
    <row r="10" spans="1:21" ht="17.25" x14ac:dyDescent="0.3">
      <c r="A10" s="304">
        <v>5</v>
      </c>
      <c r="B10" s="321">
        <v>1068</v>
      </c>
      <c r="C10" s="322" t="s">
        <v>163</v>
      </c>
      <c r="D10" s="323" t="s">
        <v>16</v>
      </c>
      <c r="E10" s="324" t="str">
        <f t="shared" si="0"/>
        <v>MA</v>
      </c>
      <c r="F10" s="325">
        <v>31876</v>
      </c>
      <c r="G10" s="324" t="s">
        <v>164</v>
      </c>
      <c r="H10" s="326" t="s">
        <v>164</v>
      </c>
      <c r="I10" s="330" t="s">
        <v>157</v>
      </c>
      <c r="J10" s="323" t="s">
        <v>52</v>
      </c>
      <c r="K10" s="46"/>
      <c r="L10" s="157">
        <f t="shared" ca="1" si="1"/>
        <v>37</v>
      </c>
    </row>
    <row r="11" spans="1:21" ht="15.75" customHeight="1" x14ac:dyDescent="0.3">
      <c r="A11" s="304">
        <v>6</v>
      </c>
      <c r="B11" s="321">
        <v>17657</v>
      </c>
      <c r="C11" s="322" t="s">
        <v>165</v>
      </c>
      <c r="D11" s="323" t="s">
        <v>16</v>
      </c>
      <c r="E11" s="324" t="str">
        <f t="shared" si="0"/>
        <v>MA</v>
      </c>
      <c r="F11" s="325">
        <v>34623</v>
      </c>
      <c r="G11" s="323" t="s">
        <v>166</v>
      </c>
      <c r="H11" s="326"/>
      <c r="I11" s="330" t="s">
        <v>157</v>
      </c>
      <c r="J11" s="327" t="s">
        <v>56</v>
      </c>
      <c r="K11" s="46"/>
      <c r="L11" s="157">
        <f t="shared" ca="1" si="1"/>
        <v>30</v>
      </c>
      <c r="M11" s="153"/>
      <c r="N11" s="124"/>
      <c r="O11" s="124"/>
      <c r="P11" s="152"/>
    </row>
    <row r="12" spans="1:21" ht="18.75" customHeight="1" x14ac:dyDescent="0.25">
      <c r="A12" s="304">
        <v>8</v>
      </c>
      <c r="B12" s="321">
        <v>18308</v>
      </c>
      <c r="C12" s="328" t="s">
        <v>167</v>
      </c>
      <c r="D12" s="323" t="s">
        <v>17</v>
      </c>
      <c r="E12" s="324" t="str">
        <f t="shared" si="0"/>
        <v>MA</v>
      </c>
      <c r="F12" s="325">
        <v>38653</v>
      </c>
      <c r="G12" s="323" t="s">
        <v>168</v>
      </c>
      <c r="H12" s="323" t="s">
        <v>169</v>
      </c>
      <c r="I12" s="330" t="s">
        <v>157</v>
      </c>
      <c r="J12" s="323" t="s">
        <v>56</v>
      </c>
      <c r="K12" s="352"/>
      <c r="L12" s="157">
        <f t="shared" ca="1" si="1"/>
        <v>19</v>
      </c>
      <c r="M12" s="108"/>
      <c r="N12" s="108"/>
    </row>
    <row r="13" spans="1:21" ht="18.75" customHeight="1" x14ac:dyDescent="0.3">
      <c r="A13" s="304">
        <v>9</v>
      </c>
      <c r="B13" s="321">
        <v>17668</v>
      </c>
      <c r="C13" s="322" t="s">
        <v>170</v>
      </c>
      <c r="D13" s="323" t="s">
        <v>17</v>
      </c>
      <c r="E13" s="324" t="str">
        <f t="shared" si="0"/>
        <v>MA</v>
      </c>
      <c r="F13" s="325">
        <v>38232</v>
      </c>
      <c r="G13" s="323" t="s">
        <v>171</v>
      </c>
      <c r="H13" s="326"/>
      <c r="I13" s="330" t="s">
        <v>157</v>
      </c>
      <c r="J13" s="323"/>
      <c r="K13" s="353"/>
      <c r="L13" s="157">
        <f t="shared" ca="1" si="1"/>
        <v>20</v>
      </c>
      <c r="M13" s="108"/>
      <c r="N13" s="108"/>
    </row>
    <row r="14" spans="1:21" ht="18.75" x14ac:dyDescent="0.3">
      <c r="A14" s="304">
        <v>10</v>
      </c>
      <c r="B14" s="321">
        <v>16966</v>
      </c>
      <c r="C14" s="329" t="s">
        <v>172</v>
      </c>
      <c r="D14" s="324" t="s">
        <v>17</v>
      </c>
      <c r="E14" s="324" t="str">
        <f t="shared" si="0"/>
        <v>MA</v>
      </c>
      <c r="F14" s="350">
        <v>37818</v>
      </c>
      <c r="G14" s="323" t="s">
        <v>173</v>
      </c>
      <c r="H14" s="326" t="s">
        <v>174</v>
      </c>
      <c r="I14" s="330" t="s">
        <v>157</v>
      </c>
      <c r="J14" s="323"/>
      <c r="K14" s="352"/>
      <c r="L14" s="157">
        <f t="shared" ca="1" si="1"/>
        <v>21</v>
      </c>
      <c r="M14" s="108"/>
      <c r="N14" s="134"/>
      <c r="O14" s="124"/>
      <c r="P14" s="152"/>
    </row>
    <row r="15" spans="1:21" ht="18.75" customHeight="1" x14ac:dyDescent="0.3">
      <c r="A15" s="304">
        <v>12</v>
      </c>
      <c r="B15" s="321">
        <v>17578</v>
      </c>
      <c r="C15" s="322" t="s">
        <v>175</v>
      </c>
      <c r="D15" s="323" t="s">
        <v>17</v>
      </c>
      <c r="E15" s="324" t="str">
        <f t="shared" si="0"/>
        <v>MA</v>
      </c>
      <c r="F15" s="325">
        <v>38206</v>
      </c>
      <c r="G15" s="323" t="s">
        <v>176</v>
      </c>
      <c r="H15" s="326" t="s">
        <v>177</v>
      </c>
      <c r="I15" s="330" t="s">
        <v>157</v>
      </c>
      <c r="J15" s="323" t="s">
        <v>72</v>
      </c>
      <c r="K15" s="353"/>
      <c r="L15" s="157">
        <f t="shared" ca="1" si="1"/>
        <v>20</v>
      </c>
      <c r="M15" s="108"/>
      <c r="N15" s="108"/>
    </row>
    <row r="16" spans="1:21" ht="15.75" customHeight="1" x14ac:dyDescent="0.3">
      <c r="A16" s="304">
        <v>13</v>
      </c>
      <c r="B16" s="321">
        <v>6971</v>
      </c>
      <c r="C16" s="322" t="s">
        <v>178</v>
      </c>
      <c r="D16" s="323" t="s">
        <v>17</v>
      </c>
      <c r="E16" s="324" t="str">
        <f t="shared" si="0"/>
        <v>MA</v>
      </c>
      <c r="F16" s="325">
        <v>28156</v>
      </c>
      <c r="G16" s="323" t="s">
        <v>179</v>
      </c>
      <c r="H16" s="327"/>
      <c r="I16" s="330" t="s">
        <v>157</v>
      </c>
      <c r="J16" s="302" t="s">
        <v>213</v>
      </c>
      <c r="K16" s="354"/>
      <c r="L16" s="157">
        <f t="shared" ca="1" si="1"/>
        <v>48</v>
      </c>
      <c r="M16" s="185"/>
      <c r="N16" s="124"/>
      <c r="O16" s="124"/>
      <c r="P16" s="152"/>
    </row>
    <row r="17" spans="1:21" ht="15.75" customHeight="1" x14ac:dyDescent="0.3">
      <c r="A17" s="304">
        <v>14</v>
      </c>
      <c r="B17" s="321">
        <v>15856</v>
      </c>
      <c r="C17" s="322" t="s">
        <v>180</v>
      </c>
      <c r="D17" s="323" t="s">
        <v>16</v>
      </c>
      <c r="E17" s="324" t="str">
        <f t="shared" si="0"/>
        <v>MA</v>
      </c>
      <c r="F17" s="325">
        <v>36386</v>
      </c>
      <c r="G17" s="323" t="s">
        <v>181</v>
      </c>
      <c r="H17" s="326"/>
      <c r="I17" s="330" t="s">
        <v>157</v>
      </c>
      <c r="J17" s="327" t="s">
        <v>52</v>
      </c>
      <c r="K17" s="354"/>
      <c r="L17" s="157">
        <f t="shared" ca="1" si="1"/>
        <v>25</v>
      </c>
      <c r="M17" s="185"/>
      <c r="N17" s="124"/>
      <c r="O17" s="124"/>
      <c r="P17" s="153"/>
    </row>
    <row r="18" spans="1:21" ht="15.75" customHeight="1" x14ac:dyDescent="0.3">
      <c r="A18" s="304">
        <v>15</v>
      </c>
      <c r="B18" s="321">
        <v>9993</v>
      </c>
      <c r="C18" s="322" t="s">
        <v>182</v>
      </c>
      <c r="D18" s="323" t="s">
        <v>16</v>
      </c>
      <c r="E18" s="324" t="str">
        <f t="shared" si="0"/>
        <v>MA</v>
      </c>
      <c r="F18" s="325">
        <v>27458</v>
      </c>
      <c r="G18" s="323" t="s">
        <v>183</v>
      </c>
      <c r="H18" s="326" t="s">
        <v>184</v>
      </c>
      <c r="I18" s="330" t="s">
        <v>157</v>
      </c>
      <c r="J18" s="323" t="s">
        <v>214</v>
      </c>
      <c r="K18" s="352"/>
      <c r="L18" s="157">
        <f t="shared" ca="1" si="1"/>
        <v>50</v>
      </c>
      <c r="M18" s="153"/>
      <c r="N18" s="124"/>
      <c r="O18" s="124"/>
      <c r="P18" s="153"/>
    </row>
    <row r="19" spans="1:21" ht="17.25" x14ac:dyDescent="0.25">
      <c r="A19" s="304">
        <v>16</v>
      </c>
      <c r="B19" s="321">
        <v>3365</v>
      </c>
      <c r="C19" s="328" t="s">
        <v>185</v>
      </c>
      <c r="D19" s="323" t="s">
        <v>16</v>
      </c>
      <c r="E19" s="324" t="str">
        <f t="shared" si="0"/>
        <v>MA</v>
      </c>
      <c r="F19" s="325">
        <v>28393</v>
      </c>
      <c r="G19" s="323" t="s">
        <v>186</v>
      </c>
      <c r="H19" s="323" t="s">
        <v>186</v>
      </c>
      <c r="I19" s="330" t="s">
        <v>157</v>
      </c>
      <c r="J19" s="327" t="s">
        <v>72</v>
      </c>
      <c r="K19" s="352"/>
      <c r="L19" s="157">
        <f t="shared" ca="1" si="1"/>
        <v>47</v>
      </c>
    </row>
    <row r="20" spans="1:21" ht="17.25" x14ac:dyDescent="0.25">
      <c r="A20" s="304">
        <v>17</v>
      </c>
      <c r="B20" s="321">
        <v>18072</v>
      </c>
      <c r="C20" s="328" t="s">
        <v>187</v>
      </c>
      <c r="D20" s="323" t="s">
        <v>16</v>
      </c>
      <c r="E20" s="324" t="str">
        <f t="shared" si="0"/>
        <v>MA</v>
      </c>
      <c r="F20" s="325">
        <v>30817</v>
      </c>
      <c r="G20" s="323" t="s">
        <v>188</v>
      </c>
      <c r="H20" s="323" t="s">
        <v>188</v>
      </c>
      <c r="I20" s="330" t="s">
        <v>157</v>
      </c>
      <c r="J20" s="327" t="s">
        <v>215</v>
      </c>
      <c r="K20" s="354"/>
      <c r="L20" s="157">
        <f t="shared" ca="1" si="1"/>
        <v>40</v>
      </c>
      <c r="M20"/>
    </row>
    <row r="21" spans="1:21" ht="17.25" x14ac:dyDescent="0.3">
      <c r="A21" s="304">
        <v>18</v>
      </c>
      <c r="B21" s="321">
        <v>17661</v>
      </c>
      <c r="C21" s="322" t="s">
        <v>189</v>
      </c>
      <c r="D21" s="323" t="s">
        <v>16</v>
      </c>
      <c r="E21" s="324" t="str">
        <f t="shared" si="0"/>
        <v>MA</v>
      </c>
      <c r="F21" s="325">
        <v>38183</v>
      </c>
      <c r="G21" s="323" t="s">
        <v>190</v>
      </c>
      <c r="H21" s="326"/>
      <c r="I21" s="330" t="s">
        <v>157</v>
      </c>
      <c r="J21" s="302" t="s">
        <v>213</v>
      </c>
      <c r="K21" s="352"/>
      <c r="L21" s="157">
        <f t="shared" ca="1" si="1"/>
        <v>20</v>
      </c>
    </row>
    <row r="22" spans="1:21" ht="17.25" x14ac:dyDescent="0.25">
      <c r="A22" s="304">
        <v>19</v>
      </c>
      <c r="B22" s="321">
        <v>18306</v>
      </c>
      <c r="C22" s="328" t="s">
        <v>191</v>
      </c>
      <c r="D22" s="323" t="s">
        <v>16</v>
      </c>
      <c r="E22" s="324" t="str">
        <f t="shared" si="0"/>
        <v>MA</v>
      </c>
      <c r="F22" s="325">
        <v>38595</v>
      </c>
      <c r="G22" s="323" t="s">
        <v>192</v>
      </c>
      <c r="H22" s="323" t="s">
        <v>193</v>
      </c>
      <c r="I22" s="330" t="s">
        <v>157</v>
      </c>
      <c r="J22" s="324"/>
      <c r="K22" s="352"/>
      <c r="L22" s="157">
        <f t="shared" ca="1" si="1"/>
        <v>19</v>
      </c>
      <c r="M22"/>
    </row>
    <row r="23" spans="1:21" ht="17.25" x14ac:dyDescent="0.25">
      <c r="A23" s="304">
        <v>21</v>
      </c>
      <c r="B23" s="321">
        <v>18307</v>
      </c>
      <c r="C23" s="328" t="s">
        <v>194</v>
      </c>
      <c r="D23" s="323" t="s">
        <v>16</v>
      </c>
      <c r="E23" s="324" t="str">
        <f t="shared" si="0"/>
        <v>MA</v>
      </c>
      <c r="F23" s="325">
        <v>38191</v>
      </c>
      <c r="G23" s="323" t="s">
        <v>195</v>
      </c>
      <c r="H23" s="323"/>
      <c r="I23" s="330" t="s">
        <v>157</v>
      </c>
      <c r="J23" s="311"/>
      <c r="K23" s="354"/>
      <c r="L23" s="157">
        <f t="shared" ca="1" si="1"/>
        <v>20</v>
      </c>
      <c r="M23"/>
    </row>
    <row r="24" spans="1:21" ht="17.25" x14ac:dyDescent="0.3">
      <c r="A24" s="304">
        <v>22</v>
      </c>
      <c r="B24" s="321">
        <v>17974</v>
      </c>
      <c r="C24" s="322" t="s">
        <v>196</v>
      </c>
      <c r="D24" s="323" t="s">
        <v>17</v>
      </c>
      <c r="E24" s="324" t="str">
        <f t="shared" si="0"/>
        <v>MA</v>
      </c>
      <c r="F24" s="325">
        <v>35906</v>
      </c>
      <c r="G24" s="323" t="s">
        <v>197</v>
      </c>
      <c r="H24" s="326" t="s">
        <v>197</v>
      </c>
      <c r="I24" s="330" t="s">
        <v>157</v>
      </c>
      <c r="J24" s="311"/>
      <c r="K24" s="354"/>
      <c r="L24" s="157">
        <f t="shared" ca="1" si="1"/>
        <v>26</v>
      </c>
      <c r="M24"/>
    </row>
    <row r="25" spans="1:21" s="18" customFormat="1" ht="20.100000000000001" customHeight="1" x14ac:dyDescent="0.3">
      <c r="A25" s="304">
        <v>23</v>
      </c>
      <c r="B25" s="321">
        <v>18124</v>
      </c>
      <c r="C25" s="322" t="s">
        <v>198</v>
      </c>
      <c r="D25" s="323" t="s">
        <v>17</v>
      </c>
      <c r="E25" s="323" t="str">
        <f t="shared" si="0"/>
        <v>MA</v>
      </c>
      <c r="F25" s="325">
        <v>36395</v>
      </c>
      <c r="G25" s="323" t="s">
        <v>199</v>
      </c>
      <c r="H25" s="326"/>
      <c r="I25" s="330" t="s">
        <v>157</v>
      </c>
      <c r="J25" s="311"/>
      <c r="K25" s="352"/>
      <c r="L25" s="157">
        <f t="shared" ca="1" si="1"/>
        <v>25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ht="20.100000000000001" customHeight="1" x14ac:dyDescent="0.25">
      <c r="A26" s="304">
        <v>24</v>
      </c>
      <c r="B26" s="321">
        <v>18328</v>
      </c>
      <c r="C26" s="328" t="s">
        <v>200</v>
      </c>
      <c r="D26" s="323" t="s">
        <v>16</v>
      </c>
      <c r="E26" s="324" t="str">
        <f t="shared" si="0"/>
        <v>MA</v>
      </c>
      <c r="F26" s="325">
        <v>38362</v>
      </c>
      <c r="G26" s="323" t="s">
        <v>201</v>
      </c>
      <c r="H26" s="323" t="s">
        <v>202</v>
      </c>
      <c r="I26" s="330" t="s">
        <v>157</v>
      </c>
      <c r="J26" s="323" t="s">
        <v>214</v>
      </c>
      <c r="K26" s="352"/>
      <c r="L26" s="157">
        <f t="shared" ca="1" si="1"/>
        <v>20</v>
      </c>
    </row>
    <row r="27" spans="1:21" ht="17.25" x14ac:dyDescent="0.25">
      <c r="A27" s="304">
        <v>26</v>
      </c>
      <c r="B27" s="321">
        <v>18363</v>
      </c>
      <c r="C27" s="328" t="s">
        <v>203</v>
      </c>
      <c r="D27" s="323" t="s">
        <v>16</v>
      </c>
      <c r="E27" s="324" t="str">
        <f t="shared" si="0"/>
        <v>MA</v>
      </c>
      <c r="F27" s="325">
        <v>27861</v>
      </c>
      <c r="G27" s="323" t="s">
        <v>204</v>
      </c>
      <c r="H27" s="323" t="s">
        <v>204</v>
      </c>
      <c r="I27" s="330" t="s">
        <v>157</v>
      </c>
      <c r="J27" s="311" t="s">
        <v>72</v>
      </c>
      <c r="K27" s="352"/>
      <c r="L27" s="157">
        <f t="shared" ca="1" si="1"/>
        <v>48</v>
      </c>
    </row>
    <row r="28" spans="1:21" ht="17.25" x14ac:dyDescent="0.25">
      <c r="A28" s="304">
        <v>27</v>
      </c>
      <c r="B28" s="321">
        <v>11222</v>
      </c>
      <c r="C28" s="328" t="s">
        <v>205</v>
      </c>
      <c r="D28" s="323" t="s">
        <v>17</v>
      </c>
      <c r="E28" s="324" t="str">
        <f t="shared" si="0"/>
        <v>MA</v>
      </c>
      <c r="F28" s="325">
        <v>37658</v>
      </c>
      <c r="G28" s="323" t="s">
        <v>206</v>
      </c>
      <c r="H28" s="323" t="s">
        <v>207</v>
      </c>
      <c r="I28" s="330" t="s">
        <v>157</v>
      </c>
      <c r="J28" s="311"/>
      <c r="K28" s="354"/>
      <c r="L28" s="157">
        <f t="shared" ca="1" si="1"/>
        <v>22</v>
      </c>
    </row>
    <row r="29" spans="1:21" ht="17.25" x14ac:dyDescent="0.25">
      <c r="A29" s="304">
        <v>28</v>
      </c>
      <c r="B29" s="321">
        <v>18375</v>
      </c>
      <c r="C29" s="328" t="s">
        <v>208</v>
      </c>
      <c r="D29" s="323" t="s">
        <v>16</v>
      </c>
      <c r="E29" s="324" t="str">
        <f t="shared" si="0"/>
        <v>MA</v>
      </c>
      <c r="F29" s="325">
        <v>30386</v>
      </c>
      <c r="G29" s="323"/>
      <c r="H29" s="323"/>
      <c r="I29" s="330" t="s">
        <v>157</v>
      </c>
      <c r="J29" s="311" t="s">
        <v>72</v>
      </c>
      <c r="K29" s="185"/>
      <c r="L29" s="157">
        <f t="shared" ca="1" si="1"/>
        <v>42</v>
      </c>
    </row>
    <row r="30" spans="1:21" ht="17.25" x14ac:dyDescent="0.25">
      <c r="A30" s="304">
        <v>29</v>
      </c>
      <c r="B30" s="321">
        <v>18385</v>
      </c>
      <c r="C30" s="328" t="s">
        <v>209</v>
      </c>
      <c r="D30" s="323" t="s">
        <v>16</v>
      </c>
      <c r="E30" s="324" t="str">
        <f t="shared" si="0"/>
        <v>MA</v>
      </c>
      <c r="F30" s="325">
        <v>38554</v>
      </c>
      <c r="G30" s="323" t="s">
        <v>210</v>
      </c>
      <c r="H30" s="323"/>
      <c r="I30" s="330" t="s">
        <v>157</v>
      </c>
      <c r="J30" s="311"/>
      <c r="K30" s="46"/>
      <c r="L30" s="157">
        <f t="shared" ca="1" si="1"/>
        <v>19</v>
      </c>
    </row>
    <row r="31" spans="1:21" ht="17.25" x14ac:dyDescent="0.25">
      <c r="A31" s="304">
        <v>30</v>
      </c>
      <c r="B31" s="321">
        <v>16387</v>
      </c>
      <c r="C31" s="308" t="s">
        <v>211</v>
      </c>
      <c r="D31" s="305" t="s">
        <v>17</v>
      </c>
      <c r="E31" s="305" t="str">
        <f t="shared" si="0"/>
        <v>MA</v>
      </c>
      <c r="F31" s="309">
        <v>36259</v>
      </c>
      <c r="G31" s="305"/>
      <c r="H31" s="311" t="s">
        <v>212</v>
      </c>
      <c r="I31" s="330" t="s">
        <v>157</v>
      </c>
      <c r="J31" s="311"/>
      <c r="K31" s="185"/>
      <c r="L31" s="157">
        <f t="shared" ca="1" si="1"/>
        <v>25</v>
      </c>
    </row>
    <row r="32" spans="1:21" x14ac:dyDescent="0.25">
      <c r="A32" s="139"/>
      <c r="B32" s="172"/>
      <c r="C32" s="171"/>
      <c r="D32" s="356"/>
      <c r="E32" s="172"/>
      <c r="F32" s="357"/>
      <c r="G32" s="172"/>
      <c r="H32" s="358"/>
      <c r="I32" s="171"/>
      <c r="J32" s="168"/>
      <c r="K32" s="185"/>
      <c r="L32" s="157" t="str">
        <f t="shared" ca="1" si="1"/>
        <v/>
      </c>
      <c r="M32" s="18"/>
      <c r="N32" s="18"/>
      <c r="O32" s="18"/>
      <c r="P32" s="18"/>
      <c r="Q32" s="18"/>
      <c r="R32" s="18"/>
      <c r="S32" s="18"/>
      <c r="T32" s="18"/>
      <c r="U32" s="18"/>
    </row>
    <row r="33" spans="1:12" x14ac:dyDescent="0.25">
      <c r="A33" s="139"/>
      <c r="B33" s="167"/>
      <c r="C33" s="33"/>
      <c r="D33" s="160"/>
      <c r="E33" s="159"/>
      <c r="F33" s="161"/>
      <c r="G33" s="164"/>
      <c r="H33" s="37"/>
      <c r="I33" s="184"/>
      <c r="J33" s="23"/>
      <c r="K33" s="46"/>
      <c r="L33" s="157" t="str">
        <f t="shared" ca="1" si="1"/>
        <v/>
      </c>
    </row>
    <row r="34" spans="1:12" x14ac:dyDescent="0.25">
      <c r="A34" s="139"/>
      <c r="B34" s="158"/>
      <c r="C34" s="115"/>
      <c r="D34" s="162"/>
      <c r="E34" s="159"/>
      <c r="F34" s="163"/>
      <c r="G34" s="165"/>
      <c r="H34" s="166"/>
      <c r="I34" s="184"/>
      <c r="J34" s="168"/>
      <c r="K34" s="185"/>
      <c r="L34" s="157" t="str">
        <f t="shared" ca="1" si="1"/>
        <v/>
      </c>
    </row>
    <row r="35" spans="1:12" x14ac:dyDescent="0.25">
      <c r="A35" s="139"/>
      <c r="B35" s="167"/>
      <c r="C35" s="33"/>
      <c r="D35" s="160"/>
      <c r="E35" s="159"/>
      <c r="F35" s="161"/>
      <c r="G35" s="164"/>
      <c r="H35" s="37"/>
      <c r="I35" s="184"/>
      <c r="J35" s="168"/>
      <c r="K35" s="185"/>
      <c r="L35" s="157" t="str">
        <f t="shared" ca="1" si="1"/>
        <v/>
      </c>
    </row>
    <row r="36" spans="1:12" x14ac:dyDescent="0.25">
      <c r="A36" s="139"/>
      <c r="B36" s="38"/>
      <c r="C36" s="33"/>
      <c r="D36" s="160"/>
      <c r="E36" s="160"/>
      <c r="F36" s="161"/>
      <c r="G36" s="164"/>
      <c r="H36" s="37"/>
      <c r="I36" s="359"/>
      <c r="J36" s="177"/>
      <c r="K36" s="46"/>
      <c r="L36" s="157" t="str">
        <f t="shared" ca="1" si="1"/>
        <v/>
      </c>
    </row>
    <row r="37" spans="1:12" x14ac:dyDescent="0.25">
      <c r="A37" s="355">
        <v>35</v>
      </c>
      <c r="B37" s="63"/>
      <c r="C37" s="64"/>
      <c r="D37" s="67"/>
      <c r="E37" s="183" t="str">
        <f t="shared" ref="E37:E60" si="2">IF(COUNTIF(I37,"*MC*")=1,"MC",IF(C37="","","MA"))</f>
        <v/>
      </c>
      <c r="F37" s="69"/>
      <c r="G37" s="72"/>
      <c r="H37" s="74"/>
      <c r="I37" s="104"/>
      <c r="J37" s="178"/>
      <c r="K37" s="46"/>
      <c r="L37" s="157" t="str">
        <f t="shared" ca="1" si="1"/>
        <v/>
      </c>
    </row>
    <row r="38" spans="1:12" x14ac:dyDescent="0.25">
      <c r="A38" s="139">
        <v>36</v>
      </c>
      <c r="B38" s="63"/>
      <c r="C38" s="64"/>
      <c r="D38" s="67"/>
      <c r="E38" s="159" t="str">
        <f t="shared" si="2"/>
        <v/>
      </c>
      <c r="F38" s="69"/>
      <c r="G38" s="72"/>
      <c r="H38" s="74"/>
      <c r="I38" s="104"/>
      <c r="J38" s="178"/>
      <c r="K38" s="46"/>
      <c r="L38" s="157" t="str">
        <f t="shared" ca="1" si="1"/>
        <v/>
      </c>
    </row>
    <row r="39" spans="1:12" x14ac:dyDescent="0.25">
      <c r="A39" s="139">
        <v>37</v>
      </c>
      <c r="B39" s="63"/>
      <c r="C39" s="64"/>
      <c r="D39" s="67"/>
      <c r="E39" s="159" t="str">
        <f t="shared" si="2"/>
        <v/>
      </c>
      <c r="F39" s="69"/>
      <c r="G39" s="72"/>
      <c r="H39" s="74"/>
      <c r="I39" s="105"/>
      <c r="J39" s="178"/>
      <c r="K39" s="46"/>
      <c r="L39" s="157" t="str">
        <f t="shared" ref="L39:L57" ca="1" si="3">IF(F39="","",INT((TODAY()-F39)/365.25))</f>
        <v/>
      </c>
    </row>
    <row r="40" spans="1:12" x14ac:dyDescent="0.25">
      <c r="A40" s="139">
        <v>38</v>
      </c>
      <c r="B40" s="63"/>
      <c r="C40" s="65"/>
      <c r="D40" s="60"/>
      <c r="E40" s="160" t="str">
        <f t="shared" si="2"/>
        <v/>
      </c>
      <c r="F40" s="70"/>
      <c r="G40" s="63"/>
      <c r="H40" s="75"/>
      <c r="I40" s="106"/>
      <c r="J40" s="179"/>
      <c r="K40" s="46"/>
      <c r="L40" s="157" t="str">
        <f t="shared" ca="1" si="3"/>
        <v/>
      </c>
    </row>
    <row r="41" spans="1:12" x14ac:dyDescent="0.25">
      <c r="A41" s="139">
        <v>39</v>
      </c>
      <c r="B41" s="63"/>
      <c r="C41" s="65"/>
      <c r="D41" s="60"/>
      <c r="E41" s="159" t="str">
        <f t="shared" si="2"/>
        <v/>
      </c>
      <c r="F41" s="70"/>
      <c r="G41" s="63"/>
      <c r="H41" s="75"/>
      <c r="I41" s="106"/>
      <c r="J41" s="179"/>
      <c r="K41" s="46"/>
      <c r="L41" s="157" t="str">
        <f t="shared" ca="1" si="3"/>
        <v/>
      </c>
    </row>
    <row r="42" spans="1:12" x14ac:dyDescent="0.25">
      <c r="A42" s="139">
        <v>40</v>
      </c>
      <c r="B42" s="63"/>
      <c r="C42" s="64"/>
      <c r="D42" s="67"/>
      <c r="E42" s="159" t="str">
        <f t="shared" si="2"/>
        <v/>
      </c>
      <c r="F42" s="69"/>
      <c r="G42" s="72"/>
      <c r="H42" s="74"/>
      <c r="I42" s="105"/>
      <c r="J42" s="178"/>
      <c r="K42" s="46"/>
      <c r="L42" s="157" t="str">
        <f t="shared" ca="1" si="3"/>
        <v/>
      </c>
    </row>
    <row r="43" spans="1:12" x14ac:dyDescent="0.25">
      <c r="A43" s="139">
        <v>41</v>
      </c>
      <c r="B43" s="63"/>
      <c r="C43" s="64"/>
      <c r="D43" s="67"/>
      <c r="E43" s="159" t="str">
        <f t="shared" si="2"/>
        <v/>
      </c>
      <c r="F43" s="69"/>
      <c r="G43" s="72"/>
      <c r="H43" s="74"/>
      <c r="I43" s="105"/>
      <c r="J43" s="178"/>
      <c r="K43" s="46"/>
      <c r="L43" s="157" t="str">
        <f t="shared" ca="1" si="3"/>
        <v/>
      </c>
    </row>
    <row r="44" spans="1:12" x14ac:dyDescent="0.25">
      <c r="A44" s="139">
        <v>42</v>
      </c>
      <c r="B44" s="63"/>
      <c r="C44" s="66"/>
      <c r="D44" s="68"/>
      <c r="E44" s="160" t="str">
        <f t="shared" si="2"/>
        <v/>
      </c>
      <c r="F44" s="71"/>
      <c r="G44" s="73"/>
      <c r="H44" s="76"/>
      <c r="I44" s="107"/>
      <c r="J44" s="178"/>
      <c r="K44" s="46"/>
      <c r="L44" s="157" t="str">
        <f t="shared" ca="1" si="3"/>
        <v/>
      </c>
    </row>
    <row r="45" spans="1:12" x14ac:dyDescent="0.25">
      <c r="A45" s="139">
        <v>43</v>
      </c>
      <c r="E45" s="159" t="str">
        <f t="shared" si="2"/>
        <v/>
      </c>
      <c r="L45" s="157" t="str">
        <f t="shared" ca="1" si="3"/>
        <v/>
      </c>
    </row>
    <row r="46" spans="1:12" x14ac:dyDescent="0.25">
      <c r="A46" s="139">
        <v>44</v>
      </c>
      <c r="E46" s="159" t="str">
        <f t="shared" si="2"/>
        <v/>
      </c>
      <c r="L46" s="157" t="str">
        <f t="shared" ca="1" si="3"/>
        <v/>
      </c>
    </row>
    <row r="47" spans="1:12" x14ac:dyDescent="0.25">
      <c r="A47" s="139">
        <v>45</v>
      </c>
      <c r="E47" s="159" t="str">
        <f t="shared" si="2"/>
        <v/>
      </c>
      <c r="L47" s="157" t="str">
        <f t="shared" ca="1" si="3"/>
        <v/>
      </c>
    </row>
    <row r="48" spans="1:12" x14ac:dyDescent="0.25">
      <c r="A48" s="139">
        <v>46</v>
      </c>
      <c r="E48" s="160" t="str">
        <f t="shared" si="2"/>
        <v/>
      </c>
      <c r="L48" s="157" t="str">
        <f t="shared" ca="1" si="3"/>
        <v/>
      </c>
    </row>
    <row r="49" spans="1:12" x14ac:dyDescent="0.25">
      <c r="A49" s="139">
        <v>47</v>
      </c>
      <c r="E49" s="159" t="str">
        <f t="shared" si="2"/>
        <v/>
      </c>
      <c r="L49" s="157" t="str">
        <f t="shared" ca="1" si="3"/>
        <v/>
      </c>
    </row>
    <row r="50" spans="1:12" x14ac:dyDescent="0.25">
      <c r="A50" s="139">
        <v>48</v>
      </c>
      <c r="E50" s="159" t="str">
        <f t="shared" si="2"/>
        <v/>
      </c>
      <c r="L50" s="157" t="str">
        <f t="shared" ca="1" si="3"/>
        <v/>
      </c>
    </row>
    <row r="51" spans="1:12" x14ac:dyDescent="0.25">
      <c r="A51" s="139">
        <v>49</v>
      </c>
      <c r="E51" s="159" t="str">
        <f t="shared" si="2"/>
        <v/>
      </c>
      <c r="L51" s="157" t="str">
        <f t="shared" ca="1" si="3"/>
        <v/>
      </c>
    </row>
    <row r="52" spans="1:12" x14ac:dyDescent="0.25">
      <c r="A52" s="139">
        <v>50</v>
      </c>
      <c r="E52" s="160" t="str">
        <f t="shared" si="2"/>
        <v/>
      </c>
      <c r="L52" s="157" t="str">
        <f t="shared" ca="1" si="3"/>
        <v/>
      </c>
    </row>
    <row r="53" spans="1:12" x14ac:dyDescent="0.25">
      <c r="A53" s="139">
        <v>51</v>
      </c>
      <c r="E53" s="159" t="str">
        <f t="shared" si="2"/>
        <v/>
      </c>
      <c r="L53" s="157" t="str">
        <f t="shared" ca="1" si="3"/>
        <v/>
      </c>
    </row>
    <row r="54" spans="1:12" x14ac:dyDescent="0.25">
      <c r="A54" s="139">
        <v>52</v>
      </c>
      <c r="E54" s="159" t="str">
        <f t="shared" si="2"/>
        <v/>
      </c>
      <c r="L54" s="157" t="str">
        <f t="shared" ca="1" si="3"/>
        <v/>
      </c>
    </row>
    <row r="55" spans="1:12" x14ac:dyDescent="0.25">
      <c r="A55" s="139">
        <v>53</v>
      </c>
      <c r="E55" s="159" t="str">
        <f t="shared" si="2"/>
        <v/>
      </c>
      <c r="L55" s="157" t="str">
        <f t="shared" ca="1" si="3"/>
        <v/>
      </c>
    </row>
    <row r="56" spans="1:12" x14ac:dyDescent="0.25">
      <c r="A56" s="139">
        <v>54</v>
      </c>
      <c r="E56" s="160" t="str">
        <f t="shared" si="2"/>
        <v/>
      </c>
      <c r="L56" s="157" t="str">
        <f t="shared" ca="1" si="3"/>
        <v/>
      </c>
    </row>
    <row r="57" spans="1:12" x14ac:dyDescent="0.25">
      <c r="A57" s="139">
        <v>55</v>
      </c>
      <c r="E57" s="159" t="str">
        <f t="shared" si="2"/>
        <v/>
      </c>
      <c r="L57" s="157" t="str">
        <f t="shared" ca="1" si="3"/>
        <v/>
      </c>
    </row>
    <row r="58" spans="1:12" x14ac:dyDescent="0.25">
      <c r="E58" s="17" t="str">
        <f t="shared" si="2"/>
        <v/>
      </c>
    </row>
    <row r="59" spans="1:12" x14ac:dyDescent="0.25">
      <c r="E59" s="17" t="str">
        <f t="shared" si="2"/>
        <v/>
      </c>
    </row>
    <row r="60" spans="1:12" x14ac:dyDescent="0.25">
      <c r="E60" s="17" t="str">
        <f t="shared" si="2"/>
        <v/>
      </c>
    </row>
  </sheetData>
  <autoFilter ref="A6:U6">
    <sortState ref="A7:U60">
      <sortCondition ref="C6"/>
    </sortState>
  </autoFilter>
  <mergeCells count="5">
    <mergeCell ref="C1:H1"/>
    <mergeCell ref="C2:H2"/>
    <mergeCell ref="C3:H3"/>
    <mergeCell ref="C4:H4"/>
    <mergeCell ref="A5:D5"/>
  </mergeCells>
  <conditionalFormatting sqref="N4:O9 N12:O15">
    <cfRule type="cellIs" dxfId="2052" priority="5080" operator="equal">
      <formula>3</formula>
    </cfRule>
    <cfRule type="cellIs" dxfId="2051" priority="5081" operator="equal">
      <formula>2</formula>
    </cfRule>
    <cfRule type="cellIs" dxfId="2050" priority="5082" operator="equal">
      <formula>1</formula>
    </cfRule>
  </conditionalFormatting>
  <conditionalFormatting sqref="L1:L9 L12:L34 L36:L1048576">
    <cfRule type="cellIs" dxfId="2049" priority="5079" operator="lessThan">
      <formula>18</formula>
    </cfRule>
  </conditionalFormatting>
  <conditionalFormatting sqref="A32:A57">
    <cfRule type="expression" dxfId="2048" priority="5078">
      <formula>#REF!="MC"</formula>
    </cfRule>
  </conditionalFormatting>
  <conditionalFormatting sqref="A5:D5 A6:J6 L6:M6">
    <cfRule type="expression" dxfId="2047" priority="5083">
      <formula>#REF!="MC"</formula>
    </cfRule>
  </conditionalFormatting>
  <conditionalFormatting sqref="I32:I34">
    <cfRule type="expression" dxfId="2046" priority="3005">
      <formula>$E32="MC"</formula>
    </cfRule>
  </conditionalFormatting>
  <conditionalFormatting sqref="E36 E38:E40 E42:E44 E46:E48 E50:E52 E54:E56">
    <cfRule type="expression" dxfId="2045" priority="3377">
      <formula>$E36="MC"</formula>
    </cfRule>
  </conditionalFormatting>
  <conditionalFormatting sqref="E37 E41 E45 E49 E53 E57">
    <cfRule type="expression" dxfId="2044" priority="3376">
      <formula>$E37="MC"</formula>
    </cfRule>
  </conditionalFormatting>
  <conditionalFormatting sqref="L8:L9 L23:L24 L38:L48 L50:L51 L53:L57">
    <cfRule type="cellIs" dxfId="2043" priority="3378" operator="lessThan">
      <formula>18</formula>
    </cfRule>
  </conditionalFormatting>
  <conditionalFormatting sqref="E32">
    <cfRule type="expression" dxfId="2042" priority="1934">
      <formula>$E32="MC"</formula>
    </cfRule>
  </conditionalFormatting>
  <conditionalFormatting sqref="E33:E34">
    <cfRule type="expression" dxfId="2041" priority="1932">
      <formula>$E33="MC"</formula>
    </cfRule>
  </conditionalFormatting>
  <conditionalFormatting sqref="L10:L11">
    <cfRule type="cellIs" dxfId="2040" priority="1923" operator="lessThan">
      <formula>18</formula>
    </cfRule>
  </conditionalFormatting>
  <conditionalFormatting sqref="L35">
    <cfRule type="cellIs" dxfId="2039" priority="1887" operator="lessThan">
      <formula>18</formula>
    </cfRule>
  </conditionalFormatting>
  <conditionalFormatting sqref="I35">
    <cfRule type="expression" dxfId="2038" priority="1884">
      <formula>$E35="MC"</formula>
    </cfRule>
  </conditionalFormatting>
  <conditionalFormatting sqref="A7:A31">
    <cfRule type="expression" dxfId="2037" priority="1883">
      <formula>#REF!="MC"</formula>
    </cfRule>
  </conditionalFormatting>
  <conditionalFormatting sqref="E7 H7 F10:H12 B23:H28 B14:H14 B10:D12 E9:E12">
    <cfRule type="expression" dxfId="2036" priority="1882">
      <formula>$E7="MC"</formula>
    </cfRule>
  </conditionalFormatting>
  <conditionalFormatting sqref="E8">
    <cfRule type="expression" dxfId="2035" priority="1881">
      <formula>$E8="MC"</formula>
    </cfRule>
  </conditionalFormatting>
  <conditionalFormatting sqref="E19">
    <cfRule type="expression" dxfId="2034" priority="1880">
      <formula>$E19="MC"</formula>
    </cfRule>
  </conditionalFormatting>
  <conditionalFormatting sqref="B17:D17 F17:H17">
    <cfRule type="expression" dxfId="2033" priority="1879">
      <formula>$E17="MC"</formula>
    </cfRule>
  </conditionalFormatting>
  <conditionalFormatting sqref="B17:D17 H19 F17:H17">
    <cfRule type="expression" dxfId="2032" priority="1878">
      <formula>$E17="MC"</formula>
    </cfRule>
  </conditionalFormatting>
  <conditionalFormatting sqref="B17:D17 F17:H17">
    <cfRule type="expression" dxfId="2031" priority="1877">
      <formula>$E17="MC"</formula>
    </cfRule>
  </conditionalFormatting>
  <conditionalFormatting sqref="B17:D17 F17:H17">
    <cfRule type="expression" dxfId="2030" priority="1876">
      <formula>$E17="MC"</formula>
    </cfRule>
  </conditionalFormatting>
  <conditionalFormatting sqref="B17:D17 F17:G17">
    <cfRule type="expression" dxfId="2029" priority="1875">
      <formula>$E17="MC"</formula>
    </cfRule>
  </conditionalFormatting>
  <conditionalFormatting sqref="B17:D17 F17:G17">
    <cfRule type="expression" dxfId="2028" priority="1874">
      <formula>$E17="MC"</formula>
    </cfRule>
  </conditionalFormatting>
  <conditionalFormatting sqref="B17:D17 F17:G17">
    <cfRule type="expression" dxfId="2027" priority="1873">
      <formula>$E17="MC"</formula>
    </cfRule>
  </conditionalFormatting>
  <conditionalFormatting sqref="B17:D17 F17:G17">
    <cfRule type="expression" dxfId="2026" priority="1872">
      <formula>$E17="MC"</formula>
    </cfRule>
  </conditionalFormatting>
  <conditionalFormatting sqref="B17:D17 F17:G17">
    <cfRule type="expression" dxfId="2025" priority="1871">
      <formula>$E17="MC"</formula>
    </cfRule>
  </conditionalFormatting>
  <conditionalFormatting sqref="B17 D17 F17:G17">
    <cfRule type="expression" dxfId="2024" priority="1870">
      <formula>$E17="MC"</formula>
    </cfRule>
  </conditionalFormatting>
  <conditionalFormatting sqref="C17">
    <cfRule type="expression" dxfId="2023" priority="1869">
      <formula>$E17="MC"</formula>
    </cfRule>
  </conditionalFormatting>
  <conditionalFormatting sqref="B17:D17 F17:G17">
    <cfRule type="expression" dxfId="2022" priority="1868">
      <formula>$E17="MC"</formula>
    </cfRule>
  </conditionalFormatting>
  <conditionalFormatting sqref="B17:D17 F17:G17">
    <cfRule type="expression" dxfId="2021" priority="1867">
      <formula>$E17="MC"</formula>
    </cfRule>
  </conditionalFormatting>
  <conditionalFormatting sqref="H19">
    <cfRule type="expression" dxfId="2020" priority="1866">
      <formula>$E19="MC"</formula>
    </cfRule>
  </conditionalFormatting>
  <conditionalFormatting sqref="B17:D17 F17:H17 H19">
    <cfRule type="expression" dxfId="2019" priority="1865">
      <formula>$E17="MC"</formula>
    </cfRule>
  </conditionalFormatting>
  <conditionalFormatting sqref="B17:D17 F17:H17 H19">
    <cfRule type="expression" dxfId="2018" priority="1862">
      <formula>$E17="MC"</formula>
    </cfRule>
  </conditionalFormatting>
  <conditionalFormatting sqref="B17:D17 F17:H17 H19">
    <cfRule type="expression" dxfId="2017" priority="1861">
      <formula>$E17="MC"</formula>
    </cfRule>
  </conditionalFormatting>
  <conditionalFormatting sqref="B17:D17 F17:H17 H19">
    <cfRule type="expression" dxfId="2016" priority="1860">
      <formula>$E17="MC"</formula>
    </cfRule>
  </conditionalFormatting>
  <conditionalFormatting sqref="B17:D17 F17:H17 H19">
    <cfRule type="expression" dxfId="2015" priority="1864">
      <formula>$E17="MC"</formula>
    </cfRule>
  </conditionalFormatting>
  <conditionalFormatting sqref="F17:H17 B17:D17 H19">
    <cfRule type="expression" dxfId="2014" priority="1863">
      <formula>$E17="MC"</formula>
    </cfRule>
  </conditionalFormatting>
  <conditionalFormatting sqref="B17:D17 F17:H17 H19">
    <cfRule type="expression" dxfId="2013" priority="1859">
      <formula>$E17="MC"</formula>
    </cfRule>
  </conditionalFormatting>
  <conditionalFormatting sqref="B17:D17 F17:H17 H19">
    <cfRule type="expression" dxfId="2012" priority="1856">
      <formula>$E17="MC"</formula>
    </cfRule>
  </conditionalFormatting>
  <conditionalFormatting sqref="B17:D17 F17:H17 H19">
    <cfRule type="expression" dxfId="2011" priority="1855">
      <formula>$E17="MC"</formula>
    </cfRule>
  </conditionalFormatting>
  <conditionalFormatting sqref="B17:D17 F17:H17 H19">
    <cfRule type="expression" dxfId="2010" priority="1854">
      <formula>$E17="MC"</formula>
    </cfRule>
  </conditionalFormatting>
  <conditionalFormatting sqref="B17:D17 F17:H17 H19">
    <cfRule type="expression" dxfId="2009" priority="1858">
      <formula>$E17="MC"</formula>
    </cfRule>
  </conditionalFormatting>
  <conditionalFormatting sqref="F17:H17 B17:D17 H19">
    <cfRule type="expression" dxfId="2008" priority="1857">
      <formula>$E17="MC"</formula>
    </cfRule>
  </conditionalFormatting>
  <conditionalFormatting sqref="B17 D17 F17:G17">
    <cfRule type="expression" dxfId="2007" priority="1853">
      <formula>$E17="MC"</formula>
    </cfRule>
  </conditionalFormatting>
  <conditionalFormatting sqref="B17:C17 F17:G17">
    <cfRule type="expression" dxfId="2006" priority="1852">
      <formula>$E17="MC"</formula>
    </cfRule>
  </conditionalFormatting>
  <conditionalFormatting sqref="C17">
    <cfRule type="expression" dxfId="2005" priority="1851">
      <formula>$E17="MC"</formula>
    </cfRule>
  </conditionalFormatting>
  <conditionalFormatting sqref="B17:C17 F17:G17">
    <cfRule type="expression" dxfId="2004" priority="1850">
      <formula>$E17="MC"</formula>
    </cfRule>
  </conditionalFormatting>
  <conditionalFormatting sqref="B17:D17 F17:G17">
    <cfRule type="expression" dxfId="2003" priority="1849">
      <formula>$E17="MC"</formula>
    </cfRule>
  </conditionalFormatting>
  <conditionalFormatting sqref="B17:D17 F17:G17">
    <cfRule type="expression" dxfId="2002" priority="1848">
      <formula>$E17="MC"</formula>
    </cfRule>
  </conditionalFormatting>
  <conditionalFormatting sqref="B17:D17 F17:G17">
    <cfRule type="expression" dxfId="2001" priority="1847">
      <formula>$E17="MC"</formula>
    </cfRule>
  </conditionalFormatting>
  <conditionalFormatting sqref="B17:D17 F17">
    <cfRule type="expression" dxfId="2000" priority="1846">
      <formula>$E17="MC"</formula>
    </cfRule>
  </conditionalFormatting>
  <conditionalFormatting sqref="B17:D17 F17">
    <cfRule type="expression" dxfId="1999" priority="1845">
      <formula>$E17="MC"</formula>
    </cfRule>
  </conditionalFormatting>
  <conditionalFormatting sqref="G17">
    <cfRule type="expression" dxfId="1998" priority="1844">
      <formula>$E17="MC"</formula>
    </cfRule>
  </conditionalFormatting>
  <conditionalFormatting sqref="B17:D17 F17:G17">
    <cfRule type="expression" dxfId="1997" priority="1843">
      <formula>$E17="MC"</formula>
    </cfRule>
  </conditionalFormatting>
  <conditionalFormatting sqref="B17:D17 F17:G17">
    <cfRule type="expression" dxfId="1996" priority="1842">
      <formula>$E17="MC"</formula>
    </cfRule>
  </conditionalFormatting>
  <conditionalFormatting sqref="B17:D17 F17:G17">
    <cfRule type="expression" dxfId="1995" priority="1841">
      <formula>$E17="MC"</formula>
    </cfRule>
  </conditionalFormatting>
  <conditionalFormatting sqref="H17">
    <cfRule type="expression" dxfId="1994" priority="1840">
      <formula>$E17="MC"</formula>
    </cfRule>
  </conditionalFormatting>
  <conditionalFormatting sqref="H17">
    <cfRule type="expression" dxfId="1993" priority="1839">
      <formula>$E17="MC"</formula>
    </cfRule>
  </conditionalFormatting>
  <conditionalFormatting sqref="B17:D17 F17:G17">
    <cfRule type="expression" dxfId="1992" priority="1838">
      <formula>$E17="MC"</formula>
    </cfRule>
  </conditionalFormatting>
  <conditionalFormatting sqref="B17:D17 F17:G17">
    <cfRule type="expression" dxfId="1991" priority="1837">
      <formula>$E17="MC"</formula>
    </cfRule>
  </conditionalFormatting>
  <conditionalFormatting sqref="B17:D17 F17:G17">
    <cfRule type="expression" dxfId="1990" priority="1836">
      <formula>$E17="MC"</formula>
    </cfRule>
  </conditionalFormatting>
  <conditionalFormatting sqref="B17:D17 F17:G17">
    <cfRule type="expression" dxfId="1989" priority="1835">
      <formula>$E17="MC"</formula>
    </cfRule>
  </conditionalFormatting>
  <conditionalFormatting sqref="B17:D17 F17:G17">
    <cfRule type="expression" dxfId="1988" priority="1834">
      <formula>$E17="MC"</formula>
    </cfRule>
  </conditionalFormatting>
  <conditionalFormatting sqref="B17:D17 F17:G17">
    <cfRule type="expression" dxfId="1987" priority="1833">
      <formula>$E17="MC"</formula>
    </cfRule>
  </conditionalFormatting>
  <conditionalFormatting sqref="H17">
    <cfRule type="expression" dxfId="1986" priority="1832">
      <formula>$E17="MC"</formula>
    </cfRule>
  </conditionalFormatting>
  <conditionalFormatting sqref="H17">
    <cfRule type="expression" dxfId="1985" priority="1831">
      <formula>$E17="MC"</formula>
    </cfRule>
  </conditionalFormatting>
  <conditionalFormatting sqref="B17:D17 F17:G17">
    <cfRule type="expression" dxfId="1984" priority="1830">
      <formula>$E17="MC"</formula>
    </cfRule>
  </conditionalFormatting>
  <conditionalFormatting sqref="B17:D17 F17:G17">
    <cfRule type="expression" dxfId="1983" priority="1829">
      <formula>$E17="MC"</formula>
    </cfRule>
  </conditionalFormatting>
  <conditionalFormatting sqref="B17:D17 F17:G17">
    <cfRule type="expression" dxfId="1982" priority="1828">
      <formula>$E17="MC"</formula>
    </cfRule>
  </conditionalFormatting>
  <conditionalFormatting sqref="B17:D17 F17">
    <cfRule type="expression" dxfId="1981" priority="1827">
      <formula>$E17="MC"</formula>
    </cfRule>
  </conditionalFormatting>
  <conditionalFormatting sqref="B17:D17 F17">
    <cfRule type="expression" dxfId="1980" priority="1826">
      <formula>$E17="MC"</formula>
    </cfRule>
  </conditionalFormatting>
  <conditionalFormatting sqref="G17">
    <cfRule type="expression" dxfId="1979" priority="1825">
      <formula>$E17="MC"</formula>
    </cfRule>
  </conditionalFormatting>
  <conditionalFormatting sqref="B17:D17 F17:G17">
    <cfRule type="expression" dxfId="1978" priority="1824">
      <formula>$E17="MC"</formula>
    </cfRule>
  </conditionalFormatting>
  <conditionalFormatting sqref="H17">
    <cfRule type="expression" dxfId="1977" priority="1823">
      <formula>$E17="MC"</formula>
    </cfRule>
  </conditionalFormatting>
  <conditionalFormatting sqref="B17:D17 F17:G17">
    <cfRule type="expression" dxfId="1976" priority="1822">
      <formula>$E17="MC"</formula>
    </cfRule>
  </conditionalFormatting>
  <conditionalFormatting sqref="B17:D17 F17:G17">
    <cfRule type="expression" dxfId="1975" priority="1821">
      <formula>$E17="MC"</formula>
    </cfRule>
  </conditionalFormatting>
  <conditionalFormatting sqref="B17:D17 F17:G17">
    <cfRule type="expression" dxfId="1974" priority="1820">
      <formula>$E17="MC"</formula>
    </cfRule>
  </conditionalFormatting>
  <conditionalFormatting sqref="B17:C17 F17:G17">
    <cfRule type="expression" dxfId="1973" priority="1819">
      <formula>$E17="MC"</formula>
    </cfRule>
  </conditionalFormatting>
  <conditionalFormatting sqref="B17:C17 F17:G17">
    <cfRule type="expression" dxfId="1972" priority="1818">
      <formula>$E17="MC"</formula>
    </cfRule>
  </conditionalFormatting>
  <conditionalFormatting sqref="B17:C17 F17:G17">
    <cfRule type="expression" dxfId="1971" priority="1817">
      <formula>$E17="MC"</formula>
    </cfRule>
  </conditionalFormatting>
  <conditionalFormatting sqref="B17:C17 F17:G17">
    <cfRule type="expression" dxfId="1970" priority="1816">
      <formula>$E17="MC"</formula>
    </cfRule>
  </conditionalFormatting>
  <conditionalFormatting sqref="B17:C17 F17:G17">
    <cfRule type="expression" dxfId="1969" priority="1815">
      <formula>$E17="MC"</formula>
    </cfRule>
  </conditionalFormatting>
  <conditionalFormatting sqref="H17">
    <cfRule type="expression" dxfId="1968" priority="1814">
      <formula>$E17="MC"</formula>
    </cfRule>
  </conditionalFormatting>
  <conditionalFormatting sqref="H17">
    <cfRule type="expression" dxfId="1967" priority="1813">
      <formula>$E17="MC"</formula>
    </cfRule>
  </conditionalFormatting>
  <conditionalFormatting sqref="B17:C17 F17:G17">
    <cfRule type="expression" dxfId="1966" priority="1812">
      <formula>$E17="MC"</formula>
    </cfRule>
  </conditionalFormatting>
  <conditionalFormatting sqref="D17">
    <cfRule type="expression" dxfId="1965" priority="1811">
      <formula>$E17="MC"</formula>
    </cfRule>
  </conditionalFormatting>
  <conditionalFormatting sqref="D17">
    <cfRule type="expression" dxfId="1964" priority="1810">
      <formula>$E17="MC"</formula>
    </cfRule>
  </conditionalFormatting>
  <conditionalFormatting sqref="D17">
    <cfRule type="expression" dxfId="1963" priority="1809">
      <formula>$E17="MC"</formula>
    </cfRule>
  </conditionalFormatting>
  <conditionalFormatting sqref="D17">
    <cfRule type="expression" dxfId="1962" priority="1808">
      <formula>$E17="MC"</formula>
    </cfRule>
  </conditionalFormatting>
  <conditionalFormatting sqref="D17">
    <cfRule type="expression" dxfId="1961" priority="1807">
      <formula>$E17="MC"</formula>
    </cfRule>
  </conditionalFormatting>
  <conditionalFormatting sqref="D17">
    <cfRule type="expression" dxfId="1960" priority="1806">
      <formula>$E17="MC"</formula>
    </cfRule>
  </conditionalFormatting>
  <conditionalFormatting sqref="B17:D17 F17:G17">
    <cfRule type="expression" dxfId="1959" priority="1805">
      <formula>$E17="MC"</formula>
    </cfRule>
  </conditionalFormatting>
  <conditionalFormatting sqref="B17:D17 F17:G17">
    <cfRule type="expression" dxfId="1958" priority="1804">
      <formula>$E17="MC"</formula>
    </cfRule>
  </conditionalFormatting>
  <conditionalFormatting sqref="B17:D17 F17:G17">
    <cfRule type="expression" dxfId="1957" priority="1803">
      <formula>$E17="MC"</formula>
    </cfRule>
  </conditionalFormatting>
  <conditionalFormatting sqref="H17">
    <cfRule type="expression" dxfId="1956" priority="1802">
      <formula>$E17="MC"</formula>
    </cfRule>
  </conditionalFormatting>
  <conditionalFormatting sqref="H17">
    <cfRule type="expression" dxfId="1955" priority="1801">
      <formula>$E17="MC"</formula>
    </cfRule>
  </conditionalFormatting>
  <conditionalFormatting sqref="B17:D17 F17:G17">
    <cfRule type="expression" dxfId="1954" priority="1800">
      <formula>$E17="MC"</formula>
    </cfRule>
  </conditionalFormatting>
  <conditionalFormatting sqref="B17:D17 F17:G17">
    <cfRule type="expression" dxfId="1953" priority="1799">
      <formula>$E17="MC"</formula>
    </cfRule>
  </conditionalFormatting>
  <conditionalFormatting sqref="B17:D17 F17:G17">
    <cfRule type="expression" dxfId="1952" priority="1798">
      <formula>$E17="MC"</formula>
    </cfRule>
  </conditionalFormatting>
  <conditionalFormatting sqref="B17:D17 F17">
    <cfRule type="expression" dxfId="1951" priority="1797">
      <formula>$E17="MC"</formula>
    </cfRule>
  </conditionalFormatting>
  <conditionalFormatting sqref="B17:D17 F17">
    <cfRule type="expression" dxfId="1950" priority="1796">
      <formula>$E17="MC"</formula>
    </cfRule>
  </conditionalFormatting>
  <conditionalFormatting sqref="G17">
    <cfRule type="expression" dxfId="1949" priority="1795">
      <formula>$E17="MC"</formula>
    </cfRule>
  </conditionalFormatting>
  <conditionalFormatting sqref="B17:D17 F17:G17">
    <cfRule type="expression" dxfId="1948" priority="1794">
      <formula>$E17="MC"</formula>
    </cfRule>
  </conditionalFormatting>
  <conditionalFormatting sqref="H17">
    <cfRule type="expression" dxfId="1947" priority="1793">
      <formula>$E17="MC"</formula>
    </cfRule>
  </conditionalFormatting>
  <conditionalFormatting sqref="B17:D17 F17:G17">
    <cfRule type="expression" dxfId="1946" priority="1792">
      <formula>$E17="MC"</formula>
    </cfRule>
  </conditionalFormatting>
  <conditionalFormatting sqref="B17:D17 F17:G17">
    <cfRule type="expression" dxfId="1945" priority="1791">
      <formula>$E17="MC"</formula>
    </cfRule>
  </conditionalFormatting>
  <conditionalFormatting sqref="B17:D17 F17:G17">
    <cfRule type="expression" dxfId="1944" priority="1790">
      <formula>$E17="MC"</formula>
    </cfRule>
  </conditionalFormatting>
  <conditionalFormatting sqref="B17:C17 F17:G17">
    <cfRule type="expression" dxfId="1943" priority="1789">
      <formula>$E17="MC"</formula>
    </cfRule>
  </conditionalFormatting>
  <conditionalFormatting sqref="B17:C17 F17:G17">
    <cfRule type="expression" dxfId="1942" priority="1788">
      <formula>$E17="MC"</formula>
    </cfRule>
  </conditionalFormatting>
  <conditionalFormatting sqref="B17:C17 F17:G17">
    <cfRule type="expression" dxfId="1941" priority="1787">
      <formula>$E17="MC"</formula>
    </cfRule>
  </conditionalFormatting>
  <conditionalFormatting sqref="B17:C17 F17:G17">
    <cfRule type="expression" dxfId="1940" priority="1786">
      <formula>$E17="MC"</formula>
    </cfRule>
  </conditionalFormatting>
  <conditionalFormatting sqref="B17:C17 F17:G17">
    <cfRule type="expression" dxfId="1939" priority="1785">
      <formula>$E17="MC"</formula>
    </cfRule>
  </conditionalFormatting>
  <conditionalFormatting sqref="H17">
    <cfRule type="expression" dxfId="1938" priority="1784">
      <formula>$E17="MC"</formula>
    </cfRule>
  </conditionalFormatting>
  <conditionalFormatting sqref="H17">
    <cfRule type="expression" dxfId="1937" priority="1783">
      <formula>$E17="MC"</formula>
    </cfRule>
  </conditionalFormatting>
  <conditionalFormatting sqref="B17:C17 F17:G17">
    <cfRule type="expression" dxfId="1936" priority="1782">
      <formula>$E17="MC"</formula>
    </cfRule>
  </conditionalFormatting>
  <conditionalFormatting sqref="D17">
    <cfRule type="expression" dxfId="1935" priority="1781">
      <formula>$E17="MC"</formula>
    </cfRule>
  </conditionalFormatting>
  <conditionalFormatting sqref="D17">
    <cfRule type="expression" dxfId="1934" priority="1780">
      <formula>$E17="MC"</formula>
    </cfRule>
  </conditionalFormatting>
  <conditionalFormatting sqref="D17">
    <cfRule type="expression" dxfId="1933" priority="1779">
      <formula>$E17="MC"</formula>
    </cfRule>
  </conditionalFormatting>
  <conditionalFormatting sqref="D17">
    <cfRule type="expression" dxfId="1932" priority="1778">
      <formula>$E17="MC"</formula>
    </cfRule>
  </conditionalFormatting>
  <conditionalFormatting sqref="D17">
    <cfRule type="expression" dxfId="1931" priority="1777">
      <formula>$E17="MC"</formula>
    </cfRule>
  </conditionalFormatting>
  <conditionalFormatting sqref="D17">
    <cfRule type="expression" dxfId="1930" priority="1776">
      <formula>$E17="MC"</formula>
    </cfRule>
  </conditionalFormatting>
  <conditionalFormatting sqref="B17:D17 F17">
    <cfRule type="expression" dxfId="1929" priority="1775">
      <formula>$E17="MC"</formula>
    </cfRule>
  </conditionalFormatting>
  <conditionalFormatting sqref="B17:D17 F17">
    <cfRule type="expression" dxfId="1928" priority="1774">
      <formula>$E17="MC"</formula>
    </cfRule>
  </conditionalFormatting>
  <conditionalFormatting sqref="G17">
    <cfRule type="expression" dxfId="1927" priority="1773">
      <formula>$E17="MC"</formula>
    </cfRule>
  </conditionalFormatting>
  <conditionalFormatting sqref="B17:D17 F17:G17">
    <cfRule type="expression" dxfId="1926" priority="1772">
      <formula>$E17="MC"</formula>
    </cfRule>
  </conditionalFormatting>
  <conditionalFormatting sqref="H17">
    <cfRule type="expression" dxfId="1925" priority="1771">
      <formula>$E17="MC"</formula>
    </cfRule>
  </conditionalFormatting>
  <conditionalFormatting sqref="B17:D17 F17:G17">
    <cfRule type="expression" dxfId="1924" priority="1770">
      <formula>$E17="MC"</formula>
    </cfRule>
  </conditionalFormatting>
  <conditionalFormatting sqref="B17:D17 F17:G17">
    <cfRule type="expression" dxfId="1923" priority="1769">
      <formula>$E17="MC"</formula>
    </cfRule>
  </conditionalFormatting>
  <conditionalFormatting sqref="B17:D17 F17:G17">
    <cfRule type="expression" dxfId="1922" priority="1768">
      <formula>$E17="MC"</formula>
    </cfRule>
  </conditionalFormatting>
  <conditionalFormatting sqref="B17:C17 F17:G17">
    <cfRule type="expression" dxfId="1921" priority="1767">
      <formula>$E17="MC"</formula>
    </cfRule>
  </conditionalFormatting>
  <conditionalFormatting sqref="B17:C17 F17:G17">
    <cfRule type="expression" dxfId="1920" priority="1766">
      <formula>$E17="MC"</formula>
    </cfRule>
  </conditionalFormatting>
  <conditionalFormatting sqref="B17:C17 F17:G17">
    <cfRule type="expression" dxfId="1919" priority="1765">
      <formula>$E17="MC"</formula>
    </cfRule>
  </conditionalFormatting>
  <conditionalFormatting sqref="B17:C17 F17:G17">
    <cfRule type="expression" dxfId="1918" priority="1764">
      <formula>$E17="MC"</formula>
    </cfRule>
  </conditionalFormatting>
  <conditionalFormatting sqref="B17:C17 F17:G17">
    <cfRule type="expression" dxfId="1917" priority="1763">
      <formula>$E17="MC"</formula>
    </cfRule>
  </conditionalFormatting>
  <conditionalFormatting sqref="H17">
    <cfRule type="expression" dxfId="1916" priority="1762">
      <formula>$E17="MC"</formula>
    </cfRule>
  </conditionalFormatting>
  <conditionalFormatting sqref="H17">
    <cfRule type="expression" dxfId="1915" priority="1761">
      <formula>$E17="MC"</formula>
    </cfRule>
  </conditionalFormatting>
  <conditionalFormatting sqref="B17:C17 F17:G17">
    <cfRule type="expression" dxfId="1914" priority="1760">
      <formula>$E17="MC"</formula>
    </cfRule>
  </conditionalFormatting>
  <conditionalFormatting sqref="D17">
    <cfRule type="expression" dxfId="1913" priority="1759">
      <formula>$E17="MC"</formula>
    </cfRule>
  </conditionalFormatting>
  <conditionalFormatting sqref="D17">
    <cfRule type="expression" dxfId="1912" priority="1758">
      <formula>$E17="MC"</formula>
    </cfRule>
  </conditionalFormatting>
  <conditionalFormatting sqref="D17">
    <cfRule type="expression" dxfId="1911" priority="1757">
      <formula>$E17="MC"</formula>
    </cfRule>
  </conditionalFormatting>
  <conditionalFormatting sqref="D17">
    <cfRule type="expression" dxfId="1910" priority="1756">
      <formula>$E17="MC"</formula>
    </cfRule>
  </conditionalFormatting>
  <conditionalFormatting sqref="D17">
    <cfRule type="expression" dxfId="1909" priority="1755">
      <formula>$E17="MC"</formula>
    </cfRule>
  </conditionalFormatting>
  <conditionalFormatting sqref="D17">
    <cfRule type="expression" dxfId="1908" priority="1754">
      <formula>$E17="MC"</formula>
    </cfRule>
  </conditionalFormatting>
  <conditionalFormatting sqref="B17:C17 F17:G17">
    <cfRule type="expression" dxfId="1907" priority="1753">
      <formula>$E17="MC"</formula>
    </cfRule>
  </conditionalFormatting>
  <conditionalFormatting sqref="B17:C17 F17:G17">
    <cfRule type="expression" dxfId="1906" priority="1752">
      <formula>$E17="MC"</formula>
    </cfRule>
  </conditionalFormatting>
  <conditionalFormatting sqref="B17:C17 F17:G17">
    <cfRule type="expression" dxfId="1905" priority="1751">
      <formula>$E17="MC"</formula>
    </cfRule>
  </conditionalFormatting>
  <conditionalFormatting sqref="B17:C17 F17:G17">
    <cfRule type="expression" dxfId="1904" priority="1750">
      <formula>$E17="MC"</formula>
    </cfRule>
  </conditionalFormatting>
  <conditionalFormatting sqref="B17:C17 F17:G17">
    <cfRule type="expression" dxfId="1903" priority="1749">
      <formula>$E17="MC"</formula>
    </cfRule>
  </conditionalFormatting>
  <conditionalFormatting sqref="H17">
    <cfRule type="expression" dxfId="1902" priority="1748">
      <formula>$E17="MC"</formula>
    </cfRule>
  </conditionalFormatting>
  <conditionalFormatting sqref="H17">
    <cfRule type="expression" dxfId="1901" priority="1747">
      <formula>$E17="MC"</formula>
    </cfRule>
  </conditionalFormatting>
  <conditionalFormatting sqref="B17:C17 F17:G17">
    <cfRule type="expression" dxfId="1900" priority="1746">
      <formula>$E17="MC"</formula>
    </cfRule>
  </conditionalFormatting>
  <conditionalFormatting sqref="D17">
    <cfRule type="expression" dxfId="1899" priority="1745">
      <formula>$E17="MC"</formula>
    </cfRule>
  </conditionalFormatting>
  <conditionalFormatting sqref="D17">
    <cfRule type="expression" dxfId="1898" priority="1744">
      <formula>$E17="MC"</formula>
    </cfRule>
  </conditionalFormatting>
  <conditionalFormatting sqref="D17">
    <cfRule type="expression" dxfId="1897" priority="1743">
      <formula>$E17="MC"</formula>
    </cfRule>
  </conditionalFormatting>
  <conditionalFormatting sqref="D17">
    <cfRule type="expression" dxfId="1896" priority="1742">
      <formula>$E17="MC"</formula>
    </cfRule>
  </conditionalFormatting>
  <conditionalFormatting sqref="D17">
    <cfRule type="expression" dxfId="1895" priority="1741">
      <formula>$E17="MC"</formula>
    </cfRule>
  </conditionalFormatting>
  <conditionalFormatting sqref="D17">
    <cfRule type="expression" dxfId="1894" priority="1740">
      <formula>$E17="MC"</formula>
    </cfRule>
  </conditionalFormatting>
  <conditionalFormatting sqref="B17:D17 F17:G17">
    <cfRule type="expression" dxfId="1893" priority="1739">
      <formula>$E17="MC"</formula>
    </cfRule>
  </conditionalFormatting>
  <conditionalFormatting sqref="H17">
    <cfRule type="expression" dxfId="1892" priority="1736">
      <formula>$E17="MC"</formula>
    </cfRule>
  </conditionalFormatting>
  <conditionalFormatting sqref="B17:D17 F17:G17">
    <cfRule type="expression" dxfId="1891" priority="1738">
      <formula>$E17="MC"</formula>
    </cfRule>
  </conditionalFormatting>
  <conditionalFormatting sqref="H17">
    <cfRule type="expression" dxfId="1890" priority="1737">
      <formula>$E17="MC"</formula>
    </cfRule>
  </conditionalFormatting>
  <conditionalFormatting sqref="B17:D17 F17:G17">
    <cfRule type="expression" dxfId="1889" priority="1735">
      <formula>$E17="MC"</formula>
    </cfRule>
  </conditionalFormatting>
  <conditionalFormatting sqref="B17:D17 F17:G17">
    <cfRule type="expression" dxfId="1888" priority="1734">
      <formula>$E17="MC"</formula>
    </cfRule>
  </conditionalFormatting>
  <conditionalFormatting sqref="B17:D17 F17:G17">
    <cfRule type="expression" dxfId="1887" priority="1733">
      <formula>$E17="MC"</formula>
    </cfRule>
  </conditionalFormatting>
  <conditionalFormatting sqref="B17:D17 F17">
    <cfRule type="expression" dxfId="1886" priority="1732">
      <formula>$E17="MC"</formula>
    </cfRule>
  </conditionalFormatting>
  <conditionalFormatting sqref="B17:D17 F17">
    <cfRule type="expression" dxfId="1885" priority="1731">
      <formula>$E17="MC"</formula>
    </cfRule>
  </conditionalFormatting>
  <conditionalFormatting sqref="G17">
    <cfRule type="expression" dxfId="1884" priority="1730">
      <formula>$E17="MC"</formula>
    </cfRule>
  </conditionalFormatting>
  <conditionalFormatting sqref="B17:D17 F17:G17">
    <cfRule type="expression" dxfId="1883" priority="1729">
      <formula>$E17="MC"</formula>
    </cfRule>
  </conditionalFormatting>
  <conditionalFormatting sqref="H17">
    <cfRule type="expression" dxfId="1882" priority="1728">
      <formula>$E17="MC"</formula>
    </cfRule>
  </conditionalFormatting>
  <conditionalFormatting sqref="B17:D17 F17:G17">
    <cfRule type="expression" dxfId="1881" priority="1727">
      <formula>$E17="MC"</formula>
    </cfRule>
  </conditionalFormatting>
  <conditionalFormatting sqref="B17:D17 F17:G17">
    <cfRule type="expression" dxfId="1880" priority="1726">
      <formula>$E17="MC"</formula>
    </cfRule>
  </conditionalFormatting>
  <conditionalFormatting sqref="B17:D17 F17:G17">
    <cfRule type="expression" dxfId="1879" priority="1725">
      <formula>$E17="MC"</formula>
    </cfRule>
  </conditionalFormatting>
  <conditionalFormatting sqref="B17:C17 F17:G17">
    <cfRule type="expression" dxfId="1878" priority="1724">
      <formula>$E17="MC"</formula>
    </cfRule>
  </conditionalFormatting>
  <conditionalFormatting sqref="B17:C17 F17:G17">
    <cfRule type="expression" dxfId="1877" priority="1723">
      <formula>$E17="MC"</formula>
    </cfRule>
  </conditionalFormatting>
  <conditionalFormatting sqref="B17:C17 F17:G17">
    <cfRule type="expression" dxfId="1876" priority="1722">
      <formula>$E17="MC"</formula>
    </cfRule>
  </conditionalFormatting>
  <conditionalFormatting sqref="B17:C17 F17:G17">
    <cfRule type="expression" dxfId="1875" priority="1721">
      <formula>$E17="MC"</formula>
    </cfRule>
  </conditionalFormatting>
  <conditionalFormatting sqref="B17:C17 F17:G17">
    <cfRule type="expression" dxfId="1874" priority="1720">
      <formula>$E17="MC"</formula>
    </cfRule>
  </conditionalFormatting>
  <conditionalFormatting sqref="H17">
    <cfRule type="expression" dxfId="1873" priority="1719">
      <formula>$E17="MC"</formula>
    </cfRule>
  </conditionalFormatting>
  <conditionalFormatting sqref="H17">
    <cfRule type="expression" dxfId="1872" priority="1718">
      <formula>$E17="MC"</formula>
    </cfRule>
  </conditionalFormatting>
  <conditionalFormatting sqref="B17:C17 F17:G17">
    <cfRule type="expression" dxfId="1871" priority="1717">
      <formula>$E17="MC"</formula>
    </cfRule>
  </conditionalFormatting>
  <conditionalFormatting sqref="D17">
    <cfRule type="expression" dxfId="1870" priority="1716">
      <formula>$E17="MC"</formula>
    </cfRule>
  </conditionalFormatting>
  <conditionalFormatting sqref="D17">
    <cfRule type="expression" dxfId="1869" priority="1715">
      <formula>$E17="MC"</formula>
    </cfRule>
  </conditionalFormatting>
  <conditionalFormatting sqref="D17">
    <cfRule type="expression" dxfId="1868" priority="1714">
      <formula>$E17="MC"</formula>
    </cfRule>
  </conditionalFormatting>
  <conditionalFormatting sqref="D17">
    <cfRule type="expression" dxfId="1867" priority="1713">
      <formula>$E17="MC"</formula>
    </cfRule>
  </conditionalFormatting>
  <conditionalFormatting sqref="D17">
    <cfRule type="expression" dxfId="1866" priority="1712">
      <formula>$E17="MC"</formula>
    </cfRule>
  </conditionalFormatting>
  <conditionalFormatting sqref="D17">
    <cfRule type="expression" dxfId="1865" priority="1711">
      <formula>$E17="MC"</formula>
    </cfRule>
  </conditionalFormatting>
  <conditionalFormatting sqref="B17:C17 F17:G17">
    <cfRule type="expression" dxfId="1864" priority="1710">
      <formula>$E17="MC"</formula>
    </cfRule>
  </conditionalFormatting>
  <conditionalFormatting sqref="B17:C17 F17:G17">
    <cfRule type="expression" dxfId="1863" priority="1709">
      <formula>$E17="MC"</formula>
    </cfRule>
  </conditionalFormatting>
  <conditionalFormatting sqref="B17:C17 F17:G17">
    <cfRule type="expression" dxfId="1862" priority="1708">
      <formula>$E17="MC"</formula>
    </cfRule>
  </conditionalFormatting>
  <conditionalFormatting sqref="B17:C17 F17:G17">
    <cfRule type="expression" dxfId="1861" priority="1707">
      <formula>$E17="MC"</formula>
    </cfRule>
  </conditionalFormatting>
  <conditionalFormatting sqref="B17:C17 F17:G17">
    <cfRule type="expression" dxfId="1860" priority="1706">
      <formula>$E17="MC"</formula>
    </cfRule>
  </conditionalFormatting>
  <conditionalFormatting sqref="H17">
    <cfRule type="expression" dxfId="1859" priority="1705">
      <formula>$E17="MC"</formula>
    </cfRule>
  </conditionalFormatting>
  <conditionalFormatting sqref="H17">
    <cfRule type="expression" dxfId="1858" priority="1704">
      <formula>$E17="MC"</formula>
    </cfRule>
  </conditionalFormatting>
  <conditionalFormatting sqref="B17:C17 F17:G17">
    <cfRule type="expression" dxfId="1857" priority="1703">
      <formula>$E17="MC"</formula>
    </cfRule>
  </conditionalFormatting>
  <conditionalFormatting sqref="D17">
    <cfRule type="expression" dxfId="1856" priority="1702">
      <formula>$E17="MC"</formula>
    </cfRule>
  </conditionalFormatting>
  <conditionalFormatting sqref="D17">
    <cfRule type="expression" dxfId="1855" priority="1701">
      <formula>$E17="MC"</formula>
    </cfRule>
  </conditionalFormatting>
  <conditionalFormatting sqref="D17">
    <cfRule type="expression" dxfId="1854" priority="1700">
      <formula>$E17="MC"</formula>
    </cfRule>
  </conditionalFormatting>
  <conditionalFormatting sqref="D17">
    <cfRule type="expression" dxfId="1853" priority="1699">
      <formula>$E17="MC"</formula>
    </cfRule>
  </conditionalFormatting>
  <conditionalFormatting sqref="D17">
    <cfRule type="expression" dxfId="1852" priority="1698">
      <formula>$E17="MC"</formula>
    </cfRule>
  </conditionalFormatting>
  <conditionalFormatting sqref="D17">
    <cfRule type="expression" dxfId="1851" priority="1697">
      <formula>$E17="MC"</formula>
    </cfRule>
  </conditionalFormatting>
  <conditionalFormatting sqref="B17:D17 F17:G17">
    <cfRule type="expression" dxfId="1850" priority="1696">
      <formula>$E17="MC"</formula>
    </cfRule>
  </conditionalFormatting>
  <conditionalFormatting sqref="H17">
    <cfRule type="expression" dxfId="1849" priority="1693">
      <formula>$E17="MC"</formula>
    </cfRule>
  </conditionalFormatting>
  <conditionalFormatting sqref="B17:D17 F17:G17">
    <cfRule type="expression" dxfId="1848" priority="1695">
      <formula>$E17="MC"</formula>
    </cfRule>
  </conditionalFormatting>
  <conditionalFormatting sqref="H17">
    <cfRule type="expression" dxfId="1847" priority="1694">
      <formula>$E17="MC"</formula>
    </cfRule>
  </conditionalFormatting>
  <conditionalFormatting sqref="B17:D17 F17:G17">
    <cfRule type="expression" dxfId="1846" priority="1692">
      <formula>$E17="MC"</formula>
    </cfRule>
  </conditionalFormatting>
  <conditionalFormatting sqref="B17:D17 F17:G17">
    <cfRule type="expression" dxfId="1845" priority="1691">
      <formula>$E17="MC"</formula>
    </cfRule>
  </conditionalFormatting>
  <conditionalFormatting sqref="B17:D17 F17:G17">
    <cfRule type="expression" dxfId="1844" priority="1690">
      <formula>$E17="MC"</formula>
    </cfRule>
  </conditionalFormatting>
  <conditionalFormatting sqref="B17:C17 F17:G17">
    <cfRule type="expression" dxfId="1843" priority="1689">
      <formula>$E17="MC"</formula>
    </cfRule>
  </conditionalFormatting>
  <conditionalFormatting sqref="B17:C17 F17:G17">
    <cfRule type="expression" dxfId="1842" priority="1688">
      <formula>$E17="MC"</formula>
    </cfRule>
  </conditionalFormatting>
  <conditionalFormatting sqref="B17:C17 F17:G17">
    <cfRule type="expression" dxfId="1841" priority="1687">
      <formula>$E17="MC"</formula>
    </cfRule>
  </conditionalFormatting>
  <conditionalFormatting sqref="B17:C17 F17:G17">
    <cfRule type="expression" dxfId="1840" priority="1686">
      <formula>$E17="MC"</formula>
    </cfRule>
  </conditionalFormatting>
  <conditionalFormatting sqref="B17:C17 F17:G17">
    <cfRule type="expression" dxfId="1839" priority="1685">
      <formula>$E17="MC"</formula>
    </cfRule>
  </conditionalFormatting>
  <conditionalFormatting sqref="H17">
    <cfRule type="expression" dxfId="1838" priority="1684">
      <formula>$E17="MC"</formula>
    </cfRule>
  </conditionalFormatting>
  <conditionalFormatting sqref="H17">
    <cfRule type="expression" dxfId="1837" priority="1683">
      <formula>$E17="MC"</formula>
    </cfRule>
  </conditionalFormatting>
  <conditionalFormatting sqref="B17:C17 F17:G17">
    <cfRule type="expression" dxfId="1836" priority="1682">
      <formula>$E17="MC"</formula>
    </cfRule>
  </conditionalFormatting>
  <conditionalFormatting sqref="D17">
    <cfRule type="expression" dxfId="1835" priority="1681">
      <formula>$E17="MC"</formula>
    </cfRule>
  </conditionalFormatting>
  <conditionalFormatting sqref="D17">
    <cfRule type="expression" dxfId="1834" priority="1680">
      <formula>$E17="MC"</formula>
    </cfRule>
  </conditionalFormatting>
  <conditionalFormatting sqref="D17">
    <cfRule type="expression" dxfId="1833" priority="1679">
      <formula>$E17="MC"</formula>
    </cfRule>
  </conditionalFormatting>
  <conditionalFormatting sqref="D17">
    <cfRule type="expression" dxfId="1832" priority="1678">
      <formula>$E17="MC"</formula>
    </cfRule>
  </conditionalFormatting>
  <conditionalFormatting sqref="D17">
    <cfRule type="expression" dxfId="1831" priority="1677">
      <formula>$E17="MC"</formula>
    </cfRule>
  </conditionalFormatting>
  <conditionalFormatting sqref="D17">
    <cfRule type="expression" dxfId="1830" priority="1676">
      <formula>$E17="MC"</formula>
    </cfRule>
  </conditionalFormatting>
  <conditionalFormatting sqref="B17:D17 F17:G17">
    <cfRule type="expression" dxfId="1829" priority="1675">
      <formula>$E17="MC"</formula>
    </cfRule>
  </conditionalFormatting>
  <conditionalFormatting sqref="H17">
    <cfRule type="expression" dxfId="1828" priority="1672">
      <formula>$E17="MC"</formula>
    </cfRule>
  </conditionalFormatting>
  <conditionalFormatting sqref="B17:D17 F17:G17">
    <cfRule type="expression" dxfId="1827" priority="1674">
      <formula>$E17="MC"</formula>
    </cfRule>
  </conditionalFormatting>
  <conditionalFormatting sqref="H17">
    <cfRule type="expression" dxfId="1826" priority="1673">
      <formula>$E17="MC"</formula>
    </cfRule>
  </conditionalFormatting>
  <conditionalFormatting sqref="B17:D17 F17:G17">
    <cfRule type="expression" dxfId="1825" priority="1671">
      <formula>$E17="MC"</formula>
    </cfRule>
  </conditionalFormatting>
  <conditionalFormatting sqref="B17:D17 F17:G17">
    <cfRule type="expression" dxfId="1824" priority="1670">
      <formula>$E17="MC"</formula>
    </cfRule>
  </conditionalFormatting>
  <conditionalFormatting sqref="B17:D17 F17:G17">
    <cfRule type="expression" dxfId="1823" priority="1669">
      <formula>$E17="MC"</formula>
    </cfRule>
  </conditionalFormatting>
  <conditionalFormatting sqref="B17:D17 F17:G17">
    <cfRule type="expression" dxfId="1822" priority="1668">
      <formula>$E17="MC"</formula>
    </cfRule>
  </conditionalFormatting>
  <conditionalFormatting sqref="H17">
    <cfRule type="expression" dxfId="1821" priority="1665">
      <formula>$E17="MC"</formula>
    </cfRule>
  </conditionalFormatting>
  <conditionalFormatting sqref="B17:D17 F17:G17">
    <cfRule type="expression" dxfId="1820" priority="1667">
      <formula>$E17="MC"</formula>
    </cfRule>
  </conditionalFormatting>
  <conditionalFormatting sqref="H17">
    <cfRule type="expression" dxfId="1819" priority="1666">
      <formula>$E17="MC"</formula>
    </cfRule>
  </conditionalFormatting>
  <conditionalFormatting sqref="B17:D17 F17:G17">
    <cfRule type="expression" dxfId="1818" priority="1664">
      <formula>$E17="MC"</formula>
    </cfRule>
  </conditionalFormatting>
  <conditionalFormatting sqref="B17:D17 F17:G17">
    <cfRule type="expression" dxfId="1817" priority="1663">
      <formula>$E17="MC"</formula>
    </cfRule>
  </conditionalFormatting>
  <conditionalFormatting sqref="B17:D17 F17:G17">
    <cfRule type="expression" dxfId="1816" priority="1662">
      <formula>$E17="MC"</formula>
    </cfRule>
  </conditionalFormatting>
  <conditionalFormatting sqref="D17">
    <cfRule type="expression" dxfId="1815" priority="1661">
      <formula>$E17="MC"</formula>
    </cfRule>
  </conditionalFormatting>
  <conditionalFormatting sqref="B17:C17 F17:G17">
    <cfRule type="expression" dxfId="1814" priority="1660">
      <formula>$E17="MC"</formula>
    </cfRule>
  </conditionalFormatting>
  <conditionalFormatting sqref="B17:C17 F17:G17">
    <cfRule type="expression" dxfId="1813" priority="1659">
      <formula>$E17="MC"</formula>
    </cfRule>
  </conditionalFormatting>
  <conditionalFormatting sqref="B17:C17 F17:G17">
    <cfRule type="expression" dxfId="1812" priority="1658">
      <formula>$E17="MC"</formula>
    </cfRule>
  </conditionalFormatting>
  <conditionalFormatting sqref="B17:C17 F17:G17">
    <cfRule type="expression" dxfId="1811" priority="1657">
      <formula>$E17="MC"</formula>
    </cfRule>
  </conditionalFormatting>
  <conditionalFormatting sqref="B17:C17 F17:G17">
    <cfRule type="expression" dxfId="1810" priority="1656">
      <formula>$E17="MC"</formula>
    </cfRule>
  </conditionalFormatting>
  <conditionalFormatting sqref="H17">
    <cfRule type="expression" dxfId="1809" priority="1655">
      <formula>$E17="MC"</formula>
    </cfRule>
  </conditionalFormatting>
  <conditionalFormatting sqref="H17">
    <cfRule type="expression" dxfId="1808" priority="1654">
      <formula>$E17="MC"</formula>
    </cfRule>
  </conditionalFormatting>
  <conditionalFormatting sqref="B17:C17 F17:G17">
    <cfRule type="expression" dxfId="1807" priority="1653">
      <formula>$E17="MC"</formula>
    </cfRule>
  </conditionalFormatting>
  <conditionalFormatting sqref="D17">
    <cfRule type="expression" dxfId="1806" priority="1652">
      <formula>$E17="MC"</formula>
    </cfRule>
  </conditionalFormatting>
  <conditionalFormatting sqref="D17">
    <cfRule type="expression" dxfId="1805" priority="1651">
      <formula>$E17="MC"</formula>
    </cfRule>
  </conditionalFormatting>
  <conditionalFormatting sqref="D17">
    <cfRule type="expression" dxfId="1804" priority="1650">
      <formula>$E17="MC"</formula>
    </cfRule>
  </conditionalFormatting>
  <conditionalFormatting sqref="D17">
    <cfRule type="expression" dxfId="1803" priority="1649">
      <formula>$E17="MC"</formula>
    </cfRule>
  </conditionalFormatting>
  <conditionalFormatting sqref="D17">
    <cfRule type="expression" dxfId="1802" priority="1648">
      <formula>$E17="MC"</formula>
    </cfRule>
  </conditionalFormatting>
  <conditionalFormatting sqref="D17">
    <cfRule type="expression" dxfId="1801" priority="1647">
      <formula>$E17="MC"</formula>
    </cfRule>
  </conditionalFormatting>
  <conditionalFormatting sqref="B17:D17 F17:G17">
    <cfRule type="expression" dxfId="1800" priority="1646">
      <formula>$E17="MC"</formula>
    </cfRule>
  </conditionalFormatting>
  <conditionalFormatting sqref="H17">
    <cfRule type="expression" dxfId="1799" priority="1643">
      <formula>$E17="MC"</formula>
    </cfRule>
  </conditionalFormatting>
  <conditionalFormatting sqref="B17:D17 F17:G17">
    <cfRule type="expression" dxfId="1798" priority="1645">
      <formula>$E17="MC"</formula>
    </cfRule>
  </conditionalFormatting>
  <conditionalFormatting sqref="H17">
    <cfRule type="expression" dxfId="1797" priority="1644">
      <formula>$E17="MC"</formula>
    </cfRule>
  </conditionalFormatting>
  <conditionalFormatting sqref="B17:D17 F17:G17">
    <cfRule type="expression" dxfId="1796" priority="1642">
      <formula>$E17="MC"</formula>
    </cfRule>
  </conditionalFormatting>
  <conditionalFormatting sqref="B17:D17 F17:G17">
    <cfRule type="expression" dxfId="1795" priority="1641">
      <formula>$E17="MC"</formula>
    </cfRule>
  </conditionalFormatting>
  <conditionalFormatting sqref="B17:D17 F17:G17">
    <cfRule type="expression" dxfId="1794" priority="1640">
      <formula>$E17="MC"</formula>
    </cfRule>
  </conditionalFormatting>
  <conditionalFormatting sqref="B17:D17 F17:G17">
    <cfRule type="expression" dxfId="1793" priority="1639">
      <formula>$E17="MC"</formula>
    </cfRule>
  </conditionalFormatting>
  <conditionalFormatting sqref="H17">
    <cfRule type="expression" dxfId="1792" priority="1636">
      <formula>$E17="MC"</formula>
    </cfRule>
  </conditionalFormatting>
  <conditionalFormatting sqref="B17:D17 F17:G17">
    <cfRule type="expression" dxfId="1791" priority="1638">
      <formula>$E17="MC"</formula>
    </cfRule>
  </conditionalFormatting>
  <conditionalFormatting sqref="H17">
    <cfRule type="expression" dxfId="1790" priority="1637">
      <formula>$E17="MC"</formula>
    </cfRule>
  </conditionalFormatting>
  <conditionalFormatting sqref="B17:D17 F17:G17">
    <cfRule type="expression" dxfId="1789" priority="1635">
      <formula>$E17="MC"</formula>
    </cfRule>
  </conditionalFormatting>
  <conditionalFormatting sqref="B17:D17 F17:G17">
    <cfRule type="expression" dxfId="1788" priority="1634">
      <formula>$E17="MC"</formula>
    </cfRule>
  </conditionalFormatting>
  <conditionalFormatting sqref="B17:D17 F17:G17">
    <cfRule type="expression" dxfId="1787" priority="1633">
      <formula>$E17="MC"</formula>
    </cfRule>
  </conditionalFormatting>
  <conditionalFormatting sqref="D17">
    <cfRule type="expression" dxfId="1786" priority="1632">
      <formula>$E17="MC"</formula>
    </cfRule>
  </conditionalFormatting>
  <conditionalFormatting sqref="B17:D17 F17:G17">
    <cfRule type="expression" dxfId="1785" priority="1631">
      <formula>$E17="MC"</formula>
    </cfRule>
  </conditionalFormatting>
  <conditionalFormatting sqref="H17">
    <cfRule type="expression" dxfId="1784" priority="1628">
      <formula>$E17="MC"</formula>
    </cfRule>
  </conditionalFormatting>
  <conditionalFormatting sqref="B17:D17 F17:G17">
    <cfRule type="expression" dxfId="1783" priority="1630">
      <formula>$E17="MC"</formula>
    </cfRule>
  </conditionalFormatting>
  <conditionalFormatting sqref="H17">
    <cfRule type="expression" dxfId="1782" priority="1629">
      <formula>$E17="MC"</formula>
    </cfRule>
  </conditionalFormatting>
  <conditionalFormatting sqref="B17:D17 F17:G17">
    <cfRule type="expression" dxfId="1781" priority="1627">
      <formula>$E17="MC"</formula>
    </cfRule>
  </conditionalFormatting>
  <conditionalFormatting sqref="B17:D17 F17:G17">
    <cfRule type="expression" dxfId="1780" priority="1626">
      <formula>$E17="MC"</formula>
    </cfRule>
  </conditionalFormatting>
  <conditionalFormatting sqref="B17:D17 F17:G17">
    <cfRule type="expression" dxfId="1779" priority="1625">
      <formula>$E17="MC"</formula>
    </cfRule>
  </conditionalFormatting>
  <conditionalFormatting sqref="D17">
    <cfRule type="expression" dxfId="1778" priority="1624">
      <formula>$E17="MC"</formula>
    </cfRule>
  </conditionalFormatting>
  <conditionalFormatting sqref="D17">
    <cfRule type="expression" dxfId="1777" priority="1623">
      <formula>$E17="MC"</formula>
    </cfRule>
  </conditionalFormatting>
  <conditionalFormatting sqref="H19">
    <cfRule type="expression" dxfId="1776" priority="1622">
      <formula>$E19="MC"</formula>
    </cfRule>
  </conditionalFormatting>
  <conditionalFormatting sqref="H19">
    <cfRule type="expression" dxfId="1775" priority="1621">
      <formula>$E19="MC"</formula>
    </cfRule>
  </conditionalFormatting>
  <conditionalFormatting sqref="H19">
    <cfRule type="expression" dxfId="1774" priority="1619">
      <formula>$E19="MC"</formula>
    </cfRule>
  </conditionalFormatting>
  <conditionalFormatting sqref="H19">
    <cfRule type="expression" dxfId="1773" priority="1620">
      <formula>$E19="MC"</formula>
    </cfRule>
  </conditionalFormatting>
  <conditionalFormatting sqref="H19">
    <cfRule type="expression" dxfId="1772" priority="1617">
      <formula>$E19="MC"</formula>
    </cfRule>
  </conditionalFormatting>
  <conditionalFormatting sqref="H19">
    <cfRule type="expression" dxfId="1771" priority="1618">
      <formula>$E19="MC"</formula>
    </cfRule>
  </conditionalFormatting>
  <conditionalFormatting sqref="H19">
    <cfRule type="expression" dxfId="1770" priority="1615">
      <formula>$E19="MC"</formula>
    </cfRule>
  </conditionalFormatting>
  <conditionalFormatting sqref="H19">
    <cfRule type="expression" dxfId="1769" priority="1616">
      <formula>$E19="MC"</formula>
    </cfRule>
  </conditionalFormatting>
  <conditionalFormatting sqref="H19">
    <cfRule type="expression" dxfId="1768" priority="1613">
      <formula>$E19="MC"</formula>
    </cfRule>
  </conditionalFormatting>
  <conditionalFormatting sqref="H19">
    <cfRule type="expression" dxfId="1767" priority="1614">
      <formula>$E19="MC"</formula>
    </cfRule>
  </conditionalFormatting>
  <conditionalFormatting sqref="B15:D15 F15:H15">
    <cfRule type="expression" dxfId="1766" priority="1612">
      <formula>$E15="MC"</formula>
    </cfRule>
  </conditionalFormatting>
  <conditionalFormatting sqref="B16:D16 F16:H16">
    <cfRule type="expression" dxfId="1765" priority="1611">
      <formula>$E16="MC"</formula>
    </cfRule>
  </conditionalFormatting>
  <conditionalFormatting sqref="B19">
    <cfRule type="expression" dxfId="1764" priority="1610">
      <formula>$E19="MC"</formula>
    </cfRule>
  </conditionalFormatting>
  <conditionalFormatting sqref="B19">
    <cfRule type="expression" dxfId="1763" priority="1607">
      <formula>$E19="MC"</formula>
    </cfRule>
  </conditionalFormatting>
  <conditionalFormatting sqref="B19">
    <cfRule type="expression" dxfId="1762" priority="1606">
      <formula>$E19="MC"</formula>
    </cfRule>
  </conditionalFormatting>
  <conditionalFormatting sqref="B19">
    <cfRule type="expression" dxfId="1761" priority="1605">
      <formula>$E19="MC"</formula>
    </cfRule>
  </conditionalFormatting>
  <conditionalFormatting sqref="B19">
    <cfRule type="expression" dxfId="1760" priority="1609">
      <formula>$E19="MC"</formula>
    </cfRule>
  </conditionalFormatting>
  <conditionalFormatting sqref="B19">
    <cfRule type="expression" dxfId="1759" priority="1608">
      <formula>$E19="MC"</formula>
    </cfRule>
  </conditionalFormatting>
  <conditionalFormatting sqref="B19">
    <cfRule type="expression" dxfId="1758" priority="1604">
      <formula>$E19="MC"</formula>
    </cfRule>
  </conditionalFormatting>
  <conditionalFormatting sqref="B19">
    <cfRule type="expression" dxfId="1757" priority="1603">
      <formula>$E19="MC"</formula>
    </cfRule>
  </conditionalFormatting>
  <conditionalFormatting sqref="B19">
    <cfRule type="expression" dxfId="1756" priority="1602">
      <formula>$E19="MC"</formula>
    </cfRule>
  </conditionalFormatting>
  <conditionalFormatting sqref="B19">
    <cfRule type="expression" dxfId="1755" priority="1601">
      <formula>$E19="MC"</formula>
    </cfRule>
  </conditionalFormatting>
  <conditionalFormatting sqref="B19">
    <cfRule type="expression" dxfId="1754" priority="1600">
      <formula>$E19="MC"</formula>
    </cfRule>
  </conditionalFormatting>
  <conditionalFormatting sqref="B19">
    <cfRule type="expression" dxfId="1753" priority="1599">
      <formula>$E19="MC"</formula>
    </cfRule>
  </conditionalFormatting>
  <conditionalFormatting sqref="B19">
    <cfRule type="expression" dxfId="1752" priority="1598">
      <formula>$E19="MC"</formula>
    </cfRule>
  </conditionalFormatting>
  <conditionalFormatting sqref="B19">
    <cfRule type="expression" dxfId="1751" priority="1597">
      <formula>$E19="MC"</formula>
    </cfRule>
  </conditionalFormatting>
  <conditionalFormatting sqref="B19">
    <cfRule type="expression" dxfId="1750" priority="1594">
      <formula>$E19="MC"</formula>
    </cfRule>
  </conditionalFormatting>
  <conditionalFormatting sqref="B19">
    <cfRule type="expression" dxfId="1749" priority="1593">
      <formula>$E19="MC"</formula>
    </cfRule>
  </conditionalFormatting>
  <conditionalFormatting sqref="B19">
    <cfRule type="expression" dxfId="1748" priority="1592">
      <formula>$E19="MC"</formula>
    </cfRule>
  </conditionalFormatting>
  <conditionalFormatting sqref="B19">
    <cfRule type="expression" dxfId="1747" priority="1596">
      <formula>$E19="MC"</formula>
    </cfRule>
  </conditionalFormatting>
  <conditionalFormatting sqref="B19">
    <cfRule type="expression" dxfId="1746" priority="1595">
      <formula>$E19="MC"</formula>
    </cfRule>
  </conditionalFormatting>
  <conditionalFormatting sqref="B19">
    <cfRule type="expression" dxfId="1745" priority="1591">
      <formula>$E19="MC"</formula>
    </cfRule>
  </conditionalFormatting>
  <conditionalFormatting sqref="B19">
    <cfRule type="expression" dxfId="1744" priority="1588">
      <formula>$E19="MC"</formula>
    </cfRule>
  </conditionalFormatting>
  <conditionalFormatting sqref="B19">
    <cfRule type="expression" dxfId="1743" priority="1587">
      <formula>$E19="MC"</formula>
    </cfRule>
  </conditionalFormatting>
  <conditionalFormatting sqref="B19">
    <cfRule type="expression" dxfId="1742" priority="1586">
      <formula>$E19="MC"</formula>
    </cfRule>
  </conditionalFormatting>
  <conditionalFormatting sqref="B19">
    <cfRule type="expression" dxfId="1741" priority="1590">
      <formula>$E19="MC"</formula>
    </cfRule>
  </conditionalFormatting>
  <conditionalFormatting sqref="B19">
    <cfRule type="expression" dxfId="1740" priority="1589">
      <formula>$E19="MC"</formula>
    </cfRule>
  </conditionalFormatting>
  <conditionalFormatting sqref="B19">
    <cfRule type="expression" dxfId="1739" priority="1585">
      <formula>$E19="MC"</formula>
    </cfRule>
  </conditionalFormatting>
  <conditionalFormatting sqref="B19">
    <cfRule type="expression" dxfId="1738" priority="1582">
      <formula>$E19="MC"</formula>
    </cfRule>
  </conditionalFormatting>
  <conditionalFormatting sqref="B19">
    <cfRule type="expression" dxfId="1737" priority="1581">
      <formula>$E19="MC"</formula>
    </cfRule>
  </conditionalFormatting>
  <conditionalFormatting sqref="B19">
    <cfRule type="expression" dxfId="1736" priority="1580">
      <formula>$E19="MC"</formula>
    </cfRule>
  </conditionalFormatting>
  <conditionalFormatting sqref="B19">
    <cfRule type="expression" dxfId="1735" priority="1584">
      <formula>$E19="MC"</formula>
    </cfRule>
  </conditionalFormatting>
  <conditionalFormatting sqref="B19">
    <cfRule type="expression" dxfId="1734" priority="1583">
      <formula>$E19="MC"</formula>
    </cfRule>
  </conditionalFormatting>
  <conditionalFormatting sqref="B19">
    <cfRule type="expression" dxfId="1733" priority="1579">
      <formula>$E19="MC"</formula>
    </cfRule>
  </conditionalFormatting>
  <conditionalFormatting sqref="B19">
    <cfRule type="expression" dxfId="1732" priority="1578">
      <formula>$E19="MC"</formula>
    </cfRule>
  </conditionalFormatting>
  <conditionalFormatting sqref="B19">
    <cfRule type="expression" dxfId="1731" priority="1577">
      <formula>$E19="MC"</formula>
    </cfRule>
  </conditionalFormatting>
  <conditionalFormatting sqref="B19">
    <cfRule type="expression" dxfId="1730" priority="1576">
      <formula>$E19="MC"</formula>
    </cfRule>
  </conditionalFormatting>
  <conditionalFormatting sqref="B19">
    <cfRule type="expression" dxfId="1729" priority="1575">
      <formula>$E19="MC"</formula>
    </cfRule>
  </conditionalFormatting>
  <conditionalFormatting sqref="B19">
    <cfRule type="expression" dxfId="1728" priority="1574">
      <formula>$E19="MC"</formula>
    </cfRule>
  </conditionalFormatting>
  <conditionalFormatting sqref="B19">
    <cfRule type="expression" dxfId="1727" priority="1573">
      <formula>$E19="MC"</formula>
    </cfRule>
  </conditionalFormatting>
  <conditionalFormatting sqref="B19">
    <cfRule type="expression" dxfId="1726" priority="1572">
      <formula>$E19="MC"</formula>
    </cfRule>
  </conditionalFormatting>
  <conditionalFormatting sqref="B19">
    <cfRule type="expression" dxfId="1725" priority="1571">
      <formula>$E19="MC"</formula>
    </cfRule>
  </conditionalFormatting>
  <conditionalFormatting sqref="B19">
    <cfRule type="expression" dxfId="1724" priority="1570">
      <formula>$E19="MC"</formula>
    </cfRule>
  </conditionalFormatting>
  <conditionalFormatting sqref="B19">
    <cfRule type="expression" dxfId="1723" priority="1569">
      <formula>$E19="MC"</formula>
    </cfRule>
  </conditionalFormatting>
  <conditionalFormatting sqref="B19">
    <cfRule type="expression" dxfId="1722" priority="1568">
      <formula>$E19="MC"</formula>
    </cfRule>
  </conditionalFormatting>
  <conditionalFormatting sqref="B19">
    <cfRule type="expression" dxfId="1721" priority="1567">
      <formula>$E19="MC"</formula>
    </cfRule>
  </conditionalFormatting>
  <conditionalFormatting sqref="B19">
    <cfRule type="expression" dxfId="1720" priority="1566">
      <formula>$E19="MC"</formula>
    </cfRule>
  </conditionalFormatting>
  <conditionalFormatting sqref="B19">
    <cfRule type="expression" dxfId="1719" priority="1565">
      <formula>$E19="MC"</formula>
    </cfRule>
  </conditionalFormatting>
  <conditionalFormatting sqref="B19">
    <cfRule type="expression" dxfId="1718" priority="1564">
      <formula>$E19="MC"</formula>
    </cfRule>
  </conditionalFormatting>
  <conditionalFormatting sqref="B19">
    <cfRule type="expression" dxfId="1717" priority="1563">
      <formula>$E19="MC"</formula>
    </cfRule>
  </conditionalFormatting>
  <conditionalFormatting sqref="B19">
    <cfRule type="expression" dxfId="1716" priority="1562">
      <formula>$E19="MC"</formula>
    </cfRule>
  </conditionalFormatting>
  <conditionalFormatting sqref="B19">
    <cfRule type="expression" dxfId="1715" priority="1561">
      <formula>$E19="MC"</formula>
    </cfRule>
  </conditionalFormatting>
  <conditionalFormatting sqref="B19">
    <cfRule type="expression" dxfId="1714" priority="1560">
      <formula>$E19="MC"</formula>
    </cfRule>
  </conditionalFormatting>
  <conditionalFormatting sqref="B19">
    <cfRule type="expression" dxfId="1713" priority="1559">
      <formula>$E19="MC"</formula>
    </cfRule>
  </conditionalFormatting>
  <conditionalFormatting sqref="B19">
    <cfRule type="expression" dxfId="1712" priority="1558">
      <formula>$E19="MC"</formula>
    </cfRule>
  </conditionalFormatting>
  <conditionalFormatting sqref="B19">
    <cfRule type="expression" dxfId="1711" priority="1557">
      <formula>$E19="MC"</formula>
    </cfRule>
  </conditionalFormatting>
  <conditionalFormatting sqref="B19">
    <cfRule type="expression" dxfId="1710" priority="1556">
      <formula>$E19="MC"</formula>
    </cfRule>
  </conditionalFormatting>
  <conditionalFormatting sqref="B19">
    <cfRule type="expression" dxfId="1709" priority="1555">
      <formula>$E19="MC"</formula>
    </cfRule>
  </conditionalFormatting>
  <conditionalFormatting sqref="B19">
    <cfRule type="expression" dxfId="1708" priority="1554">
      <formula>$E19="MC"</formula>
    </cfRule>
  </conditionalFormatting>
  <conditionalFormatting sqref="B19">
    <cfRule type="expression" dxfId="1707" priority="1553">
      <formula>$E19="MC"</formula>
    </cfRule>
  </conditionalFormatting>
  <conditionalFormatting sqref="B19">
    <cfRule type="expression" dxfId="1706" priority="1552">
      <formula>$E19="MC"</formula>
    </cfRule>
  </conditionalFormatting>
  <conditionalFormatting sqref="B19">
    <cfRule type="expression" dxfId="1705" priority="1551">
      <formula>$E19="MC"</formula>
    </cfRule>
  </conditionalFormatting>
  <conditionalFormatting sqref="B19">
    <cfRule type="expression" dxfId="1704" priority="1550">
      <formula>$E19="MC"</formula>
    </cfRule>
  </conditionalFormatting>
  <conditionalFormatting sqref="B19">
    <cfRule type="expression" dxfId="1703" priority="1549">
      <formula>$E19="MC"</formula>
    </cfRule>
  </conditionalFormatting>
  <conditionalFormatting sqref="B19">
    <cfRule type="expression" dxfId="1702" priority="1548">
      <formula>$E19="MC"</formula>
    </cfRule>
  </conditionalFormatting>
  <conditionalFormatting sqref="B19">
    <cfRule type="expression" dxfId="1701" priority="1547">
      <formula>$E19="MC"</formula>
    </cfRule>
  </conditionalFormatting>
  <conditionalFormatting sqref="B19">
    <cfRule type="expression" dxfId="1700" priority="1546">
      <formula>$E19="MC"</formula>
    </cfRule>
  </conditionalFormatting>
  <conditionalFormatting sqref="B19">
    <cfRule type="expression" dxfId="1699" priority="1545">
      <formula>$E19="MC"</formula>
    </cfRule>
  </conditionalFormatting>
  <conditionalFormatting sqref="B19">
    <cfRule type="expression" dxfId="1698" priority="1544">
      <formula>$E19="MC"</formula>
    </cfRule>
  </conditionalFormatting>
  <conditionalFormatting sqref="B19">
    <cfRule type="expression" dxfId="1697" priority="1543">
      <formula>$E19="MC"</formula>
    </cfRule>
  </conditionalFormatting>
  <conditionalFormatting sqref="B19">
    <cfRule type="expression" dxfId="1696" priority="1542">
      <formula>$E19="MC"</formula>
    </cfRule>
  </conditionalFormatting>
  <conditionalFormatting sqref="B19">
    <cfRule type="expression" dxfId="1695" priority="1541">
      <formula>$E19="MC"</formula>
    </cfRule>
  </conditionalFormatting>
  <conditionalFormatting sqref="B19">
    <cfRule type="expression" dxfId="1694" priority="1540">
      <formula>$E19="MC"</formula>
    </cfRule>
  </conditionalFormatting>
  <conditionalFormatting sqref="B19">
    <cfRule type="expression" dxfId="1693" priority="1539">
      <formula>$E19="MC"</formula>
    </cfRule>
  </conditionalFormatting>
  <conditionalFormatting sqref="B19">
    <cfRule type="expression" dxfId="1692" priority="1538">
      <formula>$E19="MC"</formula>
    </cfRule>
  </conditionalFormatting>
  <conditionalFormatting sqref="B19">
    <cfRule type="expression" dxfId="1691" priority="1537">
      <formula>$E19="MC"</formula>
    </cfRule>
  </conditionalFormatting>
  <conditionalFormatting sqref="B19">
    <cfRule type="expression" dxfId="1690" priority="1536">
      <formula>$E19="MC"</formula>
    </cfRule>
  </conditionalFormatting>
  <conditionalFormatting sqref="B19">
    <cfRule type="expression" dxfId="1689" priority="1535">
      <formula>$E19="MC"</formula>
    </cfRule>
  </conditionalFormatting>
  <conditionalFormatting sqref="B19">
    <cfRule type="expression" dxfId="1688" priority="1534">
      <formula>$E19="MC"</formula>
    </cfRule>
  </conditionalFormatting>
  <conditionalFormatting sqref="B19">
    <cfRule type="expression" dxfId="1687" priority="1533">
      <formula>$E19="MC"</formula>
    </cfRule>
  </conditionalFormatting>
  <conditionalFormatting sqref="B19">
    <cfRule type="expression" dxfId="1686" priority="1532">
      <formula>$E19="MC"</formula>
    </cfRule>
  </conditionalFormatting>
  <conditionalFormatting sqref="B19">
    <cfRule type="expression" dxfId="1685" priority="1531">
      <formula>$E19="MC"</formula>
    </cfRule>
  </conditionalFormatting>
  <conditionalFormatting sqref="B19">
    <cfRule type="expression" dxfId="1684" priority="1530">
      <formula>$E19="MC"</formula>
    </cfRule>
  </conditionalFormatting>
  <conditionalFormatting sqref="B19">
    <cfRule type="expression" dxfId="1683" priority="1529">
      <formula>$E19="MC"</formula>
    </cfRule>
  </conditionalFormatting>
  <conditionalFormatting sqref="B19">
    <cfRule type="expression" dxfId="1682" priority="1528">
      <formula>$E19="MC"</formula>
    </cfRule>
  </conditionalFormatting>
  <conditionalFormatting sqref="B19">
    <cfRule type="expression" dxfId="1681" priority="1527">
      <formula>$E19="MC"</formula>
    </cfRule>
  </conditionalFormatting>
  <conditionalFormatting sqref="B19">
    <cfRule type="expression" dxfId="1680" priority="1526">
      <formula>$E19="MC"</formula>
    </cfRule>
  </conditionalFormatting>
  <conditionalFormatting sqref="B19">
    <cfRule type="expression" dxfId="1679" priority="1525">
      <formula>$E19="MC"</formula>
    </cfRule>
  </conditionalFormatting>
  <conditionalFormatting sqref="B19">
    <cfRule type="expression" dxfId="1678" priority="1524">
      <formula>$E19="MC"</formula>
    </cfRule>
  </conditionalFormatting>
  <conditionalFormatting sqref="B19">
    <cfRule type="expression" dxfId="1677" priority="1523">
      <formula>$E19="MC"</formula>
    </cfRule>
  </conditionalFormatting>
  <conditionalFormatting sqref="B19">
    <cfRule type="expression" dxfId="1676" priority="1522">
      <formula>$E19="MC"</formula>
    </cfRule>
  </conditionalFormatting>
  <conditionalFormatting sqref="B19">
    <cfRule type="expression" dxfId="1675" priority="1521">
      <formula>$E19="MC"</formula>
    </cfRule>
  </conditionalFormatting>
  <conditionalFormatting sqref="B19">
    <cfRule type="expression" dxfId="1674" priority="1520">
      <formula>$E19="MC"</formula>
    </cfRule>
  </conditionalFormatting>
  <conditionalFormatting sqref="B19">
    <cfRule type="expression" dxfId="1673" priority="1519">
      <formula>$E19="MC"</formula>
    </cfRule>
  </conditionalFormatting>
  <conditionalFormatting sqref="B19">
    <cfRule type="expression" dxfId="1672" priority="1518">
      <formula>$E19="MC"</formula>
    </cfRule>
  </conditionalFormatting>
  <conditionalFormatting sqref="B19">
    <cfRule type="expression" dxfId="1671" priority="1517">
      <formula>$E19="MC"</formula>
    </cfRule>
  </conditionalFormatting>
  <conditionalFormatting sqref="B19">
    <cfRule type="expression" dxfId="1670" priority="1516">
      <formula>$E19="MC"</formula>
    </cfRule>
  </conditionalFormatting>
  <conditionalFormatting sqref="B19">
    <cfRule type="expression" dxfId="1669" priority="1515">
      <formula>$E19="MC"</formula>
    </cfRule>
  </conditionalFormatting>
  <conditionalFormatting sqref="B19">
    <cfRule type="expression" dxfId="1668" priority="1514">
      <formula>$E19="MC"</formula>
    </cfRule>
  </conditionalFormatting>
  <conditionalFormatting sqref="B19">
    <cfRule type="expression" dxfId="1667" priority="1513">
      <formula>$E19="MC"</formula>
    </cfRule>
  </conditionalFormatting>
  <conditionalFormatting sqref="D19">
    <cfRule type="expression" dxfId="1666" priority="1512">
      <formula>$E19="MC"</formula>
    </cfRule>
  </conditionalFormatting>
  <conditionalFormatting sqref="D19">
    <cfRule type="expression" dxfId="1665" priority="1511">
      <formula>$E19="MC"</formula>
    </cfRule>
  </conditionalFormatting>
  <conditionalFormatting sqref="D19">
    <cfRule type="expression" dxfId="1664" priority="1510">
      <formula>$E19="MC"</formula>
    </cfRule>
  </conditionalFormatting>
  <conditionalFormatting sqref="D19">
    <cfRule type="expression" dxfId="1663" priority="1509">
      <formula>$E19="MC"</formula>
    </cfRule>
  </conditionalFormatting>
  <conditionalFormatting sqref="D19">
    <cfRule type="expression" dxfId="1662" priority="1508">
      <formula>$E19="MC"</formula>
    </cfRule>
  </conditionalFormatting>
  <conditionalFormatting sqref="D19">
    <cfRule type="expression" dxfId="1661" priority="1507">
      <formula>$E19="MC"</formula>
    </cfRule>
  </conditionalFormatting>
  <conditionalFormatting sqref="D19">
    <cfRule type="expression" dxfId="1660" priority="1506">
      <formula>$E19="MC"</formula>
    </cfRule>
  </conditionalFormatting>
  <conditionalFormatting sqref="D19">
    <cfRule type="expression" dxfId="1659" priority="1505">
      <formula>$E19="MC"</formula>
    </cfRule>
  </conditionalFormatting>
  <conditionalFormatting sqref="D19">
    <cfRule type="expression" dxfId="1658" priority="1504">
      <formula>$E19="MC"</formula>
    </cfRule>
  </conditionalFormatting>
  <conditionalFormatting sqref="D19">
    <cfRule type="expression" dxfId="1657" priority="1503">
      <formula>$E19="MC"</formula>
    </cfRule>
  </conditionalFormatting>
  <conditionalFormatting sqref="D19">
    <cfRule type="expression" dxfId="1656" priority="1502">
      <formula>$E19="MC"</formula>
    </cfRule>
  </conditionalFormatting>
  <conditionalFormatting sqref="D19">
    <cfRule type="expression" dxfId="1655" priority="1501">
      <formula>$E19="MC"</formula>
    </cfRule>
  </conditionalFormatting>
  <conditionalFormatting sqref="C19:D19 F19:G19">
    <cfRule type="expression" dxfId="1654" priority="1500">
      <formula>$E19="MC"</formula>
    </cfRule>
  </conditionalFormatting>
  <conditionalFormatting sqref="C19:D19 F19:G19">
    <cfRule type="expression" dxfId="1653" priority="1497">
      <formula>$E19="MC"</formula>
    </cfRule>
  </conditionalFormatting>
  <conditionalFormatting sqref="C19:D19 F19:G19">
    <cfRule type="expression" dxfId="1652" priority="1496">
      <formula>$E19="MC"</formula>
    </cfRule>
  </conditionalFormatting>
  <conditionalFormatting sqref="C19:D19 F19:G19">
    <cfRule type="expression" dxfId="1651" priority="1495">
      <formula>$E19="MC"</formula>
    </cfRule>
  </conditionalFormatting>
  <conditionalFormatting sqref="C19:D19 F19:G19">
    <cfRule type="expression" dxfId="1650" priority="1499">
      <formula>$E19="MC"</formula>
    </cfRule>
  </conditionalFormatting>
  <conditionalFormatting sqref="F19:G19 C19:D19">
    <cfRule type="expression" dxfId="1649" priority="1498">
      <formula>$E19="MC"</formula>
    </cfRule>
  </conditionalFormatting>
  <conditionalFormatting sqref="C19:D19 F19:G19">
    <cfRule type="expression" dxfId="1648" priority="1494">
      <formula>$E19="MC"</formula>
    </cfRule>
  </conditionalFormatting>
  <conditionalFormatting sqref="C19 F19:G19">
    <cfRule type="expression" dxfId="1647" priority="1493">
      <formula>$E19="MC"</formula>
    </cfRule>
  </conditionalFormatting>
  <conditionalFormatting sqref="C19:D19 F19:G19">
    <cfRule type="expression" dxfId="1646" priority="1492">
      <formula>$E19="MC"</formula>
    </cfRule>
  </conditionalFormatting>
  <conditionalFormatting sqref="C19:D19 F19:G19">
    <cfRule type="expression" dxfId="1645" priority="1491">
      <formula>$E19="MC"</formula>
    </cfRule>
  </conditionalFormatting>
  <conditionalFormatting sqref="C19 F19:G19">
    <cfRule type="expression" dxfId="1644" priority="1490">
      <formula>$E19="MC"</formula>
    </cfRule>
  </conditionalFormatting>
  <conditionalFormatting sqref="C19:D19 F19:G19">
    <cfRule type="expression" dxfId="1643" priority="1489">
      <formula>$E19="MC"</formula>
    </cfRule>
  </conditionalFormatting>
  <conditionalFormatting sqref="C19:D19 F19:G19">
    <cfRule type="expression" dxfId="1642" priority="1488">
      <formula>$E19="MC"</formula>
    </cfRule>
  </conditionalFormatting>
  <conditionalFormatting sqref="D19">
    <cfRule type="expression" dxfId="1641" priority="1487">
      <formula>$E19="MC"</formula>
    </cfRule>
  </conditionalFormatting>
  <conditionalFormatting sqref="D19">
    <cfRule type="expression" dxfId="1640" priority="1486">
      <formula>$E19="MC"</formula>
    </cfRule>
  </conditionalFormatting>
  <conditionalFormatting sqref="D19">
    <cfRule type="expression" dxfId="1639" priority="1485">
      <formula>$E19="MC"</formula>
    </cfRule>
  </conditionalFormatting>
  <conditionalFormatting sqref="D19">
    <cfRule type="expression" dxfId="1638" priority="1484">
      <formula>$E19="MC"</formula>
    </cfRule>
  </conditionalFormatting>
  <conditionalFormatting sqref="C19:D19 F19:G19">
    <cfRule type="expression" dxfId="1637" priority="1483">
      <formula>$E19="MC"</formula>
    </cfRule>
  </conditionalFormatting>
  <conditionalFormatting sqref="C19:D19 F19:G19">
    <cfRule type="expression" dxfId="1636" priority="1480">
      <formula>$E19="MC"</formula>
    </cfRule>
  </conditionalFormatting>
  <conditionalFormatting sqref="C19:D19 F19:G19">
    <cfRule type="expression" dxfId="1635" priority="1479">
      <formula>$E19="MC"</formula>
    </cfRule>
  </conditionalFormatting>
  <conditionalFormatting sqref="C19:D19 F19:G19">
    <cfRule type="expression" dxfId="1634" priority="1478">
      <formula>$E19="MC"</formula>
    </cfRule>
  </conditionalFormatting>
  <conditionalFormatting sqref="C19:D19 F19:G19">
    <cfRule type="expression" dxfId="1633" priority="1482">
      <formula>$E19="MC"</formula>
    </cfRule>
  </conditionalFormatting>
  <conditionalFormatting sqref="C19:D19 F19:G19">
    <cfRule type="expression" dxfId="1632" priority="1481">
      <formula>$E19="MC"</formula>
    </cfRule>
  </conditionalFormatting>
  <conditionalFormatting sqref="C19:D19 F19:G19">
    <cfRule type="expression" dxfId="1631" priority="1477">
      <formula>$E19="MC"</formula>
    </cfRule>
  </conditionalFormatting>
  <conditionalFormatting sqref="C19:D19 F19:G19">
    <cfRule type="expression" dxfId="1630" priority="1474">
      <formula>$E19="MC"</formula>
    </cfRule>
  </conditionalFormatting>
  <conditionalFormatting sqref="C19:D19 F19:G19">
    <cfRule type="expression" dxfId="1629" priority="1473">
      <formula>$E19="MC"</formula>
    </cfRule>
  </conditionalFormatting>
  <conditionalFormatting sqref="C19:D19 F19:G19">
    <cfRule type="expression" dxfId="1628" priority="1472">
      <formula>$E19="MC"</formula>
    </cfRule>
  </conditionalFormatting>
  <conditionalFormatting sqref="C19:D19 F19:G19">
    <cfRule type="expression" dxfId="1627" priority="1476">
      <formula>$E19="MC"</formula>
    </cfRule>
  </conditionalFormatting>
  <conditionalFormatting sqref="F19:G19 C19:D19">
    <cfRule type="expression" dxfId="1626" priority="1475">
      <formula>$E19="MC"</formula>
    </cfRule>
  </conditionalFormatting>
  <conditionalFormatting sqref="C19:D19 F19:G19">
    <cfRule type="expression" dxfId="1625" priority="1471">
      <formula>$E19="MC"</formula>
    </cfRule>
  </conditionalFormatting>
  <conditionalFormatting sqref="C19:D19 F19:G19">
    <cfRule type="expression" dxfId="1624" priority="1468">
      <formula>$E19="MC"</formula>
    </cfRule>
  </conditionalFormatting>
  <conditionalFormatting sqref="C19:D19 F19:G19">
    <cfRule type="expression" dxfId="1623" priority="1467">
      <formula>$E19="MC"</formula>
    </cfRule>
  </conditionalFormatting>
  <conditionalFormatting sqref="C19:D19 F19:G19">
    <cfRule type="expression" dxfId="1622" priority="1466">
      <formula>$E19="MC"</formula>
    </cfRule>
  </conditionalFormatting>
  <conditionalFormatting sqref="C19:D19 F19:G19">
    <cfRule type="expression" dxfId="1621" priority="1470">
      <formula>$E19="MC"</formula>
    </cfRule>
  </conditionalFormatting>
  <conditionalFormatting sqref="F19:G19 C19:D19">
    <cfRule type="expression" dxfId="1620" priority="1469">
      <formula>$E19="MC"</formula>
    </cfRule>
  </conditionalFormatting>
  <conditionalFormatting sqref="D19">
    <cfRule type="expression" dxfId="1619" priority="1465">
      <formula>$E19="MC"</formula>
    </cfRule>
  </conditionalFormatting>
  <conditionalFormatting sqref="C19 F19:G19">
    <cfRule type="expression" dxfId="1618" priority="1464">
      <formula>$E19="MC"</formula>
    </cfRule>
  </conditionalFormatting>
  <conditionalFormatting sqref="C19 F19:G19">
    <cfRule type="expression" dxfId="1617" priority="1463">
      <formula>$E19="MC"</formula>
    </cfRule>
  </conditionalFormatting>
  <conditionalFormatting sqref="D19">
    <cfRule type="expression" dxfId="1616" priority="1462">
      <formula>$E19="MC"</formula>
    </cfRule>
  </conditionalFormatting>
  <conditionalFormatting sqref="D19">
    <cfRule type="expression" dxfId="1615" priority="1461">
      <formula>$E19="MC"</formula>
    </cfRule>
  </conditionalFormatting>
  <conditionalFormatting sqref="D19">
    <cfRule type="expression" dxfId="1614" priority="1460">
      <formula>$E19="MC"</formula>
    </cfRule>
  </conditionalFormatting>
  <conditionalFormatting sqref="D19">
    <cfRule type="expression" dxfId="1613" priority="1459">
      <formula>$E19="MC"</formula>
    </cfRule>
  </conditionalFormatting>
  <conditionalFormatting sqref="D19">
    <cfRule type="expression" dxfId="1612" priority="1458">
      <formula>$E19="MC"</formula>
    </cfRule>
  </conditionalFormatting>
  <conditionalFormatting sqref="D19">
    <cfRule type="expression" dxfId="1611" priority="1457">
      <formula>$E19="MC"</formula>
    </cfRule>
  </conditionalFormatting>
  <conditionalFormatting sqref="D19">
    <cfRule type="expression" dxfId="1610" priority="1456">
      <formula>$E19="MC"</formula>
    </cfRule>
  </conditionalFormatting>
  <conditionalFormatting sqref="D19">
    <cfRule type="expression" dxfId="1609" priority="1455">
      <formula>$E19="MC"</formula>
    </cfRule>
  </conditionalFormatting>
  <conditionalFormatting sqref="D19">
    <cfRule type="expression" dxfId="1608" priority="1454">
      <formula>$E19="MC"</formula>
    </cfRule>
  </conditionalFormatting>
  <conditionalFormatting sqref="D19">
    <cfRule type="expression" dxfId="1607" priority="1453">
      <formula>$E19="MC"</formula>
    </cfRule>
  </conditionalFormatting>
  <conditionalFormatting sqref="D19">
    <cfRule type="expression" dxfId="1606" priority="1452">
      <formula>$E19="MC"</formula>
    </cfRule>
  </conditionalFormatting>
  <conditionalFormatting sqref="D19">
    <cfRule type="expression" dxfId="1605" priority="1451">
      <formula>$E19="MC"</formula>
    </cfRule>
  </conditionalFormatting>
  <conditionalFormatting sqref="D19">
    <cfRule type="expression" dxfId="1604" priority="1450">
      <formula>$E19="MC"</formula>
    </cfRule>
  </conditionalFormatting>
  <conditionalFormatting sqref="D19">
    <cfRule type="expression" dxfId="1603" priority="1449">
      <formula>$E19="MC"</formula>
    </cfRule>
  </conditionalFormatting>
  <conditionalFormatting sqref="D19">
    <cfRule type="expression" dxfId="1602" priority="1448">
      <formula>$E19="MC"</formula>
    </cfRule>
  </conditionalFormatting>
  <conditionalFormatting sqref="D19">
    <cfRule type="expression" dxfId="1601" priority="1447">
      <formula>$E19="MC"</formula>
    </cfRule>
  </conditionalFormatting>
  <conditionalFormatting sqref="D19">
    <cfRule type="expression" dxfId="1600" priority="1446">
      <formula>$E19="MC"</formula>
    </cfRule>
  </conditionalFormatting>
  <conditionalFormatting sqref="D19">
    <cfRule type="expression" dxfId="1599" priority="1445">
      <formula>$E19="MC"</formula>
    </cfRule>
  </conditionalFormatting>
  <conditionalFormatting sqref="D19">
    <cfRule type="expression" dxfId="1598" priority="1444">
      <formula>$E19="MC"</formula>
    </cfRule>
  </conditionalFormatting>
  <conditionalFormatting sqref="D19">
    <cfRule type="expression" dxfId="1597" priority="1443">
      <formula>$E19="MC"</formula>
    </cfRule>
  </conditionalFormatting>
  <conditionalFormatting sqref="D19">
    <cfRule type="expression" dxfId="1596" priority="1442">
      <formula>$E19="MC"</formula>
    </cfRule>
  </conditionalFormatting>
  <conditionalFormatting sqref="D19">
    <cfRule type="expression" dxfId="1595" priority="1441">
      <formula>$E19="MC"</formula>
    </cfRule>
  </conditionalFormatting>
  <conditionalFormatting sqref="D19">
    <cfRule type="expression" dxfId="1594" priority="1440">
      <formula>$E19="MC"</formula>
    </cfRule>
  </conditionalFormatting>
  <conditionalFormatting sqref="D19">
    <cfRule type="expression" dxfId="1593" priority="1439">
      <formula>$E19="MC"</formula>
    </cfRule>
  </conditionalFormatting>
  <conditionalFormatting sqref="D19">
    <cfRule type="expression" dxfId="1592" priority="1438">
      <formula>$E19="MC"</formula>
    </cfRule>
  </conditionalFormatting>
  <conditionalFormatting sqref="D19">
    <cfRule type="expression" dxfId="1591" priority="1437">
      <formula>$E19="MC"</formula>
    </cfRule>
  </conditionalFormatting>
  <conditionalFormatting sqref="D19">
    <cfRule type="expression" dxfId="1590" priority="1436">
      <formula>$E19="MC"</formula>
    </cfRule>
  </conditionalFormatting>
  <conditionalFormatting sqref="D19">
    <cfRule type="expression" dxfId="1589" priority="1435">
      <formula>$E19="MC"</formula>
    </cfRule>
  </conditionalFormatting>
  <conditionalFormatting sqref="D19">
    <cfRule type="expression" dxfId="1588" priority="1434">
      <formula>$E19="MC"</formula>
    </cfRule>
  </conditionalFormatting>
  <conditionalFormatting sqref="D19">
    <cfRule type="expression" dxfId="1587" priority="1433">
      <formula>$E19="MC"</formula>
    </cfRule>
  </conditionalFormatting>
  <conditionalFormatting sqref="D19">
    <cfRule type="expression" dxfId="1586" priority="1432">
      <formula>$E19="MC"</formula>
    </cfRule>
  </conditionalFormatting>
  <conditionalFormatting sqref="D19">
    <cfRule type="expression" dxfId="1585" priority="1431">
      <formula>$E19="MC"</formula>
    </cfRule>
  </conditionalFormatting>
  <conditionalFormatting sqref="D19">
    <cfRule type="expression" dxfId="1584" priority="1430">
      <formula>$E19="MC"</formula>
    </cfRule>
  </conditionalFormatting>
  <conditionalFormatting sqref="D19">
    <cfRule type="expression" dxfId="1583" priority="1429">
      <formula>$E19="MC"</formula>
    </cfRule>
  </conditionalFormatting>
  <conditionalFormatting sqref="D19">
    <cfRule type="expression" dxfId="1582" priority="1428">
      <formula>$E19="MC"</formula>
    </cfRule>
  </conditionalFormatting>
  <conditionalFormatting sqref="D19">
    <cfRule type="expression" dxfId="1581" priority="1427">
      <formula>$E19="MC"</formula>
    </cfRule>
  </conditionalFormatting>
  <conditionalFormatting sqref="D19">
    <cfRule type="expression" dxfId="1580" priority="1426">
      <formula>$E19="MC"</formula>
    </cfRule>
  </conditionalFormatting>
  <conditionalFormatting sqref="D19">
    <cfRule type="expression" dxfId="1579" priority="1425">
      <formula>$E19="MC"</formula>
    </cfRule>
  </conditionalFormatting>
  <conditionalFormatting sqref="D19">
    <cfRule type="expression" dxfId="1578" priority="1424">
      <formula>$E19="MC"</formula>
    </cfRule>
  </conditionalFormatting>
  <conditionalFormatting sqref="D19">
    <cfRule type="expression" dxfId="1577" priority="1423">
      <formula>$E19="MC"</formula>
    </cfRule>
  </conditionalFormatting>
  <conditionalFormatting sqref="D19">
    <cfRule type="expression" dxfId="1576" priority="1422">
      <formula>$E19="MC"</formula>
    </cfRule>
  </conditionalFormatting>
  <conditionalFormatting sqref="D19">
    <cfRule type="expression" dxfId="1575" priority="1421">
      <formula>$E19="MC"</formula>
    </cfRule>
  </conditionalFormatting>
  <conditionalFormatting sqref="D19">
    <cfRule type="expression" dxfId="1574" priority="1420">
      <formula>$E19="MC"</formula>
    </cfRule>
  </conditionalFormatting>
  <conditionalFormatting sqref="D19">
    <cfRule type="expression" dxfId="1573" priority="1419">
      <formula>$E19="MC"</formula>
    </cfRule>
  </conditionalFormatting>
  <conditionalFormatting sqref="D19">
    <cfRule type="expression" dxfId="1572" priority="1418">
      <formula>$E19="MC"</formula>
    </cfRule>
  </conditionalFormatting>
  <conditionalFormatting sqref="D19">
    <cfRule type="expression" dxfId="1571" priority="1417">
      <formula>$E19="MC"</formula>
    </cfRule>
  </conditionalFormatting>
  <conditionalFormatting sqref="D19">
    <cfRule type="expression" dxfId="1570" priority="1416">
      <formula>$E19="MC"</formula>
    </cfRule>
  </conditionalFormatting>
  <conditionalFormatting sqref="D19">
    <cfRule type="expression" dxfId="1569" priority="1415">
      <formula>$E19="MC"</formula>
    </cfRule>
  </conditionalFormatting>
  <conditionalFormatting sqref="D19">
    <cfRule type="expression" dxfId="1568" priority="1414">
      <formula>$E19="MC"</formula>
    </cfRule>
  </conditionalFormatting>
  <conditionalFormatting sqref="D19">
    <cfRule type="expression" dxfId="1567" priority="1413">
      <formula>$E19="MC"</formula>
    </cfRule>
  </conditionalFormatting>
  <conditionalFormatting sqref="D19">
    <cfRule type="expression" dxfId="1566" priority="1412">
      <formula>$E19="MC"</formula>
    </cfRule>
  </conditionalFormatting>
  <conditionalFormatting sqref="D19">
    <cfRule type="expression" dxfId="1565" priority="1411">
      <formula>$E19="MC"</formula>
    </cfRule>
  </conditionalFormatting>
  <conditionalFormatting sqref="D19">
    <cfRule type="expression" dxfId="1564" priority="1410">
      <formula>$E19="MC"</formula>
    </cfRule>
  </conditionalFormatting>
  <conditionalFormatting sqref="D19">
    <cfRule type="expression" dxfId="1563" priority="1409">
      <formula>$E19="MC"</formula>
    </cfRule>
  </conditionalFormatting>
  <conditionalFormatting sqref="D19">
    <cfRule type="expression" dxfId="1562" priority="1408">
      <formula>$E19="MC"</formula>
    </cfRule>
  </conditionalFormatting>
  <conditionalFormatting sqref="D19">
    <cfRule type="expression" dxfId="1561" priority="1407">
      <formula>$E19="MC"</formula>
    </cfRule>
  </conditionalFormatting>
  <conditionalFormatting sqref="D19">
    <cfRule type="expression" dxfId="1560" priority="1406">
      <formula>$E19="MC"</formula>
    </cfRule>
  </conditionalFormatting>
  <conditionalFormatting sqref="D19">
    <cfRule type="expression" dxfId="1559" priority="1405">
      <formula>$E19="MC"</formula>
    </cfRule>
  </conditionalFormatting>
  <conditionalFormatting sqref="D19">
    <cfRule type="expression" dxfId="1558" priority="1404">
      <formula>$E19="MC"</formula>
    </cfRule>
  </conditionalFormatting>
  <conditionalFormatting sqref="D19">
    <cfRule type="expression" dxfId="1557" priority="1403">
      <formula>$E19="MC"</formula>
    </cfRule>
  </conditionalFormatting>
  <conditionalFormatting sqref="D19">
    <cfRule type="expression" dxfId="1556" priority="1402">
      <formula>$E19="MC"</formula>
    </cfRule>
  </conditionalFormatting>
  <conditionalFormatting sqref="D19">
    <cfRule type="expression" dxfId="1555" priority="1401">
      <formula>$E19="MC"</formula>
    </cfRule>
  </conditionalFormatting>
  <conditionalFormatting sqref="D19">
    <cfRule type="expression" dxfId="1554" priority="1400">
      <formula>$E19="MC"</formula>
    </cfRule>
  </conditionalFormatting>
  <conditionalFormatting sqref="D19">
    <cfRule type="expression" dxfId="1553" priority="1399">
      <formula>$E19="MC"</formula>
    </cfRule>
  </conditionalFormatting>
  <conditionalFormatting sqref="D19">
    <cfRule type="expression" dxfId="1552" priority="1398">
      <formula>$E19="MC"</formula>
    </cfRule>
  </conditionalFormatting>
  <conditionalFormatting sqref="D19">
    <cfRule type="expression" dxfId="1551" priority="1397">
      <formula>$E19="MC"</formula>
    </cfRule>
  </conditionalFormatting>
  <conditionalFormatting sqref="D19">
    <cfRule type="expression" dxfId="1550" priority="1396">
      <formula>$E19="MC"</formula>
    </cfRule>
  </conditionalFormatting>
  <conditionalFormatting sqref="D19">
    <cfRule type="expression" dxfId="1549" priority="1395">
      <formula>$E19="MC"</formula>
    </cfRule>
  </conditionalFormatting>
  <conditionalFormatting sqref="D19">
    <cfRule type="expression" dxfId="1548" priority="1394">
      <formula>$E19="MC"</formula>
    </cfRule>
  </conditionalFormatting>
  <conditionalFormatting sqref="D19">
    <cfRule type="expression" dxfId="1547" priority="1393">
      <formula>$E19="MC"</formula>
    </cfRule>
  </conditionalFormatting>
  <conditionalFormatting sqref="D19">
    <cfRule type="expression" dxfId="1546" priority="1392">
      <formula>$E19="MC"</formula>
    </cfRule>
  </conditionalFormatting>
  <conditionalFormatting sqref="D19">
    <cfRule type="expression" dxfId="1545" priority="1391">
      <formula>$E19="MC"</formula>
    </cfRule>
  </conditionalFormatting>
  <conditionalFormatting sqref="D19">
    <cfRule type="expression" dxfId="1544" priority="1390">
      <formula>$E19="MC"</formula>
    </cfRule>
  </conditionalFormatting>
  <conditionalFormatting sqref="D19">
    <cfRule type="expression" dxfId="1543" priority="1389">
      <formula>$E19="MC"</formula>
    </cfRule>
  </conditionalFormatting>
  <conditionalFormatting sqref="D19">
    <cfRule type="expression" dxfId="1542" priority="1388">
      <formula>$E19="MC"</formula>
    </cfRule>
  </conditionalFormatting>
  <conditionalFormatting sqref="D19">
    <cfRule type="expression" dxfId="1541" priority="1387">
      <formula>$E19="MC"</formula>
    </cfRule>
  </conditionalFormatting>
  <conditionalFormatting sqref="D19">
    <cfRule type="expression" dxfId="1540" priority="1386">
      <formula>$E19="MC"</formula>
    </cfRule>
  </conditionalFormatting>
  <conditionalFormatting sqref="D19">
    <cfRule type="expression" dxfId="1539" priority="1385">
      <formula>$E19="MC"</formula>
    </cfRule>
  </conditionalFormatting>
  <conditionalFormatting sqref="D19">
    <cfRule type="expression" dxfId="1538" priority="1384">
      <formula>$E19="MC"</formula>
    </cfRule>
  </conditionalFormatting>
  <conditionalFormatting sqref="D19">
    <cfRule type="expression" dxfId="1537" priority="1383">
      <formula>$E19="MC"</formula>
    </cfRule>
  </conditionalFormatting>
  <conditionalFormatting sqref="D19">
    <cfRule type="expression" dxfId="1536" priority="1382">
      <formula>$E19="MC"</formula>
    </cfRule>
  </conditionalFormatting>
  <conditionalFormatting sqref="D19">
    <cfRule type="expression" dxfId="1535" priority="1381">
      <formula>$E19="MC"</formula>
    </cfRule>
  </conditionalFormatting>
  <conditionalFormatting sqref="D19">
    <cfRule type="expression" dxfId="1534" priority="1380">
      <formula>$E19="MC"</formula>
    </cfRule>
  </conditionalFormatting>
  <conditionalFormatting sqref="D19">
    <cfRule type="expression" dxfId="1533" priority="1379">
      <formula>$E19="MC"</formula>
    </cfRule>
  </conditionalFormatting>
  <conditionalFormatting sqref="D19">
    <cfRule type="expression" dxfId="1532" priority="1378">
      <formula>$E19="MC"</formula>
    </cfRule>
  </conditionalFormatting>
  <conditionalFormatting sqref="D19">
    <cfRule type="expression" dxfId="1531" priority="1377">
      <formula>$E19="MC"</formula>
    </cfRule>
  </conditionalFormatting>
  <conditionalFormatting sqref="D19">
    <cfRule type="expression" dxfId="1530" priority="1376">
      <formula>$E19="MC"</formula>
    </cfRule>
  </conditionalFormatting>
  <conditionalFormatting sqref="D19">
    <cfRule type="expression" dxfId="1529" priority="1375">
      <formula>$E19="MC"</formula>
    </cfRule>
  </conditionalFormatting>
  <conditionalFormatting sqref="D19">
    <cfRule type="expression" dxfId="1528" priority="1374">
      <formula>$E19="MC"</formula>
    </cfRule>
  </conditionalFormatting>
  <conditionalFormatting sqref="D19">
    <cfRule type="expression" dxfId="1527" priority="1373">
      <formula>$E19="MC"</formula>
    </cfRule>
  </conditionalFormatting>
  <conditionalFormatting sqref="D19">
    <cfRule type="expression" dxfId="1526" priority="1372">
      <formula>$E19="MC"</formula>
    </cfRule>
  </conditionalFormatting>
  <conditionalFormatting sqref="D19">
    <cfRule type="expression" dxfId="1525" priority="1371">
      <formula>$E19="MC"</formula>
    </cfRule>
  </conditionalFormatting>
  <conditionalFormatting sqref="D19">
    <cfRule type="expression" dxfId="1524" priority="1370">
      <formula>$E19="MC"</formula>
    </cfRule>
  </conditionalFormatting>
  <conditionalFormatting sqref="D19">
    <cfRule type="expression" dxfId="1523" priority="1369">
      <formula>$E19="MC"</formula>
    </cfRule>
  </conditionalFormatting>
  <conditionalFormatting sqref="D19">
    <cfRule type="expression" dxfId="1522" priority="1368">
      <formula>$E19="MC"</formula>
    </cfRule>
  </conditionalFormatting>
  <conditionalFormatting sqref="D19">
    <cfRule type="expression" dxfId="1521" priority="1367">
      <formula>$E19="MC"</formula>
    </cfRule>
  </conditionalFormatting>
  <conditionalFormatting sqref="D19">
    <cfRule type="expression" dxfId="1520" priority="1366">
      <formula>$E19="MC"</formula>
    </cfRule>
  </conditionalFormatting>
  <conditionalFormatting sqref="D19">
    <cfRule type="expression" dxfId="1519" priority="1365">
      <formula>$E19="MC"</formula>
    </cfRule>
  </conditionalFormatting>
  <conditionalFormatting sqref="D19">
    <cfRule type="expression" dxfId="1518" priority="1364">
      <formula>$E19="MC"</formula>
    </cfRule>
  </conditionalFormatting>
  <conditionalFormatting sqref="D19">
    <cfRule type="expression" dxfId="1517" priority="1363">
      <formula>$E19="MC"</formula>
    </cfRule>
  </conditionalFormatting>
  <conditionalFormatting sqref="D19">
    <cfRule type="expression" dxfId="1516" priority="1362">
      <formula>$E19="MC"</formula>
    </cfRule>
  </conditionalFormatting>
  <conditionalFormatting sqref="D19">
    <cfRule type="expression" dxfId="1515" priority="1361">
      <formula>$E19="MC"</formula>
    </cfRule>
  </conditionalFormatting>
  <conditionalFormatting sqref="D19">
    <cfRule type="expression" dxfId="1514" priority="1360">
      <formula>$E19="MC"</formula>
    </cfRule>
  </conditionalFormatting>
  <conditionalFormatting sqref="D19">
    <cfRule type="expression" dxfId="1513" priority="1359">
      <formula>$E19="MC"</formula>
    </cfRule>
  </conditionalFormatting>
  <conditionalFormatting sqref="D19">
    <cfRule type="expression" dxfId="1512" priority="1358">
      <formula>$E19="MC"</formula>
    </cfRule>
  </conditionalFormatting>
  <conditionalFormatting sqref="D19">
    <cfRule type="expression" dxfId="1511" priority="1357">
      <formula>$E19="MC"</formula>
    </cfRule>
  </conditionalFormatting>
  <conditionalFormatting sqref="D19">
    <cfRule type="expression" dxfId="1510" priority="1356">
      <formula>$E19="MC"</formula>
    </cfRule>
  </conditionalFormatting>
  <conditionalFormatting sqref="D19">
    <cfRule type="expression" dxfId="1509" priority="1355">
      <formula>$E19="MC"</formula>
    </cfRule>
  </conditionalFormatting>
  <conditionalFormatting sqref="D19">
    <cfRule type="expression" dxfId="1508" priority="1354">
      <formula>$E19="MC"</formula>
    </cfRule>
  </conditionalFormatting>
  <conditionalFormatting sqref="D19">
    <cfRule type="expression" dxfId="1507" priority="1353">
      <formula>$E19="MC"</formula>
    </cfRule>
  </conditionalFormatting>
  <conditionalFormatting sqref="D19">
    <cfRule type="expression" dxfId="1506" priority="1352">
      <formula>$E19="MC"</formula>
    </cfRule>
  </conditionalFormatting>
  <conditionalFormatting sqref="D19">
    <cfRule type="expression" dxfId="1505" priority="1351">
      <formula>$E19="MC"</formula>
    </cfRule>
  </conditionalFormatting>
  <conditionalFormatting sqref="D19">
    <cfRule type="expression" dxfId="1504" priority="1350">
      <formula>$E19="MC"</formula>
    </cfRule>
  </conditionalFormatting>
  <conditionalFormatting sqref="D19">
    <cfRule type="expression" dxfId="1503" priority="1349">
      <formula>$E19="MC"</formula>
    </cfRule>
  </conditionalFormatting>
  <conditionalFormatting sqref="D19">
    <cfRule type="expression" dxfId="1502" priority="1348">
      <formula>$E19="MC"</formula>
    </cfRule>
  </conditionalFormatting>
  <conditionalFormatting sqref="D19">
    <cfRule type="expression" dxfId="1501" priority="1347">
      <formula>$E19="MC"</formula>
    </cfRule>
  </conditionalFormatting>
  <conditionalFormatting sqref="D19">
    <cfRule type="expression" dxfId="1500" priority="1346">
      <formula>$E19="MC"</formula>
    </cfRule>
  </conditionalFormatting>
  <conditionalFormatting sqref="D19">
    <cfRule type="expression" dxfId="1499" priority="1345">
      <formula>$E19="MC"</formula>
    </cfRule>
  </conditionalFormatting>
  <conditionalFormatting sqref="D19">
    <cfRule type="expression" dxfId="1498" priority="1344">
      <formula>$E19="MC"</formula>
    </cfRule>
  </conditionalFormatting>
  <conditionalFormatting sqref="D19">
    <cfRule type="expression" dxfId="1497" priority="1343">
      <formula>$E19="MC"</formula>
    </cfRule>
  </conditionalFormatting>
  <conditionalFormatting sqref="D19">
    <cfRule type="expression" dxfId="1496" priority="1342">
      <formula>$E19="MC"</formula>
    </cfRule>
  </conditionalFormatting>
  <conditionalFormatting sqref="D19">
    <cfRule type="expression" dxfId="1495" priority="1341">
      <formula>$E19="MC"</formula>
    </cfRule>
  </conditionalFormatting>
  <conditionalFormatting sqref="D19">
    <cfRule type="expression" dxfId="1494" priority="1340">
      <formula>$E19="MC"</formula>
    </cfRule>
  </conditionalFormatting>
  <conditionalFormatting sqref="D19">
    <cfRule type="expression" dxfId="1493" priority="1339">
      <formula>$E19="MC"</formula>
    </cfRule>
  </conditionalFormatting>
  <conditionalFormatting sqref="D19">
    <cfRule type="expression" dxfId="1492" priority="1338">
      <formula>$E19="MC"</formula>
    </cfRule>
  </conditionalFormatting>
  <conditionalFormatting sqref="D19">
    <cfRule type="expression" dxfId="1491" priority="1337">
      <formula>$E19="MC"</formula>
    </cfRule>
  </conditionalFormatting>
  <conditionalFormatting sqref="D19">
    <cfRule type="expression" dxfId="1490" priority="1336">
      <formula>$E19="MC"</formula>
    </cfRule>
  </conditionalFormatting>
  <conditionalFormatting sqref="D19">
    <cfRule type="expression" dxfId="1489" priority="1335">
      <formula>$E19="MC"</formula>
    </cfRule>
  </conditionalFormatting>
  <conditionalFormatting sqref="D19">
    <cfRule type="expression" dxfId="1488" priority="1334">
      <formula>$E19="MC"</formula>
    </cfRule>
  </conditionalFormatting>
  <conditionalFormatting sqref="D19">
    <cfRule type="expression" dxfId="1487" priority="1333">
      <formula>$E19="MC"</formula>
    </cfRule>
  </conditionalFormatting>
  <conditionalFormatting sqref="D19">
    <cfRule type="expression" dxfId="1486" priority="1332">
      <formula>$E19="MC"</formula>
    </cfRule>
  </conditionalFormatting>
  <conditionalFormatting sqref="D19">
    <cfRule type="expression" dxfId="1485" priority="1331">
      <formula>$E19="MC"</formula>
    </cfRule>
  </conditionalFormatting>
  <conditionalFormatting sqref="D19">
    <cfRule type="expression" dxfId="1484" priority="1330">
      <formula>$E19="MC"</formula>
    </cfRule>
  </conditionalFormatting>
  <conditionalFormatting sqref="D19">
    <cfRule type="expression" dxfId="1483" priority="1329">
      <formula>$E19="MC"</formula>
    </cfRule>
  </conditionalFormatting>
  <conditionalFormatting sqref="C19:D19 F19">
    <cfRule type="expression" dxfId="1482" priority="1328">
      <formula>$E19="MC"</formula>
    </cfRule>
  </conditionalFormatting>
  <conditionalFormatting sqref="C19:D19 F19">
    <cfRule type="expression" dxfId="1481" priority="1327">
      <formula>$E19="MC"</formula>
    </cfRule>
  </conditionalFormatting>
  <conditionalFormatting sqref="G19">
    <cfRule type="expression" dxfId="1480" priority="1326">
      <formula>$E19="MC"</formula>
    </cfRule>
  </conditionalFormatting>
  <conditionalFormatting sqref="C19:D19 F19:G19">
    <cfRule type="expression" dxfId="1479" priority="1325">
      <formula>$E19="MC"</formula>
    </cfRule>
  </conditionalFormatting>
  <conditionalFormatting sqref="C19:D19 F19:G19">
    <cfRule type="expression" dxfId="1478" priority="1324">
      <formula>$E19="MC"</formula>
    </cfRule>
  </conditionalFormatting>
  <conditionalFormatting sqref="C19:D19 F19:G19">
    <cfRule type="expression" dxfId="1477" priority="1323">
      <formula>$E19="MC"</formula>
    </cfRule>
  </conditionalFormatting>
  <conditionalFormatting sqref="C19:D19 F19:G19">
    <cfRule type="expression" dxfId="1476" priority="1322">
      <formula>$E19="MC"</formula>
    </cfRule>
  </conditionalFormatting>
  <conditionalFormatting sqref="C19 F19:G19">
    <cfRule type="expression" dxfId="1475" priority="1321">
      <formula>$E19="MC"</formula>
    </cfRule>
  </conditionalFormatting>
  <conditionalFormatting sqref="C19 F19:G19">
    <cfRule type="expression" dxfId="1474" priority="1320">
      <formula>$E19="MC"</formula>
    </cfRule>
  </conditionalFormatting>
  <conditionalFormatting sqref="C19 F19:G19">
    <cfRule type="expression" dxfId="1473" priority="1319">
      <formula>$E19="MC"</formula>
    </cfRule>
  </conditionalFormatting>
  <conditionalFormatting sqref="C19 F19:G19">
    <cfRule type="expression" dxfId="1472" priority="1318">
      <formula>$E19="MC"</formula>
    </cfRule>
  </conditionalFormatting>
  <conditionalFormatting sqref="C19 F19:G19">
    <cfRule type="expression" dxfId="1471" priority="1317">
      <formula>$E19="MC"</formula>
    </cfRule>
  </conditionalFormatting>
  <conditionalFormatting sqref="C19 F19:G19">
    <cfRule type="expression" dxfId="1470" priority="1316">
      <formula>$E19="MC"</formula>
    </cfRule>
  </conditionalFormatting>
  <conditionalFormatting sqref="D19">
    <cfRule type="expression" dxfId="1469" priority="1315">
      <formula>$E19="MC"</formula>
    </cfRule>
  </conditionalFormatting>
  <conditionalFormatting sqref="D19">
    <cfRule type="expression" dxfId="1468" priority="1314">
      <formula>$E19="MC"</formula>
    </cfRule>
  </conditionalFormatting>
  <conditionalFormatting sqref="D19">
    <cfRule type="expression" dxfId="1467" priority="1313">
      <formula>$E19="MC"</formula>
    </cfRule>
  </conditionalFormatting>
  <conditionalFormatting sqref="D19">
    <cfRule type="expression" dxfId="1466" priority="1312">
      <formula>$E19="MC"</formula>
    </cfRule>
  </conditionalFormatting>
  <conditionalFormatting sqref="D19">
    <cfRule type="expression" dxfId="1465" priority="1311">
      <formula>$E19="MC"</formula>
    </cfRule>
  </conditionalFormatting>
  <conditionalFormatting sqref="D19">
    <cfRule type="expression" dxfId="1464" priority="1310">
      <formula>$E19="MC"</formula>
    </cfRule>
  </conditionalFormatting>
  <conditionalFormatting sqref="C19 F19:G19">
    <cfRule type="expression" dxfId="1463" priority="1309">
      <formula>$E19="MC"</formula>
    </cfRule>
  </conditionalFormatting>
  <conditionalFormatting sqref="C19 F19:G19">
    <cfRule type="expression" dxfId="1462" priority="1308">
      <formula>$E19="MC"</formula>
    </cfRule>
  </conditionalFormatting>
  <conditionalFormatting sqref="C19 F19:G19">
    <cfRule type="expression" dxfId="1461" priority="1307">
      <formula>$E19="MC"</formula>
    </cfRule>
  </conditionalFormatting>
  <conditionalFormatting sqref="C19 F19:G19">
    <cfRule type="expression" dxfId="1460" priority="1306">
      <formula>$E19="MC"</formula>
    </cfRule>
  </conditionalFormatting>
  <conditionalFormatting sqref="C19 F19:G19">
    <cfRule type="expression" dxfId="1459" priority="1305">
      <formula>$E19="MC"</formula>
    </cfRule>
  </conditionalFormatting>
  <conditionalFormatting sqref="C19 F19:G19">
    <cfRule type="expression" dxfId="1458" priority="1304">
      <formula>$E19="MC"</formula>
    </cfRule>
  </conditionalFormatting>
  <conditionalFormatting sqref="D19">
    <cfRule type="expression" dxfId="1457" priority="1303">
      <formula>$E19="MC"</formula>
    </cfRule>
  </conditionalFormatting>
  <conditionalFormatting sqref="D19">
    <cfRule type="expression" dxfId="1456" priority="1302">
      <formula>$E19="MC"</formula>
    </cfRule>
  </conditionalFormatting>
  <conditionalFormatting sqref="D19">
    <cfRule type="expression" dxfId="1455" priority="1301">
      <formula>$E19="MC"</formula>
    </cfRule>
  </conditionalFormatting>
  <conditionalFormatting sqref="D19">
    <cfRule type="expression" dxfId="1454" priority="1300">
      <formula>$E19="MC"</formula>
    </cfRule>
  </conditionalFormatting>
  <conditionalFormatting sqref="D19">
    <cfRule type="expression" dxfId="1453" priority="1299">
      <formula>$E19="MC"</formula>
    </cfRule>
  </conditionalFormatting>
  <conditionalFormatting sqref="D19">
    <cfRule type="expression" dxfId="1452" priority="1298">
      <formula>$E19="MC"</formula>
    </cfRule>
  </conditionalFormatting>
  <conditionalFormatting sqref="C19:D19 F19:G19">
    <cfRule type="expression" dxfId="1451" priority="1297">
      <formula>$E19="MC"</formula>
    </cfRule>
  </conditionalFormatting>
  <conditionalFormatting sqref="C19:D19 F19:G19">
    <cfRule type="expression" dxfId="1450" priority="1296">
      <formula>$E19="MC"</formula>
    </cfRule>
  </conditionalFormatting>
  <conditionalFormatting sqref="C19:D19 F19:G19">
    <cfRule type="expression" dxfId="1449" priority="1295">
      <formula>$E19="MC"</formula>
    </cfRule>
  </conditionalFormatting>
  <conditionalFormatting sqref="C19:D19 F19:G19">
    <cfRule type="expression" dxfId="1448" priority="1294">
      <formula>$E19="MC"</formula>
    </cfRule>
  </conditionalFormatting>
  <conditionalFormatting sqref="C19:D19 F19:G19">
    <cfRule type="expression" dxfId="1447" priority="1293">
      <formula>$E19="MC"</formula>
    </cfRule>
  </conditionalFormatting>
  <conditionalFormatting sqref="C19 F19:G19">
    <cfRule type="expression" dxfId="1446" priority="1292">
      <formula>$E19="MC"</formula>
    </cfRule>
  </conditionalFormatting>
  <conditionalFormatting sqref="C19 F19:G19">
    <cfRule type="expression" dxfId="1445" priority="1291">
      <formula>$E19="MC"</formula>
    </cfRule>
  </conditionalFormatting>
  <conditionalFormatting sqref="C19 F19:G19">
    <cfRule type="expression" dxfId="1444" priority="1290">
      <formula>$E19="MC"</formula>
    </cfRule>
  </conditionalFormatting>
  <conditionalFormatting sqref="C19 F19:G19">
    <cfRule type="expression" dxfId="1443" priority="1289">
      <formula>$E19="MC"</formula>
    </cfRule>
  </conditionalFormatting>
  <conditionalFormatting sqref="C19 F19:G19">
    <cfRule type="expression" dxfId="1442" priority="1288">
      <formula>$E19="MC"</formula>
    </cfRule>
  </conditionalFormatting>
  <conditionalFormatting sqref="C19 F19:G19">
    <cfRule type="expression" dxfId="1441" priority="1287">
      <formula>$E19="MC"</formula>
    </cfRule>
  </conditionalFormatting>
  <conditionalFormatting sqref="D19">
    <cfRule type="expression" dxfId="1440" priority="1286">
      <formula>$E19="MC"</formula>
    </cfRule>
  </conditionalFormatting>
  <conditionalFormatting sqref="D19">
    <cfRule type="expression" dxfId="1439" priority="1285">
      <formula>$E19="MC"</formula>
    </cfRule>
  </conditionalFormatting>
  <conditionalFormatting sqref="D19">
    <cfRule type="expression" dxfId="1438" priority="1284">
      <formula>$E19="MC"</formula>
    </cfRule>
  </conditionalFormatting>
  <conditionalFormatting sqref="D19">
    <cfRule type="expression" dxfId="1437" priority="1283">
      <formula>$E19="MC"</formula>
    </cfRule>
  </conditionalFormatting>
  <conditionalFormatting sqref="D19">
    <cfRule type="expression" dxfId="1436" priority="1282">
      <formula>$E19="MC"</formula>
    </cfRule>
  </conditionalFormatting>
  <conditionalFormatting sqref="D19">
    <cfRule type="expression" dxfId="1435" priority="1281">
      <formula>$E19="MC"</formula>
    </cfRule>
  </conditionalFormatting>
  <conditionalFormatting sqref="C19:D19 F19:G19">
    <cfRule type="expression" dxfId="1434" priority="1280">
      <formula>$E19="MC"</formula>
    </cfRule>
  </conditionalFormatting>
  <conditionalFormatting sqref="C19:D19 F19:G19">
    <cfRule type="expression" dxfId="1433" priority="1279">
      <formula>$E19="MC"</formula>
    </cfRule>
  </conditionalFormatting>
  <conditionalFormatting sqref="C19:D19 F19:G19">
    <cfRule type="expression" dxfId="1432" priority="1278">
      <formula>$E19="MC"</formula>
    </cfRule>
  </conditionalFormatting>
  <conditionalFormatting sqref="C19:D19 F19:G19">
    <cfRule type="expression" dxfId="1431" priority="1277">
      <formula>$E19="MC"</formula>
    </cfRule>
  </conditionalFormatting>
  <conditionalFormatting sqref="C19:D19 F19:G19">
    <cfRule type="expression" dxfId="1430" priority="1276">
      <formula>$E19="MC"</formula>
    </cfRule>
  </conditionalFormatting>
  <conditionalFormatting sqref="C19:D19 F19:G19">
    <cfRule type="expression" dxfId="1429" priority="1275">
      <formula>$E19="MC"</formula>
    </cfRule>
  </conditionalFormatting>
  <conditionalFormatting sqref="C19:D19 F19:G19">
    <cfRule type="expression" dxfId="1428" priority="1274">
      <formula>$E19="MC"</formula>
    </cfRule>
  </conditionalFormatting>
  <conditionalFormatting sqref="C19:D19 F19:G19">
    <cfRule type="expression" dxfId="1427" priority="1273">
      <formula>$E19="MC"</formula>
    </cfRule>
  </conditionalFormatting>
  <conditionalFormatting sqref="C19:D19 F19:G19">
    <cfRule type="expression" dxfId="1426" priority="1272">
      <formula>$E19="MC"</formula>
    </cfRule>
  </conditionalFormatting>
  <conditionalFormatting sqref="C19:D19 F19:G19">
    <cfRule type="expression" dxfId="1425" priority="1271">
      <formula>$E19="MC"</formula>
    </cfRule>
  </conditionalFormatting>
  <conditionalFormatting sqref="D19">
    <cfRule type="expression" dxfId="1424" priority="1270">
      <formula>$E19="MC"</formula>
    </cfRule>
  </conditionalFormatting>
  <conditionalFormatting sqref="C19 F19:G19">
    <cfRule type="expression" dxfId="1423" priority="1269">
      <formula>$E19="MC"</formula>
    </cfRule>
  </conditionalFormatting>
  <conditionalFormatting sqref="C19 F19:G19">
    <cfRule type="expression" dxfId="1422" priority="1268">
      <formula>$E19="MC"</formula>
    </cfRule>
  </conditionalFormatting>
  <conditionalFormatting sqref="C19 F19:G19">
    <cfRule type="expression" dxfId="1421" priority="1267">
      <formula>$E19="MC"</formula>
    </cfRule>
  </conditionalFormatting>
  <conditionalFormatting sqref="C19 F19:G19">
    <cfRule type="expression" dxfId="1420" priority="1266">
      <formula>$E19="MC"</formula>
    </cfRule>
  </conditionalFormatting>
  <conditionalFormatting sqref="C19 F19:G19">
    <cfRule type="expression" dxfId="1419" priority="1265">
      <formula>$E19="MC"</formula>
    </cfRule>
  </conditionalFormatting>
  <conditionalFormatting sqref="C19 F19:G19">
    <cfRule type="expression" dxfId="1418" priority="1264">
      <formula>$E19="MC"</formula>
    </cfRule>
  </conditionalFormatting>
  <conditionalFormatting sqref="D19">
    <cfRule type="expression" dxfId="1417" priority="1263">
      <formula>$E19="MC"</formula>
    </cfRule>
  </conditionalFormatting>
  <conditionalFormatting sqref="D19">
    <cfRule type="expression" dxfId="1416" priority="1262">
      <formula>$E19="MC"</formula>
    </cfRule>
  </conditionalFormatting>
  <conditionalFormatting sqref="D19">
    <cfRule type="expression" dxfId="1415" priority="1261">
      <formula>$E19="MC"</formula>
    </cfRule>
  </conditionalFormatting>
  <conditionalFormatting sqref="D19">
    <cfRule type="expression" dxfId="1414" priority="1260">
      <formula>$E19="MC"</formula>
    </cfRule>
  </conditionalFormatting>
  <conditionalFormatting sqref="D19">
    <cfRule type="expression" dxfId="1413" priority="1259">
      <formula>$E19="MC"</formula>
    </cfRule>
  </conditionalFormatting>
  <conditionalFormatting sqref="D19">
    <cfRule type="expression" dxfId="1412" priority="1258">
      <formula>$E19="MC"</formula>
    </cfRule>
  </conditionalFormatting>
  <conditionalFormatting sqref="C19:D19 F19:G19">
    <cfRule type="expression" dxfId="1411" priority="1257">
      <formula>$E19="MC"</formula>
    </cfRule>
  </conditionalFormatting>
  <conditionalFormatting sqref="C19:D19 F19:G19">
    <cfRule type="expression" dxfId="1410" priority="1256">
      <formula>$E19="MC"</formula>
    </cfRule>
  </conditionalFormatting>
  <conditionalFormatting sqref="C19:D19 F19:G19">
    <cfRule type="expression" dxfId="1409" priority="1255">
      <formula>$E19="MC"</formula>
    </cfRule>
  </conditionalFormatting>
  <conditionalFormatting sqref="C19:D19 F19:G19">
    <cfRule type="expression" dxfId="1408" priority="1254">
      <formula>$E19="MC"</formula>
    </cfRule>
  </conditionalFormatting>
  <conditionalFormatting sqref="C19:D19 F19:G19">
    <cfRule type="expression" dxfId="1407" priority="1253">
      <formula>$E19="MC"</formula>
    </cfRule>
  </conditionalFormatting>
  <conditionalFormatting sqref="C19:D19 F19:G19">
    <cfRule type="expression" dxfId="1406" priority="1252">
      <formula>$E19="MC"</formula>
    </cfRule>
  </conditionalFormatting>
  <conditionalFormatting sqref="C19:D19 F19:G19">
    <cfRule type="expression" dxfId="1405" priority="1251">
      <formula>$E19="MC"</formula>
    </cfRule>
  </conditionalFormatting>
  <conditionalFormatting sqref="C19:D19 F19:G19">
    <cfRule type="expression" dxfId="1404" priority="1250">
      <formula>$E19="MC"</formula>
    </cfRule>
  </conditionalFormatting>
  <conditionalFormatting sqref="C19:D19 F19:G19">
    <cfRule type="expression" dxfId="1403" priority="1249">
      <formula>$E19="MC"</formula>
    </cfRule>
  </conditionalFormatting>
  <conditionalFormatting sqref="C19:D19 F19:G19">
    <cfRule type="expression" dxfId="1402" priority="1248">
      <formula>$E19="MC"</formula>
    </cfRule>
  </conditionalFormatting>
  <conditionalFormatting sqref="D19">
    <cfRule type="expression" dxfId="1401" priority="1247">
      <formula>$E19="MC"</formula>
    </cfRule>
  </conditionalFormatting>
  <conditionalFormatting sqref="C19:D19 F19:G19">
    <cfRule type="expression" dxfId="1400" priority="1246">
      <formula>$E19="MC"</formula>
    </cfRule>
  </conditionalFormatting>
  <conditionalFormatting sqref="C19:D19 F19:G19">
    <cfRule type="expression" dxfId="1399" priority="1245">
      <formula>$E19="MC"</formula>
    </cfRule>
  </conditionalFormatting>
  <conditionalFormatting sqref="C19:D19 F19:G19">
    <cfRule type="expression" dxfId="1398" priority="1244">
      <formula>$E19="MC"</formula>
    </cfRule>
  </conditionalFormatting>
  <conditionalFormatting sqref="C19:D19 F19:G19">
    <cfRule type="expression" dxfId="1397" priority="1243">
      <formula>$E19="MC"</formula>
    </cfRule>
  </conditionalFormatting>
  <conditionalFormatting sqref="C19:D19 F19:G19">
    <cfRule type="expression" dxfId="1396" priority="1242">
      <formula>$E19="MC"</formula>
    </cfRule>
  </conditionalFormatting>
  <conditionalFormatting sqref="D19">
    <cfRule type="expression" dxfId="1395" priority="1241">
      <formula>$E19="MC"</formula>
    </cfRule>
  </conditionalFormatting>
  <conditionalFormatting sqref="D19">
    <cfRule type="expression" dxfId="1394" priority="1240">
      <formula>$E19="MC"</formula>
    </cfRule>
  </conditionalFormatting>
  <conditionalFormatting sqref="C19:D19 F19:G19">
    <cfRule type="expression" dxfId="1393" priority="1239">
      <formula>$E19="MC"</formula>
    </cfRule>
  </conditionalFormatting>
  <conditionalFormatting sqref="C19:D19 F19:G19">
    <cfRule type="expression" dxfId="1392" priority="1238">
      <formula>$E19="MC"</formula>
    </cfRule>
  </conditionalFormatting>
  <conditionalFormatting sqref="C19:D19 F19:G19">
    <cfRule type="expression" dxfId="1391" priority="1237">
      <formula>$E19="MC"</formula>
    </cfRule>
  </conditionalFormatting>
  <conditionalFormatting sqref="C19:D19 F19:G19">
    <cfRule type="expression" dxfId="1390" priority="1236">
      <formula>$E19="MC"</formula>
    </cfRule>
  </conditionalFormatting>
  <conditionalFormatting sqref="C19:D19 F19:G19">
    <cfRule type="expression" dxfId="1389" priority="1235">
      <formula>$E19="MC"</formula>
    </cfRule>
  </conditionalFormatting>
  <conditionalFormatting sqref="D19">
    <cfRule type="expression" dxfId="1388" priority="1234">
      <formula>$E19="MC"</formula>
    </cfRule>
  </conditionalFormatting>
  <conditionalFormatting sqref="D19">
    <cfRule type="expression" dxfId="1387" priority="1233">
      <formula>$E19="MC"</formula>
    </cfRule>
  </conditionalFormatting>
  <conditionalFormatting sqref="D19">
    <cfRule type="expression" dxfId="1386" priority="1232">
      <formula>$E19="MC"</formula>
    </cfRule>
  </conditionalFormatting>
  <conditionalFormatting sqref="D19">
    <cfRule type="expression" dxfId="1385" priority="1231">
      <formula>$E19="MC"</formula>
    </cfRule>
  </conditionalFormatting>
  <conditionalFormatting sqref="B20">
    <cfRule type="expression" dxfId="1384" priority="1230">
      <formula>$E20="MC"</formula>
    </cfRule>
  </conditionalFormatting>
  <conditionalFormatting sqref="B20">
    <cfRule type="expression" dxfId="1383" priority="1227">
      <formula>$E20="MC"</formula>
    </cfRule>
  </conditionalFormatting>
  <conditionalFormatting sqref="B20">
    <cfRule type="expression" dxfId="1382" priority="1226">
      <formula>$E20="MC"</formula>
    </cfRule>
  </conditionalFormatting>
  <conditionalFormatting sqref="B20">
    <cfRule type="expression" dxfId="1381" priority="1225">
      <formula>$E20="MC"</formula>
    </cfRule>
  </conditionalFormatting>
  <conditionalFormatting sqref="B20">
    <cfRule type="expression" dxfId="1380" priority="1229">
      <formula>$E20="MC"</formula>
    </cfRule>
  </conditionalFormatting>
  <conditionalFormatting sqref="B20">
    <cfRule type="expression" dxfId="1379" priority="1228">
      <formula>$E20="MC"</formula>
    </cfRule>
  </conditionalFormatting>
  <conditionalFormatting sqref="B20">
    <cfRule type="expression" dxfId="1378" priority="1224">
      <formula>$E20="MC"</formula>
    </cfRule>
  </conditionalFormatting>
  <conditionalFormatting sqref="B20">
    <cfRule type="expression" dxfId="1377" priority="1223">
      <formula>$E20="MC"</formula>
    </cfRule>
  </conditionalFormatting>
  <conditionalFormatting sqref="B20">
    <cfRule type="expression" dxfId="1376" priority="1222">
      <formula>$E20="MC"</formula>
    </cfRule>
  </conditionalFormatting>
  <conditionalFormatting sqref="B20">
    <cfRule type="expression" dxfId="1375" priority="1221">
      <formula>$E20="MC"</formula>
    </cfRule>
  </conditionalFormatting>
  <conditionalFormatting sqref="B20">
    <cfRule type="expression" dxfId="1374" priority="1220">
      <formula>$E20="MC"</formula>
    </cfRule>
  </conditionalFormatting>
  <conditionalFormatting sqref="B20">
    <cfRule type="expression" dxfId="1373" priority="1219">
      <formula>$E20="MC"</formula>
    </cfRule>
  </conditionalFormatting>
  <conditionalFormatting sqref="B20">
    <cfRule type="expression" dxfId="1372" priority="1218">
      <formula>$E20="MC"</formula>
    </cfRule>
  </conditionalFormatting>
  <conditionalFormatting sqref="B20">
    <cfRule type="expression" dxfId="1371" priority="1217">
      <formula>$E20="MC"</formula>
    </cfRule>
  </conditionalFormatting>
  <conditionalFormatting sqref="B20">
    <cfRule type="expression" dxfId="1370" priority="1214">
      <formula>$E20="MC"</formula>
    </cfRule>
  </conditionalFormatting>
  <conditionalFormatting sqref="B20">
    <cfRule type="expression" dxfId="1369" priority="1213">
      <formula>$E20="MC"</formula>
    </cfRule>
  </conditionalFormatting>
  <conditionalFormatting sqref="B20">
    <cfRule type="expression" dxfId="1368" priority="1212">
      <formula>$E20="MC"</formula>
    </cfRule>
  </conditionalFormatting>
  <conditionalFormatting sqref="B20">
    <cfRule type="expression" dxfId="1367" priority="1216">
      <formula>$E20="MC"</formula>
    </cfRule>
  </conditionalFormatting>
  <conditionalFormatting sqref="B20">
    <cfRule type="expression" dxfId="1366" priority="1215">
      <formula>$E20="MC"</formula>
    </cfRule>
  </conditionalFormatting>
  <conditionalFormatting sqref="B20">
    <cfRule type="expression" dxfId="1365" priority="1211">
      <formula>$E20="MC"</formula>
    </cfRule>
  </conditionalFormatting>
  <conditionalFormatting sqref="B20">
    <cfRule type="expression" dxfId="1364" priority="1208">
      <formula>$E20="MC"</formula>
    </cfRule>
  </conditionalFormatting>
  <conditionalFormatting sqref="B20">
    <cfRule type="expression" dxfId="1363" priority="1207">
      <formula>$E20="MC"</formula>
    </cfRule>
  </conditionalFormatting>
  <conditionalFormatting sqref="B20">
    <cfRule type="expression" dxfId="1362" priority="1206">
      <formula>$E20="MC"</formula>
    </cfRule>
  </conditionalFormatting>
  <conditionalFormatting sqref="B20">
    <cfRule type="expression" dxfId="1361" priority="1210">
      <formula>$E20="MC"</formula>
    </cfRule>
  </conditionalFormatting>
  <conditionalFormatting sqref="B20">
    <cfRule type="expression" dxfId="1360" priority="1209">
      <formula>$E20="MC"</formula>
    </cfRule>
  </conditionalFormatting>
  <conditionalFormatting sqref="B20">
    <cfRule type="expression" dxfId="1359" priority="1205">
      <formula>$E20="MC"</formula>
    </cfRule>
  </conditionalFormatting>
  <conditionalFormatting sqref="B20">
    <cfRule type="expression" dxfId="1358" priority="1202">
      <formula>$E20="MC"</formula>
    </cfRule>
  </conditionalFormatting>
  <conditionalFormatting sqref="B20">
    <cfRule type="expression" dxfId="1357" priority="1201">
      <formula>$E20="MC"</formula>
    </cfRule>
  </conditionalFormatting>
  <conditionalFormatting sqref="B20">
    <cfRule type="expression" dxfId="1356" priority="1200">
      <formula>$E20="MC"</formula>
    </cfRule>
  </conditionalFormatting>
  <conditionalFormatting sqref="B20">
    <cfRule type="expression" dxfId="1355" priority="1204">
      <formula>$E20="MC"</formula>
    </cfRule>
  </conditionalFormatting>
  <conditionalFormatting sqref="B20">
    <cfRule type="expression" dxfId="1354" priority="1203">
      <formula>$E20="MC"</formula>
    </cfRule>
  </conditionalFormatting>
  <conditionalFormatting sqref="B20">
    <cfRule type="expression" dxfId="1353" priority="1199">
      <formula>$E20="MC"</formula>
    </cfRule>
  </conditionalFormatting>
  <conditionalFormatting sqref="B20">
    <cfRule type="expression" dxfId="1352" priority="1198">
      <formula>$E20="MC"</formula>
    </cfRule>
  </conditionalFormatting>
  <conditionalFormatting sqref="B20">
    <cfRule type="expression" dxfId="1351" priority="1197">
      <formula>$E20="MC"</formula>
    </cfRule>
  </conditionalFormatting>
  <conditionalFormatting sqref="B20">
    <cfRule type="expression" dxfId="1350" priority="1196">
      <formula>$E20="MC"</formula>
    </cfRule>
  </conditionalFormatting>
  <conditionalFormatting sqref="B20">
    <cfRule type="expression" dxfId="1349" priority="1195">
      <formula>$E20="MC"</formula>
    </cfRule>
  </conditionalFormatting>
  <conditionalFormatting sqref="B20">
    <cfRule type="expression" dxfId="1348" priority="1194">
      <formula>$E20="MC"</formula>
    </cfRule>
  </conditionalFormatting>
  <conditionalFormatting sqref="B20">
    <cfRule type="expression" dxfId="1347" priority="1193">
      <formula>$E20="MC"</formula>
    </cfRule>
  </conditionalFormatting>
  <conditionalFormatting sqref="B20">
    <cfRule type="expression" dxfId="1346" priority="1192">
      <formula>$E20="MC"</formula>
    </cfRule>
  </conditionalFormatting>
  <conditionalFormatting sqref="B20">
    <cfRule type="expression" dxfId="1345" priority="1191">
      <formula>$E20="MC"</formula>
    </cfRule>
  </conditionalFormatting>
  <conditionalFormatting sqref="B20">
    <cfRule type="expression" dxfId="1344" priority="1190">
      <formula>$E20="MC"</formula>
    </cfRule>
  </conditionalFormatting>
  <conditionalFormatting sqref="B20">
    <cfRule type="expression" dxfId="1343" priority="1189">
      <formula>$E20="MC"</formula>
    </cfRule>
  </conditionalFormatting>
  <conditionalFormatting sqref="B20">
    <cfRule type="expression" dxfId="1342" priority="1188">
      <formula>$E20="MC"</formula>
    </cfRule>
  </conditionalFormatting>
  <conditionalFormatting sqref="B20">
    <cfRule type="expression" dxfId="1341" priority="1187">
      <formula>$E20="MC"</formula>
    </cfRule>
  </conditionalFormatting>
  <conditionalFormatting sqref="B20">
    <cfRule type="expression" dxfId="1340" priority="1186">
      <formula>$E20="MC"</formula>
    </cfRule>
  </conditionalFormatting>
  <conditionalFormatting sqref="B20">
    <cfRule type="expression" dxfId="1339" priority="1185">
      <formula>$E20="MC"</formula>
    </cfRule>
  </conditionalFormatting>
  <conditionalFormatting sqref="B20">
    <cfRule type="expression" dxfId="1338" priority="1184">
      <formula>$E20="MC"</formula>
    </cfRule>
  </conditionalFormatting>
  <conditionalFormatting sqref="B20">
    <cfRule type="expression" dxfId="1337" priority="1183">
      <formula>$E20="MC"</formula>
    </cfRule>
  </conditionalFormatting>
  <conditionalFormatting sqref="B20">
    <cfRule type="expression" dxfId="1336" priority="1182">
      <formula>$E20="MC"</formula>
    </cfRule>
  </conditionalFormatting>
  <conditionalFormatting sqref="B20">
    <cfRule type="expression" dxfId="1335" priority="1181">
      <formula>$E20="MC"</formula>
    </cfRule>
  </conditionalFormatting>
  <conditionalFormatting sqref="B20">
    <cfRule type="expression" dxfId="1334" priority="1180">
      <formula>$E20="MC"</formula>
    </cfRule>
  </conditionalFormatting>
  <conditionalFormatting sqref="B20">
    <cfRule type="expression" dxfId="1333" priority="1179">
      <formula>$E20="MC"</formula>
    </cfRule>
  </conditionalFormatting>
  <conditionalFormatting sqref="B20">
    <cfRule type="expression" dxfId="1332" priority="1178">
      <formula>$E20="MC"</formula>
    </cfRule>
  </conditionalFormatting>
  <conditionalFormatting sqref="B20">
    <cfRule type="expression" dxfId="1331" priority="1177">
      <formula>$E20="MC"</formula>
    </cfRule>
  </conditionalFormatting>
  <conditionalFormatting sqref="B20">
    <cfRule type="expression" dxfId="1330" priority="1176">
      <formula>$E20="MC"</formula>
    </cfRule>
  </conditionalFormatting>
  <conditionalFormatting sqref="B20">
    <cfRule type="expression" dxfId="1329" priority="1175">
      <formula>$E20="MC"</formula>
    </cfRule>
  </conditionalFormatting>
  <conditionalFormatting sqref="B20">
    <cfRule type="expression" dxfId="1328" priority="1174">
      <formula>$E20="MC"</formula>
    </cfRule>
  </conditionalFormatting>
  <conditionalFormatting sqref="B20">
    <cfRule type="expression" dxfId="1327" priority="1173">
      <formula>$E20="MC"</formula>
    </cfRule>
  </conditionalFormatting>
  <conditionalFormatting sqref="B20">
    <cfRule type="expression" dxfId="1326" priority="1172">
      <formula>$E20="MC"</formula>
    </cfRule>
  </conditionalFormatting>
  <conditionalFormatting sqref="B20">
    <cfRule type="expression" dxfId="1325" priority="1171">
      <formula>$E20="MC"</formula>
    </cfRule>
  </conditionalFormatting>
  <conditionalFormatting sqref="B20">
    <cfRule type="expression" dxfId="1324" priority="1170">
      <formula>$E20="MC"</formula>
    </cfRule>
  </conditionalFormatting>
  <conditionalFormatting sqref="B20">
    <cfRule type="expression" dxfId="1323" priority="1169">
      <formula>$E20="MC"</formula>
    </cfRule>
  </conditionalFormatting>
  <conditionalFormatting sqref="B20">
    <cfRule type="expression" dxfId="1322" priority="1168">
      <formula>$E20="MC"</formula>
    </cfRule>
  </conditionalFormatting>
  <conditionalFormatting sqref="B20">
    <cfRule type="expression" dxfId="1321" priority="1167">
      <formula>$E20="MC"</formula>
    </cfRule>
  </conditionalFormatting>
  <conditionalFormatting sqref="B20">
    <cfRule type="expression" dxfId="1320" priority="1166">
      <formula>$E20="MC"</formula>
    </cfRule>
  </conditionalFormatting>
  <conditionalFormatting sqref="B20">
    <cfRule type="expression" dxfId="1319" priority="1165">
      <formula>$E20="MC"</formula>
    </cfRule>
  </conditionalFormatting>
  <conditionalFormatting sqref="B20">
    <cfRule type="expression" dxfId="1318" priority="1164">
      <formula>$E20="MC"</formula>
    </cfRule>
  </conditionalFormatting>
  <conditionalFormatting sqref="B20">
    <cfRule type="expression" dxfId="1317" priority="1163">
      <formula>$E20="MC"</formula>
    </cfRule>
  </conditionalFormatting>
  <conditionalFormatting sqref="B20">
    <cfRule type="expression" dxfId="1316" priority="1162">
      <formula>$E20="MC"</formula>
    </cfRule>
  </conditionalFormatting>
  <conditionalFormatting sqref="B20">
    <cfRule type="expression" dxfId="1315" priority="1161">
      <formula>$E20="MC"</formula>
    </cfRule>
  </conditionalFormatting>
  <conditionalFormatting sqref="B20">
    <cfRule type="expression" dxfId="1314" priority="1160">
      <formula>$E20="MC"</formula>
    </cfRule>
  </conditionalFormatting>
  <conditionalFormatting sqref="B20">
    <cfRule type="expression" dxfId="1313" priority="1159">
      <formula>$E20="MC"</formula>
    </cfRule>
  </conditionalFormatting>
  <conditionalFormatting sqref="B20">
    <cfRule type="expression" dxfId="1312" priority="1158">
      <formula>$E20="MC"</formula>
    </cfRule>
  </conditionalFormatting>
  <conditionalFormatting sqref="B20">
    <cfRule type="expression" dxfId="1311" priority="1157">
      <formula>$E20="MC"</formula>
    </cfRule>
  </conditionalFormatting>
  <conditionalFormatting sqref="B20">
    <cfRule type="expression" dxfId="1310" priority="1156">
      <formula>$E20="MC"</formula>
    </cfRule>
  </conditionalFormatting>
  <conditionalFormatting sqref="B20">
    <cfRule type="expression" dxfId="1309" priority="1155">
      <formula>$E20="MC"</formula>
    </cfRule>
  </conditionalFormatting>
  <conditionalFormatting sqref="B20">
    <cfRule type="expression" dxfId="1308" priority="1154">
      <formula>$E20="MC"</formula>
    </cfRule>
  </conditionalFormatting>
  <conditionalFormatting sqref="B20">
    <cfRule type="expression" dxfId="1307" priority="1153">
      <formula>$E20="MC"</formula>
    </cfRule>
  </conditionalFormatting>
  <conditionalFormatting sqref="B20">
    <cfRule type="expression" dxfId="1306" priority="1152">
      <formula>$E20="MC"</formula>
    </cfRule>
  </conditionalFormatting>
  <conditionalFormatting sqref="B20">
    <cfRule type="expression" dxfId="1305" priority="1151">
      <formula>$E20="MC"</formula>
    </cfRule>
  </conditionalFormatting>
  <conditionalFormatting sqref="B20">
    <cfRule type="expression" dxfId="1304" priority="1150">
      <formula>$E20="MC"</formula>
    </cfRule>
  </conditionalFormatting>
  <conditionalFormatting sqref="B20">
    <cfRule type="expression" dxfId="1303" priority="1149">
      <formula>$E20="MC"</formula>
    </cfRule>
  </conditionalFormatting>
  <conditionalFormatting sqref="B20">
    <cfRule type="expression" dxfId="1302" priority="1148">
      <formula>$E20="MC"</formula>
    </cfRule>
  </conditionalFormatting>
  <conditionalFormatting sqref="B20">
    <cfRule type="expression" dxfId="1301" priority="1147">
      <formula>$E20="MC"</formula>
    </cfRule>
  </conditionalFormatting>
  <conditionalFormatting sqref="B20">
    <cfRule type="expression" dxfId="1300" priority="1146">
      <formula>$E20="MC"</formula>
    </cfRule>
  </conditionalFormatting>
  <conditionalFormatting sqref="B20">
    <cfRule type="expression" dxfId="1299" priority="1145">
      <formula>$E20="MC"</formula>
    </cfRule>
  </conditionalFormatting>
  <conditionalFormatting sqref="B20">
    <cfRule type="expression" dxfId="1298" priority="1144">
      <formula>$E20="MC"</formula>
    </cfRule>
  </conditionalFormatting>
  <conditionalFormatting sqref="B20">
    <cfRule type="expression" dxfId="1297" priority="1143">
      <formula>$E20="MC"</formula>
    </cfRule>
  </conditionalFormatting>
  <conditionalFormatting sqref="B20">
    <cfRule type="expression" dxfId="1296" priority="1142">
      <formula>$E20="MC"</formula>
    </cfRule>
  </conditionalFormatting>
  <conditionalFormatting sqref="B20">
    <cfRule type="expression" dxfId="1295" priority="1141">
      <formula>$E20="MC"</formula>
    </cfRule>
  </conditionalFormatting>
  <conditionalFormatting sqref="B20">
    <cfRule type="expression" dxfId="1294" priority="1140">
      <formula>$E20="MC"</formula>
    </cfRule>
  </conditionalFormatting>
  <conditionalFormatting sqref="B20">
    <cfRule type="expression" dxfId="1293" priority="1139">
      <formula>$E20="MC"</formula>
    </cfRule>
  </conditionalFormatting>
  <conditionalFormatting sqref="B20">
    <cfRule type="expression" dxfId="1292" priority="1138">
      <formula>$E20="MC"</formula>
    </cfRule>
  </conditionalFormatting>
  <conditionalFormatting sqref="B20">
    <cfRule type="expression" dxfId="1291" priority="1137">
      <formula>$E20="MC"</formula>
    </cfRule>
  </conditionalFormatting>
  <conditionalFormatting sqref="B20">
    <cfRule type="expression" dxfId="1290" priority="1136">
      <formula>$E20="MC"</formula>
    </cfRule>
  </conditionalFormatting>
  <conditionalFormatting sqref="B20">
    <cfRule type="expression" dxfId="1289" priority="1135">
      <formula>$E20="MC"</formula>
    </cfRule>
  </conditionalFormatting>
  <conditionalFormatting sqref="B20">
    <cfRule type="expression" dxfId="1288" priority="1134">
      <formula>$E20="MC"</formula>
    </cfRule>
  </conditionalFormatting>
  <conditionalFormatting sqref="B20">
    <cfRule type="expression" dxfId="1287" priority="1133">
      <formula>$E20="MC"</formula>
    </cfRule>
  </conditionalFormatting>
  <conditionalFormatting sqref="D20">
    <cfRule type="expression" dxfId="1286" priority="1132">
      <formula>$E20="MC"</formula>
    </cfRule>
  </conditionalFormatting>
  <conditionalFormatting sqref="D20">
    <cfRule type="expression" dxfId="1285" priority="1131">
      <formula>$E20="MC"</formula>
    </cfRule>
  </conditionalFormatting>
  <conditionalFormatting sqref="D20">
    <cfRule type="expression" dxfId="1284" priority="1130">
      <formula>$E20="MC"</formula>
    </cfRule>
  </conditionalFormatting>
  <conditionalFormatting sqref="D20">
    <cfRule type="expression" dxfId="1283" priority="1129">
      <formula>$E20="MC"</formula>
    </cfRule>
  </conditionalFormatting>
  <conditionalFormatting sqref="D20">
    <cfRule type="expression" dxfId="1282" priority="1128">
      <formula>$E20="MC"</formula>
    </cfRule>
  </conditionalFormatting>
  <conditionalFormatting sqref="D20">
    <cfRule type="expression" dxfId="1281" priority="1127">
      <formula>$E20="MC"</formula>
    </cfRule>
  </conditionalFormatting>
  <conditionalFormatting sqref="D20">
    <cfRule type="expression" dxfId="1280" priority="1126">
      <formula>$E20="MC"</formula>
    </cfRule>
  </conditionalFormatting>
  <conditionalFormatting sqref="D20">
    <cfRule type="expression" dxfId="1279" priority="1125">
      <formula>$E20="MC"</formula>
    </cfRule>
  </conditionalFormatting>
  <conditionalFormatting sqref="D20">
    <cfRule type="expression" dxfId="1278" priority="1124">
      <formula>$E20="MC"</formula>
    </cfRule>
  </conditionalFormatting>
  <conditionalFormatting sqref="D20">
    <cfRule type="expression" dxfId="1277" priority="1123">
      <formula>$E20="MC"</formula>
    </cfRule>
  </conditionalFormatting>
  <conditionalFormatting sqref="D20">
    <cfRule type="expression" dxfId="1276" priority="1122">
      <formula>$E20="MC"</formula>
    </cfRule>
  </conditionalFormatting>
  <conditionalFormatting sqref="D20">
    <cfRule type="expression" dxfId="1275" priority="1121">
      <formula>$E20="MC"</formula>
    </cfRule>
  </conditionalFormatting>
  <conditionalFormatting sqref="C20:D20 F20:G20">
    <cfRule type="expression" dxfId="1274" priority="1120">
      <formula>$E20="MC"</formula>
    </cfRule>
  </conditionalFormatting>
  <conditionalFormatting sqref="C20:D20 F20:G20">
    <cfRule type="expression" dxfId="1273" priority="1117">
      <formula>$E20="MC"</formula>
    </cfRule>
  </conditionalFormatting>
  <conditionalFormatting sqref="C20:D20 F20:G20">
    <cfRule type="expression" dxfId="1272" priority="1116">
      <formula>$E20="MC"</formula>
    </cfRule>
  </conditionalFormatting>
  <conditionalFormatting sqref="C20:D20 F20:G20">
    <cfRule type="expression" dxfId="1271" priority="1115">
      <formula>$E20="MC"</formula>
    </cfRule>
  </conditionalFormatting>
  <conditionalFormatting sqref="C20:D20 F20:G20">
    <cfRule type="expression" dxfId="1270" priority="1119">
      <formula>$E20="MC"</formula>
    </cfRule>
  </conditionalFormatting>
  <conditionalFormatting sqref="F20:G20 C20:D20">
    <cfRule type="expression" dxfId="1269" priority="1118">
      <formula>$E20="MC"</formula>
    </cfRule>
  </conditionalFormatting>
  <conditionalFormatting sqref="C20:D20 F20:G20">
    <cfRule type="expression" dxfId="1268" priority="1114">
      <formula>$E20="MC"</formula>
    </cfRule>
  </conditionalFormatting>
  <conditionalFormatting sqref="C20 F20:G20">
    <cfRule type="expression" dxfId="1267" priority="1113">
      <formula>$E20="MC"</formula>
    </cfRule>
  </conditionalFormatting>
  <conditionalFormatting sqref="C20:D20 F20:G20">
    <cfRule type="expression" dxfId="1266" priority="1112">
      <formula>$E20="MC"</formula>
    </cfRule>
  </conditionalFormatting>
  <conditionalFormatting sqref="C20:D20 F20:G20">
    <cfRule type="expression" dxfId="1265" priority="1111">
      <formula>$E20="MC"</formula>
    </cfRule>
  </conditionalFormatting>
  <conditionalFormatting sqref="C20 F20:G20">
    <cfRule type="expression" dxfId="1264" priority="1110">
      <formula>$E20="MC"</formula>
    </cfRule>
  </conditionalFormatting>
  <conditionalFormatting sqref="C20:D20 F20:G20">
    <cfRule type="expression" dxfId="1263" priority="1109">
      <formula>$E20="MC"</formula>
    </cfRule>
  </conditionalFormatting>
  <conditionalFormatting sqref="C20:D20 F20:G20">
    <cfRule type="expression" dxfId="1262" priority="1108">
      <formula>$E20="MC"</formula>
    </cfRule>
  </conditionalFormatting>
  <conditionalFormatting sqref="D20">
    <cfRule type="expression" dxfId="1261" priority="1107">
      <formula>$E20="MC"</formula>
    </cfRule>
  </conditionalFormatting>
  <conditionalFormatting sqref="D20">
    <cfRule type="expression" dxfId="1260" priority="1106">
      <formula>$E20="MC"</formula>
    </cfRule>
  </conditionalFormatting>
  <conditionalFormatting sqref="D20">
    <cfRule type="expression" dxfId="1259" priority="1105">
      <formula>$E20="MC"</formula>
    </cfRule>
  </conditionalFormatting>
  <conditionalFormatting sqref="D20">
    <cfRule type="expression" dxfId="1258" priority="1104">
      <formula>$E20="MC"</formula>
    </cfRule>
  </conditionalFormatting>
  <conditionalFormatting sqref="C20:D20 F20:G20">
    <cfRule type="expression" dxfId="1257" priority="1103">
      <formula>$E20="MC"</formula>
    </cfRule>
  </conditionalFormatting>
  <conditionalFormatting sqref="C20:D20 F20:G20">
    <cfRule type="expression" dxfId="1256" priority="1100">
      <formula>$E20="MC"</formula>
    </cfRule>
  </conditionalFormatting>
  <conditionalFormatting sqref="C20:D20 F20:G20">
    <cfRule type="expression" dxfId="1255" priority="1099">
      <formula>$E20="MC"</formula>
    </cfRule>
  </conditionalFormatting>
  <conditionalFormatting sqref="C20:D20 F20:G20">
    <cfRule type="expression" dxfId="1254" priority="1098">
      <formula>$E20="MC"</formula>
    </cfRule>
  </conditionalFormatting>
  <conditionalFormatting sqref="C20:D20 F20:G20">
    <cfRule type="expression" dxfId="1253" priority="1102">
      <formula>$E20="MC"</formula>
    </cfRule>
  </conditionalFormatting>
  <conditionalFormatting sqref="C20:D20 F20:G20">
    <cfRule type="expression" dxfId="1252" priority="1101">
      <formula>$E20="MC"</formula>
    </cfRule>
  </conditionalFormatting>
  <conditionalFormatting sqref="C20:D20 F20:G20">
    <cfRule type="expression" dxfId="1251" priority="1097">
      <formula>$E20="MC"</formula>
    </cfRule>
  </conditionalFormatting>
  <conditionalFormatting sqref="C20:D20 F20:G20">
    <cfRule type="expression" dxfId="1250" priority="1094">
      <formula>$E20="MC"</formula>
    </cfRule>
  </conditionalFormatting>
  <conditionalFormatting sqref="C20:D20 F20:G20">
    <cfRule type="expression" dxfId="1249" priority="1093">
      <formula>$E20="MC"</formula>
    </cfRule>
  </conditionalFormatting>
  <conditionalFormatting sqref="C20:D20 F20:G20">
    <cfRule type="expression" dxfId="1248" priority="1092">
      <formula>$E20="MC"</formula>
    </cfRule>
  </conditionalFormatting>
  <conditionalFormatting sqref="C20:D20 F20:G20">
    <cfRule type="expression" dxfId="1247" priority="1096">
      <formula>$E20="MC"</formula>
    </cfRule>
  </conditionalFormatting>
  <conditionalFormatting sqref="F20:G20 C20:D20">
    <cfRule type="expression" dxfId="1246" priority="1095">
      <formula>$E20="MC"</formula>
    </cfRule>
  </conditionalFormatting>
  <conditionalFormatting sqref="C20:D20 F20:G20">
    <cfRule type="expression" dxfId="1245" priority="1091">
      <formula>$E20="MC"</formula>
    </cfRule>
  </conditionalFormatting>
  <conditionalFormatting sqref="C20:D20 F20:G20">
    <cfRule type="expression" dxfId="1244" priority="1088">
      <formula>$E20="MC"</formula>
    </cfRule>
  </conditionalFormatting>
  <conditionalFormatting sqref="C20:D20 F20:G20">
    <cfRule type="expression" dxfId="1243" priority="1087">
      <formula>$E20="MC"</formula>
    </cfRule>
  </conditionalFormatting>
  <conditionalFormatting sqref="C20:D20 F20:G20">
    <cfRule type="expression" dxfId="1242" priority="1086">
      <formula>$E20="MC"</formula>
    </cfRule>
  </conditionalFormatting>
  <conditionalFormatting sqref="C20:D20 F20:G20">
    <cfRule type="expression" dxfId="1241" priority="1090">
      <formula>$E20="MC"</formula>
    </cfRule>
  </conditionalFormatting>
  <conditionalFormatting sqref="F20:G20 C20:D20">
    <cfRule type="expression" dxfId="1240" priority="1089">
      <formula>$E20="MC"</formula>
    </cfRule>
  </conditionalFormatting>
  <conditionalFormatting sqref="D20">
    <cfRule type="expression" dxfId="1239" priority="1085">
      <formula>$E20="MC"</formula>
    </cfRule>
  </conditionalFormatting>
  <conditionalFormatting sqref="C20 F20:G20">
    <cfRule type="expression" dxfId="1238" priority="1084">
      <formula>$E20="MC"</formula>
    </cfRule>
  </conditionalFormatting>
  <conditionalFormatting sqref="C20 F20:G20">
    <cfRule type="expression" dxfId="1237" priority="1083">
      <formula>$E20="MC"</formula>
    </cfRule>
  </conditionalFormatting>
  <conditionalFormatting sqref="D20">
    <cfRule type="expression" dxfId="1236" priority="1082">
      <formula>$E20="MC"</formula>
    </cfRule>
  </conditionalFormatting>
  <conditionalFormatting sqref="D20">
    <cfRule type="expression" dxfId="1235" priority="1081">
      <formula>$E20="MC"</formula>
    </cfRule>
  </conditionalFormatting>
  <conditionalFormatting sqref="D20">
    <cfRule type="expression" dxfId="1234" priority="1080">
      <formula>$E20="MC"</formula>
    </cfRule>
  </conditionalFormatting>
  <conditionalFormatting sqref="D20">
    <cfRule type="expression" dxfId="1233" priority="1079">
      <formula>$E20="MC"</formula>
    </cfRule>
  </conditionalFormatting>
  <conditionalFormatting sqref="D20">
    <cfRule type="expression" dxfId="1232" priority="1078">
      <formula>$E20="MC"</formula>
    </cfRule>
  </conditionalFormatting>
  <conditionalFormatting sqref="D20">
    <cfRule type="expression" dxfId="1231" priority="1077">
      <formula>$E20="MC"</formula>
    </cfRule>
  </conditionalFormatting>
  <conditionalFormatting sqref="D20">
    <cfRule type="expression" dxfId="1230" priority="1076">
      <formula>$E20="MC"</formula>
    </cfRule>
  </conditionalFormatting>
  <conditionalFormatting sqref="D20">
    <cfRule type="expression" dxfId="1229" priority="1075">
      <formula>$E20="MC"</formula>
    </cfRule>
  </conditionalFormatting>
  <conditionalFormatting sqref="D20">
    <cfRule type="expression" dxfId="1228" priority="1074">
      <formula>$E20="MC"</formula>
    </cfRule>
  </conditionalFormatting>
  <conditionalFormatting sqref="D20">
    <cfRule type="expression" dxfId="1227" priority="1073">
      <formula>$E20="MC"</formula>
    </cfRule>
  </conditionalFormatting>
  <conditionalFormatting sqref="D20">
    <cfRule type="expression" dxfId="1226" priority="1072">
      <formula>$E20="MC"</formula>
    </cfRule>
  </conditionalFormatting>
  <conditionalFormatting sqref="D20">
    <cfRule type="expression" dxfId="1225" priority="1071">
      <formula>$E20="MC"</formula>
    </cfRule>
  </conditionalFormatting>
  <conditionalFormatting sqref="D20">
    <cfRule type="expression" dxfId="1224" priority="1070">
      <formula>$E20="MC"</formula>
    </cfRule>
  </conditionalFormatting>
  <conditionalFormatting sqref="D20">
    <cfRule type="expression" dxfId="1223" priority="1069">
      <formula>$E20="MC"</formula>
    </cfRule>
  </conditionalFormatting>
  <conditionalFormatting sqref="D20">
    <cfRule type="expression" dxfId="1222" priority="1068">
      <formula>$E20="MC"</formula>
    </cfRule>
  </conditionalFormatting>
  <conditionalFormatting sqref="D20">
    <cfRule type="expression" dxfId="1221" priority="1067">
      <formula>$E20="MC"</formula>
    </cfRule>
  </conditionalFormatting>
  <conditionalFormatting sqref="D20">
    <cfRule type="expression" dxfId="1220" priority="1066">
      <formula>$E20="MC"</formula>
    </cfRule>
  </conditionalFormatting>
  <conditionalFormatting sqref="D20">
    <cfRule type="expression" dxfId="1219" priority="1065">
      <formula>$E20="MC"</formula>
    </cfRule>
  </conditionalFormatting>
  <conditionalFormatting sqref="D20">
    <cfRule type="expression" dxfId="1218" priority="1064">
      <formula>$E20="MC"</formula>
    </cfRule>
  </conditionalFormatting>
  <conditionalFormatting sqref="D20">
    <cfRule type="expression" dxfId="1217" priority="1063">
      <formula>$E20="MC"</formula>
    </cfRule>
  </conditionalFormatting>
  <conditionalFormatting sqref="D20">
    <cfRule type="expression" dxfId="1216" priority="1062">
      <formula>$E20="MC"</formula>
    </cfRule>
  </conditionalFormatting>
  <conditionalFormatting sqref="D20">
    <cfRule type="expression" dxfId="1215" priority="1061">
      <formula>$E20="MC"</formula>
    </cfRule>
  </conditionalFormatting>
  <conditionalFormatting sqref="D20">
    <cfRule type="expression" dxfId="1214" priority="1060">
      <formula>$E20="MC"</formula>
    </cfRule>
  </conditionalFormatting>
  <conditionalFormatting sqref="D20">
    <cfRule type="expression" dxfId="1213" priority="1059">
      <formula>$E20="MC"</formula>
    </cfRule>
  </conditionalFormatting>
  <conditionalFormatting sqref="D20">
    <cfRule type="expression" dxfId="1212" priority="1058">
      <formula>$E20="MC"</formula>
    </cfRule>
  </conditionalFormatting>
  <conditionalFormatting sqref="D20">
    <cfRule type="expression" dxfId="1211" priority="1057">
      <formula>$E20="MC"</formula>
    </cfRule>
  </conditionalFormatting>
  <conditionalFormatting sqref="D20">
    <cfRule type="expression" dxfId="1210" priority="1056">
      <formula>$E20="MC"</formula>
    </cfRule>
  </conditionalFormatting>
  <conditionalFormatting sqref="D20">
    <cfRule type="expression" dxfId="1209" priority="1055">
      <formula>$E20="MC"</formula>
    </cfRule>
  </conditionalFormatting>
  <conditionalFormatting sqref="D20">
    <cfRule type="expression" dxfId="1208" priority="1054">
      <formula>$E20="MC"</formula>
    </cfRule>
  </conditionalFormatting>
  <conditionalFormatting sqref="D20">
    <cfRule type="expression" dxfId="1207" priority="1053">
      <formula>$E20="MC"</formula>
    </cfRule>
  </conditionalFormatting>
  <conditionalFormatting sqref="D20">
    <cfRule type="expression" dxfId="1206" priority="1052">
      <formula>$E20="MC"</formula>
    </cfRule>
  </conditionalFormatting>
  <conditionalFormatting sqref="D20">
    <cfRule type="expression" dxfId="1205" priority="1051">
      <formula>$E20="MC"</formula>
    </cfRule>
  </conditionalFormatting>
  <conditionalFormatting sqref="D20">
    <cfRule type="expression" dxfId="1204" priority="1050">
      <formula>$E20="MC"</formula>
    </cfRule>
  </conditionalFormatting>
  <conditionalFormatting sqref="D20">
    <cfRule type="expression" dxfId="1203" priority="1049">
      <formula>$E20="MC"</formula>
    </cfRule>
  </conditionalFormatting>
  <conditionalFormatting sqref="D20">
    <cfRule type="expression" dxfId="1202" priority="1048">
      <formula>$E20="MC"</formula>
    </cfRule>
  </conditionalFormatting>
  <conditionalFormatting sqref="D20">
    <cfRule type="expression" dxfId="1201" priority="1047">
      <formula>$E20="MC"</formula>
    </cfRule>
  </conditionalFormatting>
  <conditionalFormatting sqref="D20">
    <cfRule type="expression" dxfId="1200" priority="1046">
      <formula>$E20="MC"</formula>
    </cfRule>
  </conditionalFormatting>
  <conditionalFormatting sqref="D20">
    <cfRule type="expression" dxfId="1199" priority="1045">
      <formula>$E20="MC"</formula>
    </cfRule>
  </conditionalFormatting>
  <conditionalFormatting sqref="D20">
    <cfRule type="expression" dxfId="1198" priority="1044">
      <formula>$E20="MC"</formula>
    </cfRule>
  </conditionalFormatting>
  <conditionalFormatting sqref="D20">
    <cfRule type="expression" dxfId="1197" priority="1043">
      <formula>$E20="MC"</formula>
    </cfRule>
  </conditionalFormatting>
  <conditionalFormatting sqref="D20">
    <cfRule type="expression" dxfId="1196" priority="1042">
      <formula>$E20="MC"</formula>
    </cfRule>
  </conditionalFormatting>
  <conditionalFormatting sqref="D20">
    <cfRule type="expression" dxfId="1195" priority="1041">
      <formula>$E20="MC"</formula>
    </cfRule>
  </conditionalFormatting>
  <conditionalFormatting sqref="D20">
    <cfRule type="expression" dxfId="1194" priority="1040">
      <formula>$E20="MC"</formula>
    </cfRule>
  </conditionalFormatting>
  <conditionalFormatting sqref="D20">
    <cfRule type="expression" dxfId="1193" priority="1039">
      <formula>$E20="MC"</formula>
    </cfRule>
  </conditionalFormatting>
  <conditionalFormatting sqref="D20">
    <cfRule type="expression" dxfId="1192" priority="1038">
      <formula>$E20="MC"</formula>
    </cfRule>
  </conditionalFormatting>
  <conditionalFormatting sqref="D20">
    <cfRule type="expression" dxfId="1191" priority="1037">
      <formula>$E20="MC"</formula>
    </cfRule>
  </conditionalFormatting>
  <conditionalFormatting sqref="D20">
    <cfRule type="expression" dxfId="1190" priority="1036">
      <formula>$E20="MC"</formula>
    </cfRule>
  </conditionalFormatting>
  <conditionalFormatting sqref="D20">
    <cfRule type="expression" dxfId="1189" priority="1035">
      <formula>$E20="MC"</formula>
    </cfRule>
  </conditionalFormatting>
  <conditionalFormatting sqref="D20">
    <cfRule type="expression" dxfId="1188" priority="1034">
      <formula>$E20="MC"</formula>
    </cfRule>
  </conditionalFormatting>
  <conditionalFormatting sqref="D20">
    <cfRule type="expression" dxfId="1187" priority="1033">
      <formula>$E20="MC"</formula>
    </cfRule>
  </conditionalFormatting>
  <conditionalFormatting sqref="D20">
    <cfRule type="expression" dxfId="1186" priority="1032">
      <formula>$E20="MC"</formula>
    </cfRule>
  </conditionalFormatting>
  <conditionalFormatting sqref="D20">
    <cfRule type="expression" dxfId="1185" priority="1031">
      <formula>$E20="MC"</formula>
    </cfRule>
  </conditionalFormatting>
  <conditionalFormatting sqref="D20">
    <cfRule type="expression" dxfId="1184" priority="1030">
      <formula>$E20="MC"</formula>
    </cfRule>
  </conditionalFormatting>
  <conditionalFormatting sqref="D20">
    <cfRule type="expression" dxfId="1183" priority="1029">
      <formula>$E20="MC"</formula>
    </cfRule>
  </conditionalFormatting>
  <conditionalFormatting sqref="D20">
    <cfRule type="expression" dxfId="1182" priority="1028">
      <formula>$E20="MC"</formula>
    </cfRule>
  </conditionalFormatting>
  <conditionalFormatting sqref="D20">
    <cfRule type="expression" dxfId="1181" priority="1027">
      <formula>$E20="MC"</formula>
    </cfRule>
  </conditionalFormatting>
  <conditionalFormatting sqref="D20">
    <cfRule type="expression" dxfId="1180" priority="1026">
      <formula>$E20="MC"</formula>
    </cfRule>
  </conditionalFormatting>
  <conditionalFormatting sqref="D20">
    <cfRule type="expression" dxfId="1179" priority="1025">
      <formula>$E20="MC"</formula>
    </cfRule>
  </conditionalFormatting>
  <conditionalFormatting sqref="D20">
    <cfRule type="expression" dxfId="1178" priority="1024">
      <formula>$E20="MC"</formula>
    </cfRule>
  </conditionalFormatting>
  <conditionalFormatting sqref="D20">
    <cfRule type="expression" dxfId="1177" priority="1023">
      <formula>$E20="MC"</formula>
    </cfRule>
  </conditionalFormatting>
  <conditionalFormatting sqref="D20">
    <cfRule type="expression" dxfId="1176" priority="1022">
      <formula>$E20="MC"</formula>
    </cfRule>
  </conditionalFormatting>
  <conditionalFormatting sqref="D20">
    <cfRule type="expression" dxfId="1175" priority="1021">
      <formula>$E20="MC"</formula>
    </cfRule>
  </conditionalFormatting>
  <conditionalFormatting sqref="D20">
    <cfRule type="expression" dxfId="1174" priority="1020">
      <formula>$E20="MC"</formula>
    </cfRule>
  </conditionalFormatting>
  <conditionalFormatting sqref="D20">
    <cfRule type="expression" dxfId="1173" priority="1019">
      <formula>$E20="MC"</formula>
    </cfRule>
  </conditionalFormatting>
  <conditionalFormatting sqref="D20">
    <cfRule type="expression" dxfId="1172" priority="1018">
      <formula>$E20="MC"</formula>
    </cfRule>
  </conditionalFormatting>
  <conditionalFormatting sqref="D20">
    <cfRule type="expression" dxfId="1171" priority="1017">
      <formula>$E20="MC"</formula>
    </cfRule>
  </conditionalFormatting>
  <conditionalFormatting sqref="D20">
    <cfRule type="expression" dxfId="1170" priority="1016">
      <formula>$E20="MC"</formula>
    </cfRule>
  </conditionalFormatting>
  <conditionalFormatting sqref="D20">
    <cfRule type="expression" dxfId="1169" priority="1015">
      <formula>$E20="MC"</formula>
    </cfRule>
  </conditionalFormatting>
  <conditionalFormatting sqref="D20">
    <cfRule type="expression" dxfId="1168" priority="1014">
      <formula>$E20="MC"</formula>
    </cfRule>
  </conditionalFormatting>
  <conditionalFormatting sqref="D20">
    <cfRule type="expression" dxfId="1167" priority="1013">
      <formula>$E20="MC"</formula>
    </cfRule>
  </conditionalFormatting>
  <conditionalFormatting sqref="D20">
    <cfRule type="expression" dxfId="1166" priority="1012">
      <formula>$E20="MC"</formula>
    </cfRule>
  </conditionalFormatting>
  <conditionalFormatting sqref="D20">
    <cfRule type="expression" dxfId="1165" priority="1011">
      <formula>$E20="MC"</formula>
    </cfRule>
  </conditionalFormatting>
  <conditionalFormatting sqref="D20">
    <cfRule type="expression" dxfId="1164" priority="1010">
      <formula>$E20="MC"</formula>
    </cfRule>
  </conditionalFormatting>
  <conditionalFormatting sqref="D20">
    <cfRule type="expression" dxfId="1163" priority="1009">
      <formula>$E20="MC"</formula>
    </cfRule>
  </conditionalFormatting>
  <conditionalFormatting sqref="D20">
    <cfRule type="expression" dxfId="1162" priority="1008">
      <formula>$E20="MC"</formula>
    </cfRule>
  </conditionalFormatting>
  <conditionalFormatting sqref="D20">
    <cfRule type="expression" dxfId="1161" priority="1007">
      <formula>$E20="MC"</formula>
    </cfRule>
  </conditionalFormatting>
  <conditionalFormatting sqref="D20">
    <cfRule type="expression" dxfId="1160" priority="1006">
      <formula>$E20="MC"</formula>
    </cfRule>
  </conditionalFormatting>
  <conditionalFormatting sqref="D20">
    <cfRule type="expression" dxfId="1159" priority="1005">
      <formula>$E20="MC"</formula>
    </cfRule>
  </conditionalFormatting>
  <conditionalFormatting sqref="D20">
    <cfRule type="expression" dxfId="1158" priority="1004">
      <formula>$E20="MC"</formula>
    </cfRule>
  </conditionalFormatting>
  <conditionalFormatting sqref="D20">
    <cfRule type="expression" dxfId="1157" priority="1003">
      <formula>$E20="MC"</formula>
    </cfRule>
  </conditionalFormatting>
  <conditionalFormatting sqref="D20">
    <cfRule type="expression" dxfId="1156" priority="1002">
      <formula>$E20="MC"</formula>
    </cfRule>
  </conditionalFormatting>
  <conditionalFormatting sqref="D20">
    <cfRule type="expression" dxfId="1155" priority="1001">
      <formula>$E20="MC"</formula>
    </cfRule>
  </conditionalFormatting>
  <conditionalFormatting sqref="D20">
    <cfRule type="expression" dxfId="1154" priority="1000">
      <formula>$E20="MC"</formula>
    </cfRule>
  </conditionalFormatting>
  <conditionalFormatting sqref="D20">
    <cfRule type="expression" dxfId="1153" priority="999">
      <formula>$E20="MC"</formula>
    </cfRule>
  </conditionalFormatting>
  <conditionalFormatting sqref="D20">
    <cfRule type="expression" dxfId="1152" priority="998">
      <formula>$E20="MC"</formula>
    </cfRule>
  </conditionalFormatting>
  <conditionalFormatting sqref="D20">
    <cfRule type="expression" dxfId="1151" priority="997">
      <formula>$E20="MC"</formula>
    </cfRule>
  </conditionalFormatting>
  <conditionalFormatting sqref="D20">
    <cfRule type="expression" dxfId="1150" priority="996">
      <formula>$E20="MC"</formula>
    </cfRule>
  </conditionalFormatting>
  <conditionalFormatting sqref="D20">
    <cfRule type="expression" dxfId="1149" priority="995">
      <formula>$E20="MC"</formula>
    </cfRule>
  </conditionalFormatting>
  <conditionalFormatting sqref="D20">
    <cfRule type="expression" dxfId="1148" priority="994">
      <formula>$E20="MC"</formula>
    </cfRule>
  </conditionalFormatting>
  <conditionalFormatting sqref="D20">
    <cfRule type="expression" dxfId="1147" priority="993">
      <formula>$E20="MC"</formula>
    </cfRule>
  </conditionalFormatting>
  <conditionalFormatting sqref="D20">
    <cfRule type="expression" dxfId="1146" priority="992">
      <formula>$E20="MC"</formula>
    </cfRule>
  </conditionalFormatting>
  <conditionalFormatting sqref="D20">
    <cfRule type="expression" dxfId="1145" priority="991">
      <formula>$E20="MC"</formula>
    </cfRule>
  </conditionalFormatting>
  <conditionalFormatting sqref="D20">
    <cfRule type="expression" dxfId="1144" priority="990">
      <formula>$E20="MC"</formula>
    </cfRule>
  </conditionalFormatting>
  <conditionalFormatting sqref="D20">
    <cfRule type="expression" dxfId="1143" priority="989">
      <formula>$E20="MC"</formula>
    </cfRule>
  </conditionalFormatting>
  <conditionalFormatting sqref="D20">
    <cfRule type="expression" dxfId="1142" priority="988">
      <formula>$E20="MC"</formula>
    </cfRule>
  </conditionalFormatting>
  <conditionalFormatting sqref="D20">
    <cfRule type="expression" dxfId="1141" priority="987">
      <formula>$E20="MC"</formula>
    </cfRule>
  </conditionalFormatting>
  <conditionalFormatting sqref="D20">
    <cfRule type="expression" dxfId="1140" priority="986">
      <formula>$E20="MC"</formula>
    </cfRule>
  </conditionalFormatting>
  <conditionalFormatting sqref="D20">
    <cfRule type="expression" dxfId="1139" priority="985">
      <formula>$E20="MC"</formula>
    </cfRule>
  </conditionalFormatting>
  <conditionalFormatting sqref="D20">
    <cfRule type="expression" dxfId="1138" priority="984">
      <formula>$E20="MC"</formula>
    </cfRule>
  </conditionalFormatting>
  <conditionalFormatting sqref="D20">
    <cfRule type="expression" dxfId="1137" priority="983">
      <formula>$E20="MC"</formula>
    </cfRule>
  </conditionalFormatting>
  <conditionalFormatting sqref="D20">
    <cfRule type="expression" dxfId="1136" priority="982">
      <formula>$E20="MC"</formula>
    </cfRule>
  </conditionalFormatting>
  <conditionalFormatting sqref="D20">
    <cfRule type="expression" dxfId="1135" priority="981">
      <formula>$E20="MC"</formula>
    </cfRule>
  </conditionalFormatting>
  <conditionalFormatting sqref="D20">
    <cfRule type="expression" dxfId="1134" priority="980">
      <formula>$E20="MC"</formula>
    </cfRule>
  </conditionalFormatting>
  <conditionalFormatting sqref="D20">
    <cfRule type="expression" dxfId="1133" priority="979">
      <formula>$E20="MC"</formula>
    </cfRule>
  </conditionalFormatting>
  <conditionalFormatting sqref="D20">
    <cfRule type="expression" dxfId="1132" priority="978">
      <formula>$E20="MC"</formula>
    </cfRule>
  </conditionalFormatting>
  <conditionalFormatting sqref="D20">
    <cfRule type="expression" dxfId="1131" priority="977">
      <formula>$E20="MC"</formula>
    </cfRule>
  </conditionalFormatting>
  <conditionalFormatting sqref="D20">
    <cfRule type="expression" dxfId="1130" priority="976">
      <formula>$E20="MC"</formula>
    </cfRule>
  </conditionalFormatting>
  <conditionalFormatting sqref="D20">
    <cfRule type="expression" dxfId="1129" priority="975">
      <formula>$E20="MC"</formula>
    </cfRule>
  </conditionalFormatting>
  <conditionalFormatting sqref="D20">
    <cfRule type="expression" dxfId="1128" priority="974">
      <formula>$E20="MC"</formula>
    </cfRule>
  </conditionalFormatting>
  <conditionalFormatting sqref="D20">
    <cfRule type="expression" dxfId="1127" priority="973">
      <formula>$E20="MC"</formula>
    </cfRule>
  </conditionalFormatting>
  <conditionalFormatting sqref="D20">
    <cfRule type="expression" dxfId="1126" priority="972">
      <formula>$E20="MC"</formula>
    </cfRule>
  </conditionalFormatting>
  <conditionalFormatting sqref="D20">
    <cfRule type="expression" dxfId="1125" priority="971">
      <formula>$E20="MC"</formula>
    </cfRule>
  </conditionalFormatting>
  <conditionalFormatting sqref="D20">
    <cfRule type="expression" dxfId="1124" priority="970">
      <formula>$E20="MC"</formula>
    </cfRule>
  </conditionalFormatting>
  <conditionalFormatting sqref="D20">
    <cfRule type="expression" dxfId="1123" priority="969">
      <formula>$E20="MC"</formula>
    </cfRule>
  </conditionalFormatting>
  <conditionalFormatting sqref="D20">
    <cfRule type="expression" dxfId="1122" priority="968">
      <formula>$E20="MC"</formula>
    </cfRule>
  </conditionalFormatting>
  <conditionalFormatting sqref="D20">
    <cfRule type="expression" dxfId="1121" priority="967">
      <formula>$E20="MC"</formula>
    </cfRule>
  </conditionalFormatting>
  <conditionalFormatting sqref="D20">
    <cfRule type="expression" dxfId="1120" priority="966">
      <formula>$E20="MC"</formula>
    </cfRule>
  </conditionalFormatting>
  <conditionalFormatting sqref="D20">
    <cfRule type="expression" dxfId="1119" priority="965">
      <formula>$E20="MC"</formula>
    </cfRule>
  </conditionalFormatting>
  <conditionalFormatting sqref="D20">
    <cfRule type="expression" dxfId="1118" priority="964">
      <formula>$E20="MC"</formula>
    </cfRule>
  </conditionalFormatting>
  <conditionalFormatting sqref="D20">
    <cfRule type="expression" dxfId="1117" priority="963">
      <formula>$E20="MC"</formula>
    </cfRule>
  </conditionalFormatting>
  <conditionalFormatting sqref="D20">
    <cfRule type="expression" dxfId="1116" priority="962">
      <formula>$E20="MC"</formula>
    </cfRule>
  </conditionalFormatting>
  <conditionalFormatting sqref="D20">
    <cfRule type="expression" dxfId="1115" priority="961">
      <formula>$E20="MC"</formula>
    </cfRule>
  </conditionalFormatting>
  <conditionalFormatting sqref="D20">
    <cfRule type="expression" dxfId="1114" priority="960">
      <formula>$E20="MC"</formula>
    </cfRule>
  </conditionalFormatting>
  <conditionalFormatting sqref="D20">
    <cfRule type="expression" dxfId="1113" priority="959">
      <formula>$E20="MC"</formula>
    </cfRule>
  </conditionalFormatting>
  <conditionalFormatting sqref="D20">
    <cfRule type="expression" dxfId="1112" priority="958">
      <formula>$E20="MC"</formula>
    </cfRule>
  </conditionalFormatting>
  <conditionalFormatting sqref="D20">
    <cfRule type="expression" dxfId="1111" priority="957">
      <formula>$E20="MC"</formula>
    </cfRule>
  </conditionalFormatting>
  <conditionalFormatting sqref="D20">
    <cfRule type="expression" dxfId="1110" priority="956">
      <formula>$E20="MC"</formula>
    </cfRule>
  </conditionalFormatting>
  <conditionalFormatting sqref="D20">
    <cfRule type="expression" dxfId="1109" priority="955">
      <formula>$E20="MC"</formula>
    </cfRule>
  </conditionalFormatting>
  <conditionalFormatting sqref="D20">
    <cfRule type="expression" dxfId="1108" priority="954">
      <formula>$E20="MC"</formula>
    </cfRule>
  </conditionalFormatting>
  <conditionalFormatting sqref="D20">
    <cfRule type="expression" dxfId="1107" priority="953">
      <formula>$E20="MC"</formula>
    </cfRule>
  </conditionalFormatting>
  <conditionalFormatting sqref="D20">
    <cfRule type="expression" dxfId="1106" priority="952">
      <formula>$E20="MC"</formula>
    </cfRule>
  </conditionalFormatting>
  <conditionalFormatting sqref="D20">
    <cfRule type="expression" dxfId="1105" priority="951">
      <formula>$E20="MC"</formula>
    </cfRule>
  </conditionalFormatting>
  <conditionalFormatting sqref="D20">
    <cfRule type="expression" dxfId="1104" priority="950">
      <formula>$E20="MC"</formula>
    </cfRule>
  </conditionalFormatting>
  <conditionalFormatting sqref="D20">
    <cfRule type="expression" dxfId="1103" priority="949">
      <formula>$E20="MC"</formula>
    </cfRule>
  </conditionalFormatting>
  <conditionalFormatting sqref="C20:D20 F20">
    <cfRule type="expression" dxfId="1102" priority="948">
      <formula>$E20="MC"</formula>
    </cfRule>
  </conditionalFormatting>
  <conditionalFormatting sqref="C20:D20 F20">
    <cfRule type="expression" dxfId="1101" priority="947">
      <formula>$E20="MC"</formula>
    </cfRule>
  </conditionalFormatting>
  <conditionalFormatting sqref="G20">
    <cfRule type="expression" dxfId="1100" priority="946">
      <formula>$E20="MC"</formula>
    </cfRule>
  </conditionalFormatting>
  <conditionalFormatting sqref="C20:D20 F20:G20">
    <cfRule type="expression" dxfId="1099" priority="945">
      <formula>$E20="MC"</formula>
    </cfRule>
  </conditionalFormatting>
  <conditionalFormatting sqref="C20:D20 F20:G20">
    <cfRule type="expression" dxfId="1098" priority="944">
      <formula>$E20="MC"</formula>
    </cfRule>
  </conditionalFormatting>
  <conditionalFormatting sqref="C20:D20 F20:G20">
    <cfRule type="expression" dxfId="1097" priority="943">
      <formula>$E20="MC"</formula>
    </cfRule>
  </conditionalFormatting>
  <conditionalFormatting sqref="C20:D20 F20:G20">
    <cfRule type="expression" dxfId="1096" priority="942">
      <formula>$E20="MC"</formula>
    </cfRule>
  </conditionalFormatting>
  <conditionalFormatting sqref="C20 F20:G20">
    <cfRule type="expression" dxfId="1095" priority="941">
      <formula>$E20="MC"</formula>
    </cfRule>
  </conditionalFormatting>
  <conditionalFormatting sqref="C20 F20:G20">
    <cfRule type="expression" dxfId="1094" priority="940">
      <formula>$E20="MC"</formula>
    </cfRule>
  </conditionalFormatting>
  <conditionalFormatting sqref="C20 F20:G20">
    <cfRule type="expression" dxfId="1093" priority="939">
      <formula>$E20="MC"</formula>
    </cfRule>
  </conditionalFormatting>
  <conditionalFormatting sqref="C20 F20:G20">
    <cfRule type="expression" dxfId="1092" priority="938">
      <formula>$E20="MC"</formula>
    </cfRule>
  </conditionalFormatting>
  <conditionalFormatting sqref="C20 F20:G20">
    <cfRule type="expression" dxfId="1091" priority="937">
      <formula>$E20="MC"</formula>
    </cfRule>
  </conditionalFormatting>
  <conditionalFormatting sqref="C20 F20:G20">
    <cfRule type="expression" dxfId="1090" priority="936">
      <formula>$E20="MC"</formula>
    </cfRule>
  </conditionalFormatting>
  <conditionalFormatting sqref="D20">
    <cfRule type="expression" dxfId="1089" priority="935">
      <formula>$E20="MC"</formula>
    </cfRule>
  </conditionalFormatting>
  <conditionalFormatting sqref="D20">
    <cfRule type="expression" dxfId="1088" priority="934">
      <formula>$E20="MC"</formula>
    </cfRule>
  </conditionalFormatting>
  <conditionalFormatting sqref="D20">
    <cfRule type="expression" dxfId="1087" priority="933">
      <formula>$E20="MC"</formula>
    </cfRule>
  </conditionalFormatting>
  <conditionalFormatting sqref="D20">
    <cfRule type="expression" dxfId="1086" priority="932">
      <formula>$E20="MC"</formula>
    </cfRule>
  </conditionalFormatting>
  <conditionalFormatting sqref="D20">
    <cfRule type="expression" dxfId="1085" priority="931">
      <formula>$E20="MC"</formula>
    </cfRule>
  </conditionalFormatting>
  <conditionalFormatting sqref="D20">
    <cfRule type="expression" dxfId="1084" priority="930">
      <formula>$E20="MC"</formula>
    </cfRule>
  </conditionalFormatting>
  <conditionalFormatting sqref="C20 F20:G20">
    <cfRule type="expression" dxfId="1083" priority="929">
      <formula>$E20="MC"</formula>
    </cfRule>
  </conditionalFormatting>
  <conditionalFormatting sqref="C20 F20:G20">
    <cfRule type="expression" dxfId="1082" priority="928">
      <formula>$E20="MC"</formula>
    </cfRule>
  </conditionalFormatting>
  <conditionalFormatting sqref="C20 F20:G20">
    <cfRule type="expression" dxfId="1081" priority="927">
      <formula>$E20="MC"</formula>
    </cfRule>
  </conditionalFormatting>
  <conditionalFormatting sqref="C20 F20:G20">
    <cfRule type="expression" dxfId="1080" priority="926">
      <formula>$E20="MC"</formula>
    </cfRule>
  </conditionalFormatting>
  <conditionalFormatting sqref="C20 F20:G20">
    <cfRule type="expression" dxfId="1079" priority="925">
      <formula>$E20="MC"</formula>
    </cfRule>
  </conditionalFormatting>
  <conditionalFormatting sqref="C20 F20:G20">
    <cfRule type="expression" dxfId="1078" priority="924">
      <formula>$E20="MC"</formula>
    </cfRule>
  </conditionalFormatting>
  <conditionalFormatting sqref="D20">
    <cfRule type="expression" dxfId="1077" priority="923">
      <formula>$E20="MC"</formula>
    </cfRule>
  </conditionalFormatting>
  <conditionalFormatting sqref="D20">
    <cfRule type="expression" dxfId="1076" priority="922">
      <formula>$E20="MC"</formula>
    </cfRule>
  </conditionalFormatting>
  <conditionalFormatting sqref="D20">
    <cfRule type="expression" dxfId="1075" priority="921">
      <formula>$E20="MC"</formula>
    </cfRule>
  </conditionalFormatting>
  <conditionalFormatting sqref="D20">
    <cfRule type="expression" dxfId="1074" priority="920">
      <formula>$E20="MC"</formula>
    </cfRule>
  </conditionalFormatting>
  <conditionalFormatting sqref="D20">
    <cfRule type="expression" dxfId="1073" priority="919">
      <formula>$E20="MC"</formula>
    </cfRule>
  </conditionalFormatting>
  <conditionalFormatting sqref="D20">
    <cfRule type="expression" dxfId="1072" priority="918">
      <formula>$E20="MC"</formula>
    </cfRule>
  </conditionalFormatting>
  <conditionalFormatting sqref="C20:D20 F20:G20">
    <cfRule type="expression" dxfId="1071" priority="917">
      <formula>$E20="MC"</formula>
    </cfRule>
  </conditionalFormatting>
  <conditionalFormatting sqref="C20:D20 F20:G20">
    <cfRule type="expression" dxfId="1070" priority="916">
      <formula>$E20="MC"</formula>
    </cfRule>
  </conditionalFormatting>
  <conditionalFormatting sqref="C20:D20 F20:G20">
    <cfRule type="expression" dxfId="1069" priority="915">
      <formula>$E20="MC"</formula>
    </cfRule>
  </conditionalFormatting>
  <conditionalFormatting sqref="C20:D20 F20:G20">
    <cfRule type="expression" dxfId="1068" priority="914">
      <formula>$E20="MC"</formula>
    </cfRule>
  </conditionalFormatting>
  <conditionalFormatting sqref="C20:D20 F20:G20">
    <cfRule type="expression" dxfId="1067" priority="913">
      <formula>$E20="MC"</formula>
    </cfRule>
  </conditionalFormatting>
  <conditionalFormatting sqref="C20 F20:G20">
    <cfRule type="expression" dxfId="1066" priority="912">
      <formula>$E20="MC"</formula>
    </cfRule>
  </conditionalFormatting>
  <conditionalFormatting sqref="C20 F20:G20">
    <cfRule type="expression" dxfId="1065" priority="911">
      <formula>$E20="MC"</formula>
    </cfRule>
  </conditionalFormatting>
  <conditionalFormatting sqref="C20 F20:G20">
    <cfRule type="expression" dxfId="1064" priority="910">
      <formula>$E20="MC"</formula>
    </cfRule>
  </conditionalFormatting>
  <conditionalFormatting sqref="C20 F20:G20">
    <cfRule type="expression" dxfId="1063" priority="909">
      <formula>$E20="MC"</formula>
    </cfRule>
  </conditionalFormatting>
  <conditionalFormatting sqref="C20 F20:G20">
    <cfRule type="expression" dxfId="1062" priority="908">
      <formula>$E20="MC"</formula>
    </cfRule>
  </conditionalFormatting>
  <conditionalFormatting sqref="C20 F20:G20">
    <cfRule type="expression" dxfId="1061" priority="907">
      <formula>$E20="MC"</formula>
    </cfRule>
  </conditionalFormatting>
  <conditionalFormatting sqref="D20">
    <cfRule type="expression" dxfId="1060" priority="906">
      <formula>$E20="MC"</formula>
    </cfRule>
  </conditionalFormatting>
  <conditionalFormatting sqref="D20">
    <cfRule type="expression" dxfId="1059" priority="905">
      <formula>$E20="MC"</formula>
    </cfRule>
  </conditionalFormatting>
  <conditionalFormatting sqref="D20">
    <cfRule type="expression" dxfId="1058" priority="904">
      <formula>$E20="MC"</formula>
    </cfRule>
  </conditionalFormatting>
  <conditionalFormatting sqref="D20">
    <cfRule type="expression" dxfId="1057" priority="903">
      <formula>$E20="MC"</formula>
    </cfRule>
  </conditionalFormatting>
  <conditionalFormatting sqref="D20">
    <cfRule type="expression" dxfId="1056" priority="902">
      <formula>$E20="MC"</formula>
    </cfRule>
  </conditionalFormatting>
  <conditionalFormatting sqref="D20">
    <cfRule type="expression" dxfId="1055" priority="901">
      <formula>$E20="MC"</formula>
    </cfRule>
  </conditionalFormatting>
  <conditionalFormatting sqref="C20:D20 F20:G20">
    <cfRule type="expression" dxfId="1054" priority="900">
      <formula>$E20="MC"</formula>
    </cfRule>
  </conditionalFormatting>
  <conditionalFormatting sqref="C20:D20 F20:G20">
    <cfRule type="expression" dxfId="1053" priority="899">
      <formula>$E20="MC"</formula>
    </cfRule>
  </conditionalFormatting>
  <conditionalFormatting sqref="C20:D20 F20:G20">
    <cfRule type="expression" dxfId="1052" priority="898">
      <formula>$E20="MC"</formula>
    </cfRule>
  </conditionalFormatting>
  <conditionalFormatting sqref="C20:D20 F20:G20">
    <cfRule type="expression" dxfId="1051" priority="897">
      <formula>$E20="MC"</formula>
    </cfRule>
  </conditionalFormatting>
  <conditionalFormatting sqref="C20:D20 F20:G20">
    <cfRule type="expression" dxfId="1050" priority="896">
      <formula>$E20="MC"</formula>
    </cfRule>
  </conditionalFormatting>
  <conditionalFormatting sqref="C20:D20 F20:G20">
    <cfRule type="expression" dxfId="1049" priority="895">
      <formula>$E20="MC"</formula>
    </cfRule>
  </conditionalFormatting>
  <conditionalFormatting sqref="C20:D20 F20:G20">
    <cfRule type="expression" dxfId="1048" priority="894">
      <formula>$E20="MC"</formula>
    </cfRule>
  </conditionalFormatting>
  <conditionalFormatting sqref="C20:D20 F20:G20">
    <cfRule type="expression" dxfId="1047" priority="893">
      <formula>$E20="MC"</formula>
    </cfRule>
  </conditionalFormatting>
  <conditionalFormatting sqref="C20:D20 F20:G20">
    <cfRule type="expression" dxfId="1046" priority="892">
      <formula>$E20="MC"</formula>
    </cfRule>
  </conditionalFormatting>
  <conditionalFormatting sqref="C20:D20 F20:G20">
    <cfRule type="expression" dxfId="1045" priority="891">
      <formula>$E20="MC"</formula>
    </cfRule>
  </conditionalFormatting>
  <conditionalFormatting sqref="D20">
    <cfRule type="expression" dxfId="1044" priority="890">
      <formula>$E20="MC"</formula>
    </cfRule>
  </conditionalFormatting>
  <conditionalFormatting sqref="C20 F20:G20">
    <cfRule type="expression" dxfId="1043" priority="889">
      <formula>$E20="MC"</formula>
    </cfRule>
  </conditionalFormatting>
  <conditionalFormatting sqref="C20 F20:G20">
    <cfRule type="expression" dxfId="1042" priority="888">
      <formula>$E20="MC"</formula>
    </cfRule>
  </conditionalFormatting>
  <conditionalFormatting sqref="C20 F20:G20">
    <cfRule type="expression" dxfId="1041" priority="887">
      <formula>$E20="MC"</formula>
    </cfRule>
  </conditionalFormatting>
  <conditionalFormatting sqref="C20 F20:G20">
    <cfRule type="expression" dxfId="1040" priority="886">
      <formula>$E20="MC"</formula>
    </cfRule>
  </conditionalFormatting>
  <conditionalFormatting sqref="C20 F20:G20">
    <cfRule type="expression" dxfId="1039" priority="885">
      <formula>$E20="MC"</formula>
    </cfRule>
  </conditionalFormatting>
  <conditionalFormatting sqref="C20 F20:G20">
    <cfRule type="expression" dxfId="1038" priority="884">
      <formula>$E20="MC"</formula>
    </cfRule>
  </conditionalFormatting>
  <conditionalFormatting sqref="D20">
    <cfRule type="expression" dxfId="1037" priority="883">
      <formula>$E20="MC"</formula>
    </cfRule>
  </conditionalFormatting>
  <conditionalFormatting sqref="D20">
    <cfRule type="expression" dxfId="1036" priority="882">
      <formula>$E20="MC"</formula>
    </cfRule>
  </conditionalFormatting>
  <conditionalFormatting sqref="D20">
    <cfRule type="expression" dxfId="1035" priority="881">
      <formula>$E20="MC"</formula>
    </cfRule>
  </conditionalFormatting>
  <conditionalFormatting sqref="D20">
    <cfRule type="expression" dxfId="1034" priority="880">
      <formula>$E20="MC"</formula>
    </cfRule>
  </conditionalFormatting>
  <conditionalFormatting sqref="D20">
    <cfRule type="expression" dxfId="1033" priority="879">
      <formula>$E20="MC"</formula>
    </cfRule>
  </conditionalFormatting>
  <conditionalFormatting sqref="D20">
    <cfRule type="expression" dxfId="1032" priority="878">
      <formula>$E20="MC"</formula>
    </cfRule>
  </conditionalFormatting>
  <conditionalFormatting sqref="C20:D20 F20:G20">
    <cfRule type="expression" dxfId="1031" priority="877">
      <formula>$E20="MC"</formula>
    </cfRule>
  </conditionalFormatting>
  <conditionalFormatting sqref="C20:D20 F20:G20">
    <cfRule type="expression" dxfId="1030" priority="876">
      <formula>$E20="MC"</formula>
    </cfRule>
  </conditionalFormatting>
  <conditionalFormatting sqref="C20:D20 F20:G20">
    <cfRule type="expression" dxfId="1029" priority="875">
      <formula>$E20="MC"</formula>
    </cfRule>
  </conditionalFormatting>
  <conditionalFormatting sqref="C20:D20 F20:G20">
    <cfRule type="expression" dxfId="1028" priority="874">
      <formula>$E20="MC"</formula>
    </cfRule>
  </conditionalFormatting>
  <conditionalFormatting sqref="C20:D20 F20:G20">
    <cfRule type="expression" dxfId="1027" priority="873">
      <formula>$E20="MC"</formula>
    </cfRule>
  </conditionalFormatting>
  <conditionalFormatting sqref="C20:D20 F20:G20">
    <cfRule type="expression" dxfId="1026" priority="872">
      <formula>$E20="MC"</formula>
    </cfRule>
  </conditionalFormatting>
  <conditionalFormatting sqref="C20:D20 F20:G20">
    <cfRule type="expression" dxfId="1025" priority="871">
      <formula>$E20="MC"</formula>
    </cfRule>
  </conditionalFormatting>
  <conditionalFormatting sqref="C20:D20 F20:G20">
    <cfRule type="expression" dxfId="1024" priority="870">
      <formula>$E20="MC"</formula>
    </cfRule>
  </conditionalFormatting>
  <conditionalFormatting sqref="C20:D20 F20:G20">
    <cfRule type="expression" dxfId="1023" priority="869">
      <formula>$E20="MC"</formula>
    </cfRule>
  </conditionalFormatting>
  <conditionalFormatting sqref="C20:D20 F20:G20">
    <cfRule type="expression" dxfId="1022" priority="868">
      <formula>$E20="MC"</formula>
    </cfRule>
  </conditionalFormatting>
  <conditionalFormatting sqref="D20">
    <cfRule type="expression" dxfId="1021" priority="867">
      <formula>$E20="MC"</formula>
    </cfRule>
  </conditionalFormatting>
  <conditionalFormatting sqref="C20:D20 F20:G20">
    <cfRule type="expression" dxfId="1020" priority="866">
      <formula>$E20="MC"</formula>
    </cfRule>
  </conditionalFormatting>
  <conditionalFormatting sqref="C20:D20 F20:G20">
    <cfRule type="expression" dxfId="1019" priority="865">
      <formula>$E20="MC"</formula>
    </cfRule>
  </conditionalFormatting>
  <conditionalFormatting sqref="C20:D20 F20:G20">
    <cfRule type="expression" dxfId="1018" priority="864">
      <formula>$E20="MC"</formula>
    </cfRule>
  </conditionalFormatting>
  <conditionalFormatting sqref="C20:D20 F20:G20">
    <cfRule type="expression" dxfId="1017" priority="863">
      <formula>$E20="MC"</formula>
    </cfRule>
  </conditionalFormatting>
  <conditionalFormatting sqref="C20:D20 F20:G20">
    <cfRule type="expression" dxfId="1016" priority="862">
      <formula>$E20="MC"</formula>
    </cfRule>
  </conditionalFormatting>
  <conditionalFormatting sqref="D20">
    <cfRule type="expression" dxfId="1015" priority="861">
      <formula>$E20="MC"</formula>
    </cfRule>
  </conditionalFormatting>
  <conditionalFormatting sqref="D20">
    <cfRule type="expression" dxfId="1014" priority="860">
      <formula>$E20="MC"</formula>
    </cfRule>
  </conditionalFormatting>
  <conditionalFormatting sqref="C20:D20 F20:G20">
    <cfRule type="expression" dxfId="1013" priority="859">
      <formula>$E20="MC"</formula>
    </cfRule>
  </conditionalFormatting>
  <conditionalFormatting sqref="C20:D20 F20:G20">
    <cfRule type="expression" dxfId="1012" priority="858">
      <formula>$E20="MC"</formula>
    </cfRule>
  </conditionalFormatting>
  <conditionalFormatting sqref="C20:D20 F20:G20">
    <cfRule type="expression" dxfId="1011" priority="857">
      <formula>$E20="MC"</formula>
    </cfRule>
  </conditionalFormatting>
  <conditionalFormatting sqref="C20:D20 F20:G20">
    <cfRule type="expression" dxfId="1010" priority="856">
      <formula>$E20="MC"</formula>
    </cfRule>
  </conditionalFormatting>
  <conditionalFormatting sqref="C20:D20 F20:G20">
    <cfRule type="expression" dxfId="1009" priority="855">
      <formula>$E20="MC"</formula>
    </cfRule>
  </conditionalFormatting>
  <conditionalFormatting sqref="D20">
    <cfRule type="expression" dxfId="1008" priority="854">
      <formula>$E20="MC"</formula>
    </cfRule>
  </conditionalFormatting>
  <conditionalFormatting sqref="D20">
    <cfRule type="expression" dxfId="1007" priority="853">
      <formula>$E20="MC"</formula>
    </cfRule>
  </conditionalFormatting>
  <conditionalFormatting sqref="D20">
    <cfRule type="expression" dxfId="1006" priority="852">
      <formula>$E20="MC"</formula>
    </cfRule>
  </conditionalFormatting>
  <conditionalFormatting sqref="D20">
    <cfRule type="expression" dxfId="1005" priority="851">
      <formula>$E20="MC"</formula>
    </cfRule>
  </conditionalFormatting>
  <conditionalFormatting sqref="D18">
    <cfRule type="expression" dxfId="1004" priority="742">
      <formula>$E18="MC"</formula>
    </cfRule>
  </conditionalFormatting>
  <conditionalFormatting sqref="B18:D18 F18:H18">
    <cfRule type="expression" dxfId="1003" priority="850">
      <formula>$E18="MC"</formula>
    </cfRule>
  </conditionalFormatting>
  <conditionalFormatting sqref="B18:D18 F18:H18">
    <cfRule type="expression" dxfId="1002" priority="849">
      <formula>$E18="MC"</formula>
    </cfRule>
  </conditionalFormatting>
  <conditionalFormatting sqref="B18:D18 F18:H18">
    <cfRule type="expression" dxfId="1001" priority="848">
      <formula>$E18="MC"</formula>
    </cfRule>
  </conditionalFormatting>
  <conditionalFormatting sqref="B18:D18 F18:H18">
    <cfRule type="expression" dxfId="1000" priority="847">
      <formula>$E18="MC"</formula>
    </cfRule>
  </conditionalFormatting>
  <conditionalFormatting sqref="B18:D18 F18:H18">
    <cfRule type="expression" dxfId="999" priority="846">
      <formula>$E18="MC"</formula>
    </cfRule>
  </conditionalFormatting>
  <conditionalFormatting sqref="B18:D18 F18:H18">
    <cfRule type="expression" dxfId="998" priority="845">
      <formula>$E18="MC"</formula>
    </cfRule>
  </conditionalFormatting>
  <conditionalFormatting sqref="B18:D18 F18:H18">
    <cfRule type="expression" dxfId="997" priority="844">
      <formula>$E18="MC"</formula>
    </cfRule>
  </conditionalFormatting>
  <conditionalFormatting sqref="B18:D18 F18:H18">
    <cfRule type="expression" dxfId="996" priority="843">
      <formula>$E18="MC"</formula>
    </cfRule>
  </conditionalFormatting>
  <conditionalFormatting sqref="B18:D18 F18:H18">
    <cfRule type="expression" dxfId="995" priority="842">
      <formula>$E18="MC"</formula>
    </cfRule>
  </conditionalFormatting>
  <conditionalFormatting sqref="B18 D18 F18:H18">
    <cfRule type="expression" dxfId="994" priority="841">
      <formula>$E18="MC"</formula>
    </cfRule>
  </conditionalFormatting>
  <conditionalFormatting sqref="C18">
    <cfRule type="expression" dxfId="993" priority="840">
      <formula>$E18="MC"</formula>
    </cfRule>
  </conditionalFormatting>
  <conditionalFormatting sqref="B18:D18 F18:H18">
    <cfRule type="expression" dxfId="992" priority="839">
      <formula>$E18="MC"</formula>
    </cfRule>
  </conditionalFormatting>
  <conditionalFormatting sqref="B18:D18 F18:H18">
    <cfRule type="expression" dxfId="991" priority="838">
      <formula>$E18="MC"</formula>
    </cfRule>
  </conditionalFormatting>
  <conditionalFormatting sqref="B18:D18 F18:H18">
    <cfRule type="expression" dxfId="990" priority="837">
      <formula>$E18="MC"</formula>
    </cfRule>
  </conditionalFormatting>
  <conditionalFormatting sqref="B18:D18 F18:H18">
    <cfRule type="expression" dxfId="989" priority="834">
      <formula>$E18="MC"</formula>
    </cfRule>
  </conditionalFormatting>
  <conditionalFormatting sqref="B18:D18 F18:H18">
    <cfRule type="expression" dxfId="988" priority="833">
      <formula>$E18="MC"</formula>
    </cfRule>
  </conditionalFormatting>
  <conditionalFormatting sqref="B18:D18 F18:H18">
    <cfRule type="expression" dxfId="987" priority="832">
      <formula>$E18="MC"</formula>
    </cfRule>
  </conditionalFormatting>
  <conditionalFormatting sqref="B18:D18 F18:H18">
    <cfRule type="expression" dxfId="986" priority="836">
      <formula>$E18="MC"</formula>
    </cfRule>
  </conditionalFormatting>
  <conditionalFormatting sqref="B18:D18 F18:H18">
    <cfRule type="expression" dxfId="985" priority="835">
      <formula>$E18="MC"</formula>
    </cfRule>
  </conditionalFormatting>
  <conditionalFormatting sqref="B18:D18 F18:H18">
    <cfRule type="expression" dxfId="984" priority="831">
      <formula>$E18="MC"</formula>
    </cfRule>
  </conditionalFormatting>
  <conditionalFormatting sqref="B18:D18 F18:H18">
    <cfRule type="expression" dxfId="983" priority="828">
      <formula>$E18="MC"</formula>
    </cfRule>
  </conditionalFormatting>
  <conditionalFormatting sqref="B18:D18 F18:H18">
    <cfRule type="expression" dxfId="982" priority="827">
      <formula>$E18="MC"</formula>
    </cfRule>
  </conditionalFormatting>
  <conditionalFormatting sqref="B18:D18 F18:H18">
    <cfRule type="expression" dxfId="981" priority="826">
      <formula>$E18="MC"</formula>
    </cfRule>
  </conditionalFormatting>
  <conditionalFormatting sqref="B18:D18 F18:H18">
    <cfRule type="expression" dxfId="980" priority="830">
      <formula>$E18="MC"</formula>
    </cfRule>
  </conditionalFormatting>
  <conditionalFormatting sqref="B18:D18 F18:H18">
    <cfRule type="expression" dxfId="979" priority="829">
      <formula>$E18="MC"</formula>
    </cfRule>
  </conditionalFormatting>
  <conditionalFormatting sqref="B18 D18 F18:H18">
    <cfRule type="expression" dxfId="978" priority="825">
      <formula>$E18="MC"</formula>
    </cfRule>
  </conditionalFormatting>
  <conditionalFormatting sqref="B18:C18 F18:H18">
    <cfRule type="expression" dxfId="977" priority="824">
      <formula>$E18="MC"</formula>
    </cfRule>
  </conditionalFormatting>
  <conditionalFormatting sqref="C18">
    <cfRule type="expression" dxfId="976" priority="823">
      <formula>$E18="MC"</formula>
    </cfRule>
  </conditionalFormatting>
  <conditionalFormatting sqref="B18:C18 F18:H18">
    <cfRule type="expression" dxfId="975" priority="822">
      <formula>$E18="MC"</formula>
    </cfRule>
  </conditionalFormatting>
  <conditionalFormatting sqref="B18:D18 F18:H18">
    <cfRule type="expression" dxfId="974" priority="821">
      <formula>$E18="MC"</formula>
    </cfRule>
  </conditionalFormatting>
  <conditionalFormatting sqref="B18:D18 F18:H18">
    <cfRule type="expression" dxfId="973" priority="820">
      <formula>$E18="MC"</formula>
    </cfRule>
  </conditionalFormatting>
  <conditionalFormatting sqref="B18:D18 F18:H18">
    <cfRule type="expression" dxfId="972" priority="819">
      <formula>$E18="MC"</formula>
    </cfRule>
  </conditionalFormatting>
  <conditionalFormatting sqref="B18:D18 H18 F18">
    <cfRule type="expression" dxfId="971" priority="818">
      <formula>$E18="MC"</formula>
    </cfRule>
  </conditionalFormatting>
  <conditionalFormatting sqref="B18:D18 H18 F18">
    <cfRule type="expression" dxfId="970" priority="817">
      <formula>$E18="MC"</formula>
    </cfRule>
  </conditionalFormatting>
  <conditionalFormatting sqref="G18">
    <cfRule type="expression" dxfId="969" priority="816">
      <formula>$E18="MC"</formula>
    </cfRule>
  </conditionalFormatting>
  <conditionalFormatting sqref="B18:D18 F18:H18">
    <cfRule type="expression" dxfId="968" priority="815">
      <formula>$E18="MC"</formula>
    </cfRule>
  </conditionalFormatting>
  <conditionalFormatting sqref="B18:D18 F18:H18">
    <cfRule type="expression" dxfId="967" priority="814">
      <formula>$E18="MC"</formula>
    </cfRule>
  </conditionalFormatting>
  <conditionalFormatting sqref="B18:D18 F18:H18">
    <cfRule type="expression" dxfId="966" priority="813">
      <formula>$E18="MC"</formula>
    </cfRule>
  </conditionalFormatting>
  <conditionalFormatting sqref="B18:D18 F18:H18">
    <cfRule type="expression" dxfId="965" priority="812">
      <formula>$E18="MC"</formula>
    </cfRule>
  </conditionalFormatting>
  <conditionalFormatting sqref="B18:D18 F18:H18">
    <cfRule type="expression" dxfId="964" priority="811">
      <formula>$E18="MC"</formula>
    </cfRule>
  </conditionalFormatting>
  <conditionalFormatting sqref="B18:D18 F18:H18">
    <cfRule type="expression" dxfId="963" priority="810">
      <formula>$E18="MC"</formula>
    </cfRule>
  </conditionalFormatting>
  <conditionalFormatting sqref="B18:D18 F18:H18">
    <cfRule type="expression" dxfId="962" priority="809">
      <formula>$E18="MC"</formula>
    </cfRule>
  </conditionalFormatting>
  <conditionalFormatting sqref="B18:D18 F18:H18">
    <cfRule type="expression" dxfId="961" priority="808">
      <formula>$E18="MC"</formula>
    </cfRule>
  </conditionalFormatting>
  <conditionalFormatting sqref="B18:D18 F18:H18">
    <cfRule type="expression" dxfId="960" priority="807">
      <formula>$E18="MC"</formula>
    </cfRule>
  </conditionalFormatting>
  <conditionalFormatting sqref="B18:D18 F18:H18">
    <cfRule type="expression" dxfId="959" priority="806">
      <formula>$E18="MC"</formula>
    </cfRule>
  </conditionalFormatting>
  <conditionalFormatting sqref="B18:D18 F18:H18">
    <cfRule type="expression" dxfId="958" priority="805">
      <formula>$E18="MC"</formula>
    </cfRule>
  </conditionalFormatting>
  <conditionalFormatting sqref="B18:D18 F18:H18">
    <cfRule type="expression" dxfId="957" priority="804">
      <formula>$E18="MC"</formula>
    </cfRule>
  </conditionalFormatting>
  <conditionalFormatting sqref="B18:D18 H18 F18">
    <cfRule type="expression" dxfId="956" priority="803">
      <formula>$E18="MC"</formula>
    </cfRule>
  </conditionalFormatting>
  <conditionalFormatting sqref="B18:D18 H18 F18">
    <cfRule type="expression" dxfId="955" priority="802">
      <formula>$E18="MC"</formula>
    </cfRule>
  </conditionalFormatting>
  <conditionalFormatting sqref="G18">
    <cfRule type="expression" dxfId="954" priority="801">
      <formula>$E18="MC"</formula>
    </cfRule>
  </conditionalFormatting>
  <conditionalFormatting sqref="B18:D18 F18:H18">
    <cfRule type="expression" dxfId="953" priority="800">
      <formula>$E18="MC"</formula>
    </cfRule>
  </conditionalFormatting>
  <conditionalFormatting sqref="B18:D18 F18:H18">
    <cfRule type="expression" dxfId="952" priority="799">
      <formula>$E18="MC"</formula>
    </cfRule>
  </conditionalFormatting>
  <conditionalFormatting sqref="B18:D18 F18:H18">
    <cfRule type="expression" dxfId="951" priority="798">
      <formula>$E18="MC"</formula>
    </cfRule>
  </conditionalFormatting>
  <conditionalFormatting sqref="B18:D18 F18:H18">
    <cfRule type="expression" dxfId="950" priority="797">
      <formula>$E18="MC"</formula>
    </cfRule>
  </conditionalFormatting>
  <conditionalFormatting sqref="B18:C18 F18:H18">
    <cfRule type="expression" dxfId="949" priority="796">
      <formula>$E18="MC"</formula>
    </cfRule>
  </conditionalFormatting>
  <conditionalFormatting sqref="B18:C18 F18:H18">
    <cfRule type="expression" dxfId="948" priority="795">
      <formula>$E18="MC"</formula>
    </cfRule>
  </conditionalFormatting>
  <conditionalFormatting sqref="B18:C18 F18:H18">
    <cfRule type="expression" dxfId="947" priority="794">
      <formula>$E18="MC"</formula>
    </cfRule>
  </conditionalFormatting>
  <conditionalFormatting sqref="B18:C18 F18:H18">
    <cfRule type="expression" dxfId="946" priority="793">
      <formula>$E18="MC"</formula>
    </cfRule>
  </conditionalFormatting>
  <conditionalFormatting sqref="B18:C18 F18:H18">
    <cfRule type="expression" dxfId="945" priority="792">
      <formula>$E18="MC"</formula>
    </cfRule>
  </conditionalFormatting>
  <conditionalFormatting sqref="B18:C18 F18:H18">
    <cfRule type="expression" dxfId="944" priority="791">
      <formula>$E18="MC"</formula>
    </cfRule>
  </conditionalFormatting>
  <conditionalFormatting sqref="D18">
    <cfRule type="expression" dxfId="943" priority="790">
      <formula>$E18="MC"</formula>
    </cfRule>
  </conditionalFormatting>
  <conditionalFormatting sqref="D18">
    <cfRule type="expression" dxfId="942" priority="789">
      <formula>$E18="MC"</formula>
    </cfRule>
  </conditionalFormatting>
  <conditionalFormatting sqref="D18">
    <cfRule type="expression" dxfId="941" priority="788">
      <formula>$E18="MC"</formula>
    </cfRule>
  </conditionalFormatting>
  <conditionalFormatting sqref="D18">
    <cfRule type="expression" dxfId="940" priority="787">
      <formula>$E18="MC"</formula>
    </cfRule>
  </conditionalFormatting>
  <conditionalFormatting sqref="D18">
    <cfRule type="expression" dxfId="939" priority="786">
      <formula>$E18="MC"</formula>
    </cfRule>
  </conditionalFormatting>
  <conditionalFormatting sqref="D18">
    <cfRule type="expression" dxfId="938" priority="785">
      <formula>$E18="MC"</formula>
    </cfRule>
  </conditionalFormatting>
  <conditionalFormatting sqref="B18:D18 F18:H18">
    <cfRule type="expression" dxfId="937" priority="784">
      <formula>$E18="MC"</formula>
    </cfRule>
  </conditionalFormatting>
  <conditionalFormatting sqref="B18:D18 F18:H18">
    <cfRule type="expression" dxfId="936" priority="783">
      <formula>$E18="MC"</formula>
    </cfRule>
  </conditionalFormatting>
  <conditionalFormatting sqref="B18:D18 F18:H18">
    <cfRule type="expression" dxfId="935" priority="782">
      <formula>$E18="MC"</formula>
    </cfRule>
  </conditionalFormatting>
  <conditionalFormatting sqref="B18:D18 F18:H18">
    <cfRule type="expression" dxfId="934" priority="781">
      <formula>$E18="MC"</formula>
    </cfRule>
  </conditionalFormatting>
  <conditionalFormatting sqref="B18:D18 F18:H18">
    <cfRule type="expression" dxfId="933" priority="780">
      <formula>$E18="MC"</formula>
    </cfRule>
  </conditionalFormatting>
  <conditionalFormatting sqref="B18:D18 F18:H18">
    <cfRule type="expression" dxfId="932" priority="779">
      <formula>$E18="MC"</formula>
    </cfRule>
  </conditionalFormatting>
  <conditionalFormatting sqref="B18:D18 H18 F18">
    <cfRule type="expression" dxfId="931" priority="778">
      <formula>$E18="MC"</formula>
    </cfRule>
  </conditionalFormatting>
  <conditionalFormatting sqref="B18:D18 H18 F18">
    <cfRule type="expression" dxfId="930" priority="777">
      <formula>$E18="MC"</formula>
    </cfRule>
  </conditionalFormatting>
  <conditionalFormatting sqref="G18">
    <cfRule type="expression" dxfId="929" priority="776">
      <formula>$E18="MC"</formula>
    </cfRule>
  </conditionalFormatting>
  <conditionalFormatting sqref="B18:D18 F18:H18">
    <cfRule type="expression" dxfId="928" priority="775">
      <formula>$E18="MC"</formula>
    </cfRule>
  </conditionalFormatting>
  <conditionalFormatting sqref="B18:D18 F18:H18">
    <cfRule type="expression" dxfId="927" priority="774">
      <formula>$E18="MC"</formula>
    </cfRule>
  </conditionalFormatting>
  <conditionalFormatting sqref="B18:D18 F18:H18">
    <cfRule type="expression" dxfId="926" priority="773">
      <formula>$E18="MC"</formula>
    </cfRule>
  </conditionalFormatting>
  <conditionalFormatting sqref="B18:D18 F18:H18">
    <cfRule type="expression" dxfId="925" priority="772">
      <formula>$E18="MC"</formula>
    </cfRule>
  </conditionalFormatting>
  <conditionalFormatting sqref="B18:C18 F18:H18">
    <cfRule type="expression" dxfId="924" priority="771">
      <formula>$E18="MC"</formula>
    </cfRule>
  </conditionalFormatting>
  <conditionalFormatting sqref="B18:C18 F18:H18">
    <cfRule type="expression" dxfId="923" priority="770">
      <formula>$E18="MC"</formula>
    </cfRule>
  </conditionalFormatting>
  <conditionalFormatting sqref="B18:C18 F18:H18">
    <cfRule type="expression" dxfId="922" priority="769">
      <formula>$E18="MC"</formula>
    </cfRule>
  </conditionalFormatting>
  <conditionalFormatting sqref="B18:C18 F18:H18">
    <cfRule type="expression" dxfId="921" priority="768">
      <formula>$E18="MC"</formula>
    </cfRule>
  </conditionalFormatting>
  <conditionalFormatting sqref="B18:C18 F18:H18">
    <cfRule type="expression" dxfId="920" priority="767">
      <formula>$E18="MC"</formula>
    </cfRule>
  </conditionalFormatting>
  <conditionalFormatting sqref="B18:C18 F18:H18">
    <cfRule type="expression" dxfId="919" priority="766">
      <formula>$E18="MC"</formula>
    </cfRule>
  </conditionalFormatting>
  <conditionalFormatting sqref="D18">
    <cfRule type="expression" dxfId="918" priority="765">
      <formula>$E18="MC"</formula>
    </cfRule>
  </conditionalFormatting>
  <conditionalFormatting sqref="D18">
    <cfRule type="expression" dxfId="917" priority="764">
      <formula>$E18="MC"</formula>
    </cfRule>
  </conditionalFormatting>
  <conditionalFormatting sqref="D18">
    <cfRule type="expression" dxfId="916" priority="763">
      <formula>$E18="MC"</formula>
    </cfRule>
  </conditionalFormatting>
  <conditionalFormatting sqref="D18">
    <cfRule type="expression" dxfId="915" priority="762">
      <formula>$E18="MC"</formula>
    </cfRule>
  </conditionalFormatting>
  <conditionalFormatting sqref="D18">
    <cfRule type="expression" dxfId="914" priority="761">
      <formula>$E18="MC"</formula>
    </cfRule>
  </conditionalFormatting>
  <conditionalFormatting sqref="D18">
    <cfRule type="expression" dxfId="913" priority="760">
      <formula>$E18="MC"</formula>
    </cfRule>
  </conditionalFormatting>
  <conditionalFormatting sqref="B18:D18 H18 F18">
    <cfRule type="expression" dxfId="912" priority="759">
      <formula>$E18="MC"</formula>
    </cfRule>
  </conditionalFormatting>
  <conditionalFormatting sqref="B18:D18 H18 F18">
    <cfRule type="expression" dxfId="911" priority="758">
      <formula>$E18="MC"</formula>
    </cfRule>
  </conditionalFormatting>
  <conditionalFormatting sqref="G18">
    <cfRule type="expression" dxfId="910" priority="757">
      <formula>$E18="MC"</formula>
    </cfRule>
  </conditionalFormatting>
  <conditionalFormatting sqref="B18:D18 F18:H18">
    <cfRule type="expression" dxfId="909" priority="756">
      <formula>$E18="MC"</formula>
    </cfRule>
  </conditionalFormatting>
  <conditionalFormatting sqref="B18:D18 F18:H18">
    <cfRule type="expression" dxfId="908" priority="755">
      <formula>$E18="MC"</formula>
    </cfRule>
  </conditionalFormatting>
  <conditionalFormatting sqref="B18:D18 F18:H18">
    <cfRule type="expression" dxfId="907" priority="754">
      <formula>$E18="MC"</formula>
    </cfRule>
  </conditionalFormatting>
  <conditionalFormatting sqref="B18:D18 F18:H18">
    <cfRule type="expression" dxfId="906" priority="753">
      <formula>$E18="MC"</formula>
    </cfRule>
  </conditionalFormatting>
  <conditionalFormatting sqref="B18:C18 F18:H18">
    <cfRule type="expression" dxfId="905" priority="752">
      <formula>$E18="MC"</formula>
    </cfRule>
  </conditionalFormatting>
  <conditionalFormatting sqref="B18:C18 F18:H18">
    <cfRule type="expression" dxfId="904" priority="751">
      <formula>$E18="MC"</formula>
    </cfRule>
  </conditionalFormatting>
  <conditionalFormatting sqref="B18:C18 F18:H18">
    <cfRule type="expression" dxfId="903" priority="750">
      <formula>$E18="MC"</formula>
    </cfRule>
  </conditionalFormatting>
  <conditionalFormatting sqref="B18:C18 F18:H18">
    <cfRule type="expression" dxfId="902" priority="749">
      <formula>$E18="MC"</formula>
    </cfRule>
  </conditionalFormatting>
  <conditionalFormatting sqref="B18:C18 F18:H18">
    <cfRule type="expression" dxfId="901" priority="748">
      <formula>$E18="MC"</formula>
    </cfRule>
  </conditionalFormatting>
  <conditionalFormatting sqref="B18:C18 F18:H18">
    <cfRule type="expression" dxfId="900" priority="747">
      <formula>$E18="MC"</formula>
    </cfRule>
  </conditionalFormatting>
  <conditionalFormatting sqref="D18">
    <cfRule type="expression" dxfId="899" priority="746">
      <formula>$E18="MC"</formula>
    </cfRule>
  </conditionalFormatting>
  <conditionalFormatting sqref="D18">
    <cfRule type="expression" dxfId="898" priority="745">
      <formula>$E18="MC"</formula>
    </cfRule>
  </conditionalFormatting>
  <conditionalFormatting sqref="D18">
    <cfRule type="expression" dxfId="897" priority="744">
      <formula>$E18="MC"</formula>
    </cfRule>
  </conditionalFormatting>
  <conditionalFormatting sqref="D18">
    <cfRule type="expression" dxfId="896" priority="743">
      <formula>$E18="MC"</formula>
    </cfRule>
  </conditionalFormatting>
  <conditionalFormatting sqref="D18">
    <cfRule type="expression" dxfId="895" priority="741">
      <formula>$E18="MC"</formula>
    </cfRule>
  </conditionalFormatting>
  <conditionalFormatting sqref="B18:C18 F18:H18">
    <cfRule type="expression" dxfId="894" priority="740">
      <formula>$E18="MC"</formula>
    </cfRule>
  </conditionalFormatting>
  <conditionalFormatting sqref="B18:C18 F18:H18">
    <cfRule type="expression" dxfId="893" priority="739">
      <formula>$E18="MC"</formula>
    </cfRule>
  </conditionalFormatting>
  <conditionalFormatting sqref="B18:C18 F18:H18">
    <cfRule type="expression" dxfId="892" priority="738">
      <formula>$E18="MC"</formula>
    </cfRule>
  </conditionalFormatting>
  <conditionalFormatting sqref="B18:C18 F18:H18">
    <cfRule type="expression" dxfId="891" priority="737">
      <formula>$E18="MC"</formula>
    </cfRule>
  </conditionalFormatting>
  <conditionalFormatting sqref="B18:C18 F18:H18">
    <cfRule type="expression" dxfId="890" priority="736">
      <formula>$E18="MC"</formula>
    </cfRule>
  </conditionalFormatting>
  <conditionalFormatting sqref="B18:C18 F18:H18">
    <cfRule type="expression" dxfId="889" priority="735">
      <formula>$E18="MC"</formula>
    </cfRule>
  </conditionalFormatting>
  <conditionalFormatting sqref="D18">
    <cfRule type="expression" dxfId="888" priority="734">
      <formula>$E18="MC"</formula>
    </cfRule>
  </conditionalFormatting>
  <conditionalFormatting sqref="D18">
    <cfRule type="expression" dxfId="887" priority="733">
      <formula>$E18="MC"</formula>
    </cfRule>
  </conditionalFormatting>
  <conditionalFormatting sqref="D18">
    <cfRule type="expression" dxfId="886" priority="732">
      <formula>$E18="MC"</formula>
    </cfRule>
  </conditionalFormatting>
  <conditionalFormatting sqref="D18">
    <cfRule type="expression" dxfId="885" priority="731">
      <formula>$E18="MC"</formula>
    </cfRule>
  </conditionalFormatting>
  <conditionalFormatting sqref="D18">
    <cfRule type="expression" dxfId="884" priority="730">
      <formula>$E18="MC"</formula>
    </cfRule>
  </conditionalFormatting>
  <conditionalFormatting sqref="D18">
    <cfRule type="expression" dxfId="883" priority="729">
      <formula>$E18="MC"</formula>
    </cfRule>
  </conditionalFormatting>
  <conditionalFormatting sqref="B18:D18 F18:H18">
    <cfRule type="expression" dxfId="882" priority="728">
      <formula>$E18="MC"</formula>
    </cfRule>
  </conditionalFormatting>
  <conditionalFormatting sqref="B18:D18 F18:H18">
    <cfRule type="expression" dxfId="881" priority="727">
      <formula>$E18="MC"</formula>
    </cfRule>
  </conditionalFormatting>
  <conditionalFormatting sqref="B18:D18 F18:H18">
    <cfRule type="expression" dxfId="880" priority="726">
      <formula>$E18="MC"</formula>
    </cfRule>
  </conditionalFormatting>
  <conditionalFormatting sqref="B18:D18 F18:H18">
    <cfRule type="expression" dxfId="879" priority="725">
      <formula>$E18="MC"</formula>
    </cfRule>
  </conditionalFormatting>
  <conditionalFormatting sqref="B18:D18 F18:H18">
    <cfRule type="expression" dxfId="878" priority="724">
      <formula>$E18="MC"</formula>
    </cfRule>
  </conditionalFormatting>
  <conditionalFormatting sqref="B18:D18 H18 F18">
    <cfRule type="expression" dxfId="877" priority="723">
      <formula>$E18="MC"</formula>
    </cfRule>
  </conditionalFormatting>
  <conditionalFormatting sqref="B18:D18 H18 F18">
    <cfRule type="expression" dxfId="876" priority="722">
      <formula>$E18="MC"</formula>
    </cfRule>
  </conditionalFormatting>
  <conditionalFormatting sqref="G18">
    <cfRule type="expression" dxfId="875" priority="721">
      <formula>$E18="MC"</formula>
    </cfRule>
  </conditionalFormatting>
  <conditionalFormatting sqref="B18:D18 F18:H18">
    <cfRule type="expression" dxfId="874" priority="720">
      <formula>$E18="MC"</formula>
    </cfRule>
  </conditionalFormatting>
  <conditionalFormatting sqref="B18:D18 F18:H18">
    <cfRule type="expression" dxfId="873" priority="719">
      <formula>$E18="MC"</formula>
    </cfRule>
  </conditionalFormatting>
  <conditionalFormatting sqref="B18:D18 F18:H18">
    <cfRule type="expression" dxfId="872" priority="718">
      <formula>$E18="MC"</formula>
    </cfRule>
  </conditionalFormatting>
  <conditionalFormatting sqref="B18:D18 F18:H18">
    <cfRule type="expression" dxfId="871" priority="717">
      <formula>$E18="MC"</formula>
    </cfRule>
  </conditionalFormatting>
  <conditionalFormatting sqref="B18:C18 F18:H18">
    <cfRule type="expression" dxfId="870" priority="716">
      <formula>$E18="MC"</formula>
    </cfRule>
  </conditionalFormatting>
  <conditionalFormatting sqref="B18:C18 F18:H18">
    <cfRule type="expression" dxfId="869" priority="715">
      <formula>$E18="MC"</formula>
    </cfRule>
  </conditionalFormatting>
  <conditionalFormatting sqref="B18:C18 F18:H18">
    <cfRule type="expression" dxfId="868" priority="714">
      <formula>$E18="MC"</formula>
    </cfRule>
  </conditionalFormatting>
  <conditionalFormatting sqref="B18:C18 F18:H18">
    <cfRule type="expression" dxfId="867" priority="713">
      <formula>$E18="MC"</formula>
    </cfRule>
  </conditionalFormatting>
  <conditionalFormatting sqref="B18:C18 F18:H18">
    <cfRule type="expression" dxfId="866" priority="712">
      <formula>$E18="MC"</formula>
    </cfRule>
  </conditionalFormatting>
  <conditionalFormatting sqref="B18:C18 F18:H18">
    <cfRule type="expression" dxfId="865" priority="711">
      <formula>$E18="MC"</formula>
    </cfRule>
  </conditionalFormatting>
  <conditionalFormatting sqref="D18">
    <cfRule type="expression" dxfId="864" priority="710">
      <formula>$E18="MC"</formula>
    </cfRule>
  </conditionalFormatting>
  <conditionalFormatting sqref="D18">
    <cfRule type="expression" dxfId="863" priority="709">
      <formula>$E18="MC"</formula>
    </cfRule>
  </conditionalFormatting>
  <conditionalFormatting sqref="D18">
    <cfRule type="expression" dxfId="862" priority="708">
      <formula>$E18="MC"</formula>
    </cfRule>
  </conditionalFormatting>
  <conditionalFormatting sqref="D18">
    <cfRule type="expression" dxfId="861" priority="707">
      <formula>$E18="MC"</formula>
    </cfRule>
  </conditionalFormatting>
  <conditionalFormatting sqref="D18">
    <cfRule type="expression" dxfId="860" priority="706">
      <formula>$E18="MC"</formula>
    </cfRule>
  </conditionalFormatting>
  <conditionalFormatting sqref="D18">
    <cfRule type="expression" dxfId="859" priority="705">
      <formula>$E18="MC"</formula>
    </cfRule>
  </conditionalFormatting>
  <conditionalFormatting sqref="B18:C18 F18:H18">
    <cfRule type="expression" dxfId="858" priority="704">
      <formula>$E18="MC"</formula>
    </cfRule>
  </conditionalFormatting>
  <conditionalFormatting sqref="B18:C18 F18:H18">
    <cfRule type="expression" dxfId="857" priority="703">
      <formula>$E18="MC"</formula>
    </cfRule>
  </conditionalFormatting>
  <conditionalFormatting sqref="B18:C18 F18:H18">
    <cfRule type="expression" dxfId="856" priority="702">
      <formula>$E18="MC"</formula>
    </cfRule>
  </conditionalFormatting>
  <conditionalFormatting sqref="B18:C18 F18:H18">
    <cfRule type="expression" dxfId="855" priority="701">
      <formula>$E18="MC"</formula>
    </cfRule>
  </conditionalFormatting>
  <conditionalFormatting sqref="B18:C18 F18:H18">
    <cfRule type="expression" dxfId="854" priority="700">
      <formula>$E18="MC"</formula>
    </cfRule>
  </conditionalFormatting>
  <conditionalFormatting sqref="B18:C18 F18:H18">
    <cfRule type="expression" dxfId="853" priority="699">
      <formula>$E18="MC"</formula>
    </cfRule>
  </conditionalFormatting>
  <conditionalFormatting sqref="D18">
    <cfRule type="expression" dxfId="852" priority="698">
      <formula>$E18="MC"</formula>
    </cfRule>
  </conditionalFormatting>
  <conditionalFormatting sqref="D18">
    <cfRule type="expression" dxfId="851" priority="697">
      <formula>$E18="MC"</formula>
    </cfRule>
  </conditionalFormatting>
  <conditionalFormatting sqref="D18">
    <cfRule type="expression" dxfId="850" priority="696">
      <formula>$E18="MC"</formula>
    </cfRule>
  </conditionalFormatting>
  <conditionalFormatting sqref="D18">
    <cfRule type="expression" dxfId="849" priority="695">
      <formula>$E18="MC"</formula>
    </cfRule>
  </conditionalFormatting>
  <conditionalFormatting sqref="D18">
    <cfRule type="expression" dxfId="848" priority="694">
      <formula>$E18="MC"</formula>
    </cfRule>
  </conditionalFormatting>
  <conditionalFormatting sqref="D18">
    <cfRule type="expression" dxfId="847" priority="693">
      <formula>$E18="MC"</formula>
    </cfRule>
  </conditionalFormatting>
  <conditionalFormatting sqref="B18:D18 F18:H18">
    <cfRule type="expression" dxfId="846" priority="692">
      <formula>$E18="MC"</formula>
    </cfRule>
  </conditionalFormatting>
  <conditionalFormatting sqref="B18:D18 F18:H18">
    <cfRule type="expression" dxfId="845" priority="691">
      <formula>$E18="MC"</formula>
    </cfRule>
  </conditionalFormatting>
  <conditionalFormatting sqref="B18:D18 F18:H18">
    <cfRule type="expression" dxfId="844" priority="690">
      <formula>$E18="MC"</formula>
    </cfRule>
  </conditionalFormatting>
  <conditionalFormatting sqref="B18:D18 F18:H18">
    <cfRule type="expression" dxfId="843" priority="689">
      <formula>$E18="MC"</formula>
    </cfRule>
  </conditionalFormatting>
  <conditionalFormatting sqref="B18:D18 F18:H18">
    <cfRule type="expression" dxfId="842" priority="688">
      <formula>$E18="MC"</formula>
    </cfRule>
  </conditionalFormatting>
  <conditionalFormatting sqref="B18:C18 F18:H18">
    <cfRule type="expression" dxfId="841" priority="687">
      <formula>$E18="MC"</formula>
    </cfRule>
  </conditionalFormatting>
  <conditionalFormatting sqref="B18:C18 F18:H18">
    <cfRule type="expression" dxfId="840" priority="686">
      <formula>$E18="MC"</formula>
    </cfRule>
  </conditionalFormatting>
  <conditionalFormatting sqref="B18:C18 F18:H18">
    <cfRule type="expression" dxfId="839" priority="685">
      <formula>$E18="MC"</formula>
    </cfRule>
  </conditionalFormatting>
  <conditionalFormatting sqref="B18:C18 F18:H18">
    <cfRule type="expression" dxfId="838" priority="684">
      <formula>$E18="MC"</formula>
    </cfRule>
  </conditionalFormatting>
  <conditionalFormatting sqref="B18:C18 F18:H18">
    <cfRule type="expression" dxfId="837" priority="683">
      <formula>$E18="MC"</formula>
    </cfRule>
  </conditionalFormatting>
  <conditionalFormatting sqref="B18:C18 F18:H18">
    <cfRule type="expression" dxfId="836" priority="682">
      <formula>$E18="MC"</formula>
    </cfRule>
  </conditionalFormatting>
  <conditionalFormatting sqref="D18">
    <cfRule type="expression" dxfId="835" priority="681">
      <formula>$E18="MC"</formula>
    </cfRule>
  </conditionalFormatting>
  <conditionalFormatting sqref="D18">
    <cfRule type="expression" dxfId="834" priority="680">
      <formula>$E18="MC"</formula>
    </cfRule>
  </conditionalFormatting>
  <conditionalFormatting sqref="D18">
    <cfRule type="expression" dxfId="833" priority="679">
      <formula>$E18="MC"</formula>
    </cfRule>
  </conditionalFormatting>
  <conditionalFormatting sqref="D18">
    <cfRule type="expression" dxfId="832" priority="678">
      <formula>$E18="MC"</formula>
    </cfRule>
  </conditionalFormatting>
  <conditionalFormatting sqref="D18">
    <cfRule type="expression" dxfId="831" priority="677">
      <formula>$E18="MC"</formula>
    </cfRule>
  </conditionalFormatting>
  <conditionalFormatting sqref="D18">
    <cfRule type="expression" dxfId="830" priority="676">
      <formula>$E18="MC"</formula>
    </cfRule>
  </conditionalFormatting>
  <conditionalFormatting sqref="B18:D18 F18:H18">
    <cfRule type="expression" dxfId="829" priority="675">
      <formula>$E18="MC"</formula>
    </cfRule>
  </conditionalFormatting>
  <conditionalFormatting sqref="B18:D18 F18:H18">
    <cfRule type="expression" dxfId="828" priority="674">
      <formula>$E18="MC"</formula>
    </cfRule>
  </conditionalFormatting>
  <conditionalFormatting sqref="B18:D18 F18:H18">
    <cfRule type="expression" dxfId="827" priority="673">
      <formula>$E18="MC"</formula>
    </cfRule>
  </conditionalFormatting>
  <conditionalFormatting sqref="B18:D18 F18:H18">
    <cfRule type="expression" dxfId="826" priority="672">
      <formula>$E18="MC"</formula>
    </cfRule>
  </conditionalFormatting>
  <conditionalFormatting sqref="B18:D18 F18:H18">
    <cfRule type="expression" dxfId="825" priority="671">
      <formula>$E18="MC"</formula>
    </cfRule>
  </conditionalFormatting>
  <conditionalFormatting sqref="B18:D18 F18:H18">
    <cfRule type="expression" dxfId="824" priority="670">
      <formula>$E18="MC"</formula>
    </cfRule>
  </conditionalFormatting>
  <conditionalFormatting sqref="B18:D18 F18:H18">
    <cfRule type="expression" dxfId="823" priority="669">
      <formula>$E18="MC"</formula>
    </cfRule>
  </conditionalFormatting>
  <conditionalFormatting sqref="B18:D18 F18:H18">
    <cfRule type="expression" dxfId="822" priority="668">
      <formula>$E18="MC"</formula>
    </cfRule>
  </conditionalFormatting>
  <conditionalFormatting sqref="B18:D18 F18:H18">
    <cfRule type="expression" dxfId="821" priority="667">
      <formula>$E18="MC"</formula>
    </cfRule>
  </conditionalFormatting>
  <conditionalFormatting sqref="B18:D18 F18:H18">
    <cfRule type="expression" dxfId="820" priority="666">
      <formula>$E18="MC"</formula>
    </cfRule>
  </conditionalFormatting>
  <conditionalFormatting sqref="D18">
    <cfRule type="expression" dxfId="819" priority="665">
      <formula>$E18="MC"</formula>
    </cfRule>
  </conditionalFormatting>
  <conditionalFormatting sqref="B18:C18 F18:H18">
    <cfRule type="expression" dxfId="818" priority="664">
      <formula>$E18="MC"</formula>
    </cfRule>
  </conditionalFormatting>
  <conditionalFormatting sqref="B18:C18 F18:H18">
    <cfRule type="expression" dxfId="817" priority="663">
      <formula>$E18="MC"</formula>
    </cfRule>
  </conditionalFormatting>
  <conditionalFormatting sqref="B18:C18 F18:H18">
    <cfRule type="expression" dxfId="816" priority="662">
      <formula>$E18="MC"</formula>
    </cfRule>
  </conditionalFormatting>
  <conditionalFormatting sqref="B18:C18 F18:H18">
    <cfRule type="expression" dxfId="815" priority="661">
      <formula>$E18="MC"</formula>
    </cfRule>
  </conditionalFormatting>
  <conditionalFormatting sqref="B18:C18 F18:H18">
    <cfRule type="expression" dxfId="814" priority="660">
      <formula>$E18="MC"</formula>
    </cfRule>
  </conditionalFormatting>
  <conditionalFormatting sqref="B18:C18 F18:H18">
    <cfRule type="expression" dxfId="813" priority="659">
      <formula>$E18="MC"</formula>
    </cfRule>
  </conditionalFormatting>
  <conditionalFormatting sqref="D18">
    <cfRule type="expression" dxfId="812" priority="658">
      <formula>$E18="MC"</formula>
    </cfRule>
  </conditionalFormatting>
  <conditionalFormatting sqref="D18">
    <cfRule type="expression" dxfId="811" priority="657">
      <formula>$E18="MC"</formula>
    </cfRule>
  </conditionalFormatting>
  <conditionalFormatting sqref="D18">
    <cfRule type="expression" dxfId="810" priority="656">
      <formula>$E18="MC"</formula>
    </cfRule>
  </conditionalFormatting>
  <conditionalFormatting sqref="D18">
    <cfRule type="expression" dxfId="809" priority="655">
      <formula>$E18="MC"</formula>
    </cfRule>
  </conditionalFormatting>
  <conditionalFormatting sqref="D18">
    <cfRule type="expression" dxfId="808" priority="654">
      <formula>$E18="MC"</formula>
    </cfRule>
  </conditionalFormatting>
  <conditionalFormatting sqref="D18">
    <cfRule type="expression" dxfId="807" priority="653">
      <formula>$E18="MC"</formula>
    </cfRule>
  </conditionalFormatting>
  <conditionalFormatting sqref="B18:D18 F18:H18">
    <cfRule type="expression" dxfId="806" priority="652">
      <formula>$E18="MC"</formula>
    </cfRule>
  </conditionalFormatting>
  <conditionalFormatting sqref="B18:D18 F18:H18">
    <cfRule type="expression" dxfId="805" priority="651">
      <formula>$E18="MC"</formula>
    </cfRule>
  </conditionalFormatting>
  <conditionalFormatting sqref="B18:D18 F18:H18">
    <cfRule type="expression" dxfId="804" priority="650">
      <formula>$E18="MC"</formula>
    </cfRule>
  </conditionalFormatting>
  <conditionalFormatting sqref="B18:D18 F18:H18">
    <cfRule type="expression" dxfId="803" priority="649">
      <formula>$E18="MC"</formula>
    </cfRule>
  </conditionalFormatting>
  <conditionalFormatting sqref="B18:D18 F18:H18">
    <cfRule type="expression" dxfId="802" priority="648">
      <formula>$E18="MC"</formula>
    </cfRule>
  </conditionalFormatting>
  <conditionalFormatting sqref="B18:D18 F18:H18">
    <cfRule type="expression" dxfId="801" priority="647">
      <formula>$E18="MC"</formula>
    </cfRule>
  </conditionalFormatting>
  <conditionalFormatting sqref="B18:D18 F18:H18">
    <cfRule type="expression" dxfId="800" priority="646">
      <formula>$E18="MC"</formula>
    </cfRule>
  </conditionalFormatting>
  <conditionalFormatting sqref="B18:D18 F18:H18">
    <cfRule type="expression" dxfId="799" priority="645">
      <formula>$E18="MC"</formula>
    </cfRule>
  </conditionalFormatting>
  <conditionalFormatting sqref="B18:D18 F18:H18">
    <cfRule type="expression" dxfId="798" priority="644">
      <formula>$E18="MC"</formula>
    </cfRule>
  </conditionalFormatting>
  <conditionalFormatting sqref="B18:D18 F18:H18">
    <cfRule type="expression" dxfId="797" priority="643">
      <formula>$E18="MC"</formula>
    </cfRule>
  </conditionalFormatting>
  <conditionalFormatting sqref="D18">
    <cfRule type="expression" dxfId="796" priority="642">
      <formula>$E18="MC"</formula>
    </cfRule>
  </conditionalFormatting>
  <conditionalFormatting sqref="B18:D18 F18:H18">
    <cfRule type="expression" dxfId="795" priority="641">
      <formula>$E18="MC"</formula>
    </cfRule>
  </conditionalFormatting>
  <conditionalFormatting sqref="B18:D18 F18:H18">
    <cfRule type="expression" dxfId="794" priority="640">
      <formula>$E18="MC"</formula>
    </cfRule>
  </conditionalFormatting>
  <conditionalFormatting sqref="B18:D18 F18:H18">
    <cfRule type="expression" dxfId="793" priority="639">
      <formula>$E18="MC"</formula>
    </cfRule>
  </conditionalFormatting>
  <conditionalFormatting sqref="B18:D18 F18:H18">
    <cfRule type="expression" dxfId="792" priority="638">
      <formula>$E18="MC"</formula>
    </cfRule>
  </conditionalFormatting>
  <conditionalFormatting sqref="B18:D18 F18:H18">
    <cfRule type="expression" dxfId="791" priority="637">
      <formula>$E18="MC"</formula>
    </cfRule>
  </conditionalFormatting>
  <conditionalFormatting sqref="D18">
    <cfRule type="expression" dxfId="790" priority="636">
      <formula>$E18="MC"</formula>
    </cfRule>
  </conditionalFormatting>
  <conditionalFormatting sqref="D18">
    <cfRule type="expression" dxfId="789" priority="635">
      <formula>$E18="MC"</formula>
    </cfRule>
  </conditionalFormatting>
  <conditionalFormatting sqref="E15:E16">
    <cfRule type="expression" dxfId="788" priority="634">
      <formula>$E15="MC"</formula>
    </cfRule>
  </conditionalFormatting>
  <conditionalFormatting sqref="E18 E21:E22">
    <cfRule type="expression" dxfId="787" priority="633">
      <formula>$E18="MC"</formula>
    </cfRule>
  </conditionalFormatting>
  <conditionalFormatting sqref="E17 E20">
    <cfRule type="expression" dxfId="786" priority="632">
      <formula>$E17="MC"</formula>
    </cfRule>
  </conditionalFormatting>
  <conditionalFormatting sqref="C22">
    <cfRule type="containsText" dxfId="785" priority="629" operator="containsText" text="DUPLICADO">
      <formula>NOT(ISERROR(SEARCH("DUPLICADO",C22)))</formula>
    </cfRule>
  </conditionalFormatting>
  <conditionalFormatting sqref="C22">
    <cfRule type="containsText" dxfId="784" priority="630" operator="containsText" text="DUPLICADO">
      <formula>NOT(ISERROR(SEARCH("DUPLICADO",C22)))</formula>
    </cfRule>
    <cfRule type="duplicateValues" dxfId="783" priority="631"/>
  </conditionalFormatting>
  <conditionalFormatting sqref="I8:I31">
    <cfRule type="expression" dxfId="782" priority="628">
      <formula>$E8="MC"</formula>
    </cfRule>
  </conditionalFormatting>
  <conditionalFormatting sqref="I8:I31">
    <cfRule type="expression" dxfId="781" priority="618">
      <formula>$E8="MC"</formula>
    </cfRule>
  </conditionalFormatting>
  <conditionalFormatting sqref="I8:I31">
    <cfRule type="expression" dxfId="780" priority="627">
      <formula>$E8="MC"</formula>
    </cfRule>
  </conditionalFormatting>
  <conditionalFormatting sqref="I8:I31">
    <cfRule type="expression" dxfId="779" priority="626">
      <formula>$E8="MC"</formula>
    </cfRule>
  </conditionalFormatting>
  <conditionalFormatting sqref="I8:I31">
    <cfRule type="expression" dxfId="778" priority="625">
      <formula>$E8="MC"</formula>
    </cfRule>
  </conditionalFormatting>
  <conditionalFormatting sqref="I8:I31">
    <cfRule type="expression" dxfId="777" priority="624">
      <formula>$E8="MC"</formula>
    </cfRule>
  </conditionalFormatting>
  <conditionalFormatting sqref="I8:I31">
    <cfRule type="expression" dxfId="776" priority="623">
      <formula>$E8="MC"</formula>
    </cfRule>
  </conditionalFormatting>
  <conditionalFormatting sqref="I8:I31">
    <cfRule type="expression" dxfId="775" priority="622">
      <formula>$E8="MC"</formula>
    </cfRule>
  </conditionalFormatting>
  <conditionalFormatting sqref="I8:I31">
    <cfRule type="expression" dxfId="774" priority="621">
      <formula>$E8="MC"</formula>
    </cfRule>
  </conditionalFormatting>
  <conditionalFormatting sqref="I8:I31">
    <cfRule type="expression" dxfId="773" priority="620">
      <formula>$E8="MC"</formula>
    </cfRule>
  </conditionalFormatting>
  <conditionalFormatting sqref="I8:I31">
    <cfRule type="expression" dxfId="772" priority="619">
      <formula>$E8="MC"</formula>
    </cfRule>
  </conditionalFormatting>
  <conditionalFormatting sqref="H13">
    <cfRule type="expression" dxfId="771" priority="617">
      <formula>$E13="MC"</formula>
    </cfRule>
  </conditionalFormatting>
  <conditionalFormatting sqref="B13">
    <cfRule type="expression" dxfId="770" priority="616">
      <formula>$E13="MC"</formula>
    </cfRule>
  </conditionalFormatting>
  <conditionalFormatting sqref="C13:D13 F13:G13">
    <cfRule type="expression" dxfId="769" priority="615">
      <formula>$E13="MC"</formula>
    </cfRule>
  </conditionalFormatting>
  <conditionalFormatting sqref="D13">
    <cfRule type="expression" dxfId="768" priority="614">
      <formula>$E13="MC"</formula>
    </cfRule>
  </conditionalFormatting>
  <conditionalFormatting sqref="E13">
    <cfRule type="expression" dxfId="767" priority="613">
      <formula>$E13="MC"</formula>
    </cfRule>
  </conditionalFormatting>
  <conditionalFormatting sqref="D29">
    <cfRule type="expression" dxfId="766" priority="504">
      <formula>$E29="MC"</formula>
    </cfRule>
  </conditionalFormatting>
  <conditionalFormatting sqref="B29:D29 F29:H29">
    <cfRule type="expression" dxfId="765" priority="612">
      <formula>$E29="MC"</formula>
    </cfRule>
  </conditionalFormatting>
  <conditionalFormatting sqref="B29:D29 F29:H29">
    <cfRule type="expression" dxfId="764" priority="611">
      <formula>$E29="MC"</formula>
    </cfRule>
  </conditionalFormatting>
  <conditionalFormatting sqref="B29:D29 F29:H29">
    <cfRule type="expression" dxfId="763" priority="610">
      <formula>$E29="MC"</formula>
    </cfRule>
  </conditionalFormatting>
  <conditionalFormatting sqref="B29:D29 F29:H29">
    <cfRule type="expression" dxfId="762" priority="609">
      <formula>$E29="MC"</formula>
    </cfRule>
  </conditionalFormatting>
  <conditionalFormatting sqref="B29:D29 F29:H29">
    <cfRule type="expression" dxfId="761" priority="608">
      <formula>$E29="MC"</formula>
    </cfRule>
  </conditionalFormatting>
  <conditionalFormatting sqref="B29:D29 F29:H29">
    <cfRule type="expression" dxfId="760" priority="607">
      <formula>$E29="MC"</formula>
    </cfRule>
  </conditionalFormatting>
  <conditionalFormatting sqref="B29:D29 F29:H29">
    <cfRule type="expression" dxfId="759" priority="606">
      <formula>$E29="MC"</formula>
    </cfRule>
  </conditionalFormatting>
  <conditionalFormatting sqref="B29:D29 F29:H29">
    <cfRule type="expression" dxfId="758" priority="605">
      <formula>$E29="MC"</formula>
    </cfRule>
  </conditionalFormatting>
  <conditionalFormatting sqref="B29:D29 F29:H29">
    <cfRule type="expression" dxfId="757" priority="604">
      <formula>$E29="MC"</formula>
    </cfRule>
  </conditionalFormatting>
  <conditionalFormatting sqref="B29 D29 F29:H29">
    <cfRule type="expression" dxfId="756" priority="603">
      <formula>$E29="MC"</formula>
    </cfRule>
  </conditionalFormatting>
  <conditionalFormatting sqref="C29">
    <cfRule type="expression" dxfId="755" priority="602">
      <formula>$E29="MC"</formula>
    </cfRule>
  </conditionalFormatting>
  <conditionalFormatting sqref="B29:D29 F29:H29">
    <cfRule type="expression" dxfId="754" priority="601">
      <formula>$E29="MC"</formula>
    </cfRule>
  </conditionalFormatting>
  <conditionalFormatting sqref="B29:D29 F29:H29">
    <cfRule type="expression" dxfId="753" priority="600">
      <formula>$E29="MC"</formula>
    </cfRule>
  </conditionalFormatting>
  <conditionalFormatting sqref="B29:D29 F29:H29">
    <cfRule type="expression" dxfId="752" priority="599">
      <formula>$E29="MC"</formula>
    </cfRule>
  </conditionalFormatting>
  <conditionalFormatting sqref="B29:D29 F29:H29">
    <cfRule type="expression" dxfId="751" priority="596">
      <formula>$E29="MC"</formula>
    </cfRule>
  </conditionalFormatting>
  <conditionalFormatting sqref="B29:D29 F29:H29">
    <cfRule type="expression" dxfId="750" priority="595">
      <formula>$E29="MC"</formula>
    </cfRule>
  </conditionalFormatting>
  <conditionalFormatting sqref="B29:D29 F29:H29">
    <cfRule type="expression" dxfId="749" priority="594">
      <formula>$E29="MC"</formula>
    </cfRule>
  </conditionalFormatting>
  <conditionalFormatting sqref="B29:D29 F29:H29">
    <cfRule type="expression" dxfId="748" priority="598">
      <formula>$E29="MC"</formula>
    </cfRule>
  </conditionalFormatting>
  <conditionalFormatting sqref="B29:D29 F29:H29">
    <cfRule type="expression" dxfId="747" priority="597">
      <formula>$E29="MC"</formula>
    </cfRule>
  </conditionalFormatting>
  <conditionalFormatting sqref="B29:D29 F29:H29">
    <cfRule type="expression" dxfId="746" priority="593">
      <formula>$E29="MC"</formula>
    </cfRule>
  </conditionalFormatting>
  <conditionalFormatting sqref="B29:D29 F29:H29">
    <cfRule type="expression" dxfId="745" priority="590">
      <formula>$E29="MC"</formula>
    </cfRule>
  </conditionalFormatting>
  <conditionalFormatting sqref="B29:D29 F29:H29">
    <cfRule type="expression" dxfId="744" priority="589">
      <formula>$E29="MC"</formula>
    </cfRule>
  </conditionalFormatting>
  <conditionalFormatting sqref="B29:D29 F29:H29">
    <cfRule type="expression" dxfId="743" priority="588">
      <formula>$E29="MC"</formula>
    </cfRule>
  </conditionalFormatting>
  <conditionalFormatting sqref="B29:D29 F29:H29">
    <cfRule type="expression" dxfId="742" priority="592">
      <formula>$E29="MC"</formula>
    </cfRule>
  </conditionalFormatting>
  <conditionalFormatting sqref="B29:D29 F29:H29">
    <cfRule type="expression" dxfId="741" priority="591">
      <formula>$E29="MC"</formula>
    </cfRule>
  </conditionalFormatting>
  <conditionalFormatting sqref="B29 D29 F29:H29">
    <cfRule type="expression" dxfId="740" priority="587">
      <formula>$E29="MC"</formula>
    </cfRule>
  </conditionalFormatting>
  <conditionalFormatting sqref="B29:C29 F29:H29">
    <cfRule type="expression" dxfId="739" priority="586">
      <formula>$E29="MC"</formula>
    </cfRule>
  </conditionalFormatting>
  <conditionalFormatting sqref="C29">
    <cfRule type="expression" dxfId="738" priority="585">
      <formula>$E29="MC"</formula>
    </cfRule>
  </conditionalFormatting>
  <conditionalFormatting sqref="B29:C29 F29:H29">
    <cfRule type="expression" dxfId="737" priority="584">
      <formula>$E29="MC"</formula>
    </cfRule>
  </conditionalFormatting>
  <conditionalFormatting sqref="B29:D29 F29:H29">
    <cfRule type="expression" dxfId="736" priority="583">
      <formula>$E29="MC"</formula>
    </cfRule>
  </conditionalFormatting>
  <conditionalFormatting sqref="B29:D29 F29:H29">
    <cfRule type="expression" dxfId="735" priority="582">
      <formula>$E29="MC"</formula>
    </cfRule>
  </conditionalFormatting>
  <conditionalFormatting sqref="B29:D29 F29:H29">
    <cfRule type="expression" dxfId="734" priority="581">
      <formula>$E29="MC"</formula>
    </cfRule>
  </conditionalFormatting>
  <conditionalFormatting sqref="B29:D29 H29 F29">
    <cfRule type="expression" dxfId="733" priority="580">
      <formula>$E29="MC"</formula>
    </cfRule>
  </conditionalFormatting>
  <conditionalFormatting sqref="B29:D29 H29 F29">
    <cfRule type="expression" dxfId="732" priority="579">
      <formula>$E29="MC"</formula>
    </cfRule>
  </conditionalFormatting>
  <conditionalFormatting sqref="G29">
    <cfRule type="expression" dxfId="731" priority="578">
      <formula>$E29="MC"</formula>
    </cfRule>
  </conditionalFormatting>
  <conditionalFormatting sqref="B29:D29 F29:H29">
    <cfRule type="expression" dxfId="730" priority="577">
      <formula>$E29="MC"</formula>
    </cfRule>
  </conditionalFormatting>
  <conditionalFormatting sqref="B29:D29 F29:H29">
    <cfRule type="expression" dxfId="729" priority="576">
      <formula>$E29="MC"</formula>
    </cfRule>
  </conditionalFormatting>
  <conditionalFormatting sqref="B29:D29 F29:H29">
    <cfRule type="expression" dxfId="728" priority="575">
      <formula>$E29="MC"</formula>
    </cfRule>
  </conditionalFormatting>
  <conditionalFormatting sqref="B29:D29 F29:H29">
    <cfRule type="expression" dxfId="727" priority="574">
      <formula>$E29="MC"</formula>
    </cfRule>
  </conditionalFormatting>
  <conditionalFormatting sqref="B29:D29 F29:H29">
    <cfRule type="expression" dxfId="726" priority="573">
      <formula>$E29="MC"</formula>
    </cfRule>
  </conditionalFormatting>
  <conditionalFormatting sqref="B29:D29 F29:H29">
    <cfRule type="expression" dxfId="725" priority="572">
      <formula>$E29="MC"</formula>
    </cfRule>
  </conditionalFormatting>
  <conditionalFormatting sqref="B29:D29 F29:H29">
    <cfRule type="expression" dxfId="724" priority="571">
      <formula>$E29="MC"</formula>
    </cfRule>
  </conditionalFormatting>
  <conditionalFormatting sqref="B29:D29 F29:H29">
    <cfRule type="expression" dxfId="723" priority="570">
      <formula>$E29="MC"</formula>
    </cfRule>
  </conditionalFormatting>
  <conditionalFormatting sqref="B29:D29 F29:H29">
    <cfRule type="expression" dxfId="722" priority="569">
      <formula>$E29="MC"</formula>
    </cfRule>
  </conditionalFormatting>
  <conditionalFormatting sqref="B29:D29 F29:H29">
    <cfRule type="expression" dxfId="721" priority="568">
      <formula>$E29="MC"</formula>
    </cfRule>
  </conditionalFormatting>
  <conditionalFormatting sqref="B29:D29 F29:H29">
    <cfRule type="expression" dxfId="720" priority="567">
      <formula>$E29="MC"</formula>
    </cfRule>
  </conditionalFormatting>
  <conditionalFormatting sqref="B29:D29 F29:H29">
    <cfRule type="expression" dxfId="719" priority="566">
      <formula>$E29="MC"</formula>
    </cfRule>
  </conditionalFormatting>
  <conditionalFormatting sqref="B29:D29 H29 F29">
    <cfRule type="expression" dxfId="718" priority="565">
      <formula>$E29="MC"</formula>
    </cfRule>
  </conditionalFormatting>
  <conditionalFormatting sqref="B29:D29 H29 F29">
    <cfRule type="expression" dxfId="717" priority="564">
      <formula>$E29="MC"</formula>
    </cfRule>
  </conditionalFormatting>
  <conditionalFormatting sqref="G29">
    <cfRule type="expression" dxfId="716" priority="563">
      <formula>$E29="MC"</formula>
    </cfRule>
  </conditionalFormatting>
  <conditionalFormatting sqref="B29:D29 F29:H29">
    <cfRule type="expression" dxfId="715" priority="562">
      <formula>$E29="MC"</formula>
    </cfRule>
  </conditionalFormatting>
  <conditionalFormatting sqref="B29:D29 F29:H29">
    <cfRule type="expression" dxfId="714" priority="561">
      <formula>$E29="MC"</formula>
    </cfRule>
  </conditionalFormatting>
  <conditionalFormatting sqref="B29:D29 F29:H29">
    <cfRule type="expression" dxfId="713" priority="560">
      <formula>$E29="MC"</formula>
    </cfRule>
  </conditionalFormatting>
  <conditionalFormatting sqref="B29:D29 F29:H29">
    <cfRule type="expression" dxfId="712" priority="559">
      <formula>$E29="MC"</formula>
    </cfRule>
  </conditionalFormatting>
  <conditionalFormatting sqref="B29:C29 F29:H29">
    <cfRule type="expression" dxfId="711" priority="558">
      <formula>$E29="MC"</formula>
    </cfRule>
  </conditionalFormatting>
  <conditionalFormatting sqref="B29:C29 F29:H29">
    <cfRule type="expression" dxfId="710" priority="557">
      <formula>$E29="MC"</formula>
    </cfRule>
  </conditionalFormatting>
  <conditionalFormatting sqref="B29:C29 F29:H29">
    <cfRule type="expression" dxfId="709" priority="556">
      <formula>$E29="MC"</formula>
    </cfRule>
  </conditionalFormatting>
  <conditionalFormatting sqref="B29:C29 F29:H29">
    <cfRule type="expression" dxfId="708" priority="555">
      <formula>$E29="MC"</formula>
    </cfRule>
  </conditionalFormatting>
  <conditionalFormatting sqref="B29:C29 F29:H29">
    <cfRule type="expression" dxfId="707" priority="554">
      <formula>$E29="MC"</formula>
    </cfRule>
  </conditionalFormatting>
  <conditionalFormatting sqref="B29:C29 F29:H29">
    <cfRule type="expression" dxfId="706" priority="553">
      <formula>$E29="MC"</formula>
    </cfRule>
  </conditionalFormatting>
  <conditionalFormatting sqref="D29">
    <cfRule type="expression" dxfId="705" priority="552">
      <formula>$E29="MC"</formula>
    </cfRule>
  </conditionalFormatting>
  <conditionalFormatting sqref="D29">
    <cfRule type="expression" dxfId="704" priority="551">
      <formula>$E29="MC"</formula>
    </cfRule>
  </conditionalFormatting>
  <conditionalFormatting sqref="D29">
    <cfRule type="expression" dxfId="703" priority="550">
      <formula>$E29="MC"</formula>
    </cfRule>
  </conditionalFormatting>
  <conditionalFormatting sqref="D29">
    <cfRule type="expression" dxfId="702" priority="549">
      <formula>$E29="MC"</formula>
    </cfRule>
  </conditionalFormatting>
  <conditionalFormatting sqref="D29">
    <cfRule type="expression" dxfId="701" priority="548">
      <formula>$E29="MC"</formula>
    </cfRule>
  </conditionalFormatting>
  <conditionalFormatting sqref="D29">
    <cfRule type="expression" dxfId="700" priority="547">
      <formula>$E29="MC"</formula>
    </cfRule>
  </conditionalFormatting>
  <conditionalFormatting sqref="B29:D29 F29:H29">
    <cfRule type="expression" dxfId="699" priority="546">
      <formula>$E29="MC"</formula>
    </cfRule>
  </conditionalFormatting>
  <conditionalFormatting sqref="B29:D29 F29:H29">
    <cfRule type="expression" dxfId="698" priority="545">
      <formula>$E29="MC"</formula>
    </cfRule>
  </conditionalFormatting>
  <conditionalFormatting sqref="B29:D29 F29:H29">
    <cfRule type="expression" dxfId="697" priority="544">
      <formula>$E29="MC"</formula>
    </cfRule>
  </conditionalFormatting>
  <conditionalFormatting sqref="B29:D29 F29:H29">
    <cfRule type="expression" dxfId="696" priority="543">
      <formula>$E29="MC"</formula>
    </cfRule>
  </conditionalFormatting>
  <conditionalFormatting sqref="B29:D29 F29:H29">
    <cfRule type="expression" dxfId="695" priority="542">
      <formula>$E29="MC"</formula>
    </cfRule>
  </conditionalFormatting>
  <conditionalFormatting sqref="B29:D29 F29:H29">
    <cfRule type="expression" dxfId="694" priority="541">
      <formula>$E29="MC"</formula>
    </cfRule>
  </conditionalFormatting>
  <conditionalFormatting sqref="B29:D29 H29 F29">
    <cfRule type="expression" dxfId="693" priority="540">
      <formula>$E29="MC"</formula>
    </cfRule>
  </conditionalFormatting>
  <conditionalFormatting sqref="B29:D29 H29 F29">
    <cfRule type="expression" dxfId="692" priority="539">
      <formula>$E29="MC"</formula>
    </cfRule>
  </conditionalFormatting>
  <conditionalFormatting sqref="G29">
    <cfRule type="expression" dxfId="691" priority="538">
      <formula>$E29="MC"</formula>
    </cfRule>
  </conditionalFormatting>
  <conditionalFormatting sqref="B29:D29 F29:H29">
    <cfRule type="expression" dxfId="690" priority="537">
      <formula>$E29="MC"</formula>
    </cfRule>
  </conditionalFormatting>
  <conditionalFormatting sqref="B29:D29 F29:H29">
    <cfRule type="expression" dxfId="689" priority="536">
      <formula>$E29="MC"</formula>
    </cfRule>
  </conditionalFormatting>
  <conditionalFormatting sqref="B29:D29 F29:H29">
    <cfRule type="expression" dxfId="688" priority="535">
      <formula>$E29="MC"</formula>
    </cfRule>
  </conditionalFormatting>
  <conditionalFormatting sqref="B29:D29 F29:H29">
    <cfRule type="expression" dxfId="687" priority="534">
      <formula>$E29="MC"</formula>
    </cfRule>
  </conditionalFormatting>
  <conditionalFormatting sqref="B29:C29 F29:H29">
    <cfRule type="expression" dxfId="686" priority="533">
      <formula>$E29="MC"</formula>
    </cfRule>
  </conditionalFormatting>
  <conditionalFormatting sqref="B29:C29 F29:H29">
    <cfRule type="expression" dxfId="685" priority="532">
      <formula>$E29="MC"</formula>
    </cfRule>
  </conditionalFormatting>
  <conditionalFormatting sqref="B29:C29 F29:H29">
    <cfRule type="expression" dxfId="684" priority="531">
      <formula>$E29="MC"</formula>
    </cfRule>
  </conditionalFormatting>
  <conditionalFormatting sqref="B29:C29 F29:H29">
    <cfRule type="expression" dxfId="683" priority="530">
      <formula>$E29="MC"</formula>
    </cfRule>
  </conditionalFormatting>
  <conditionalFormatting sqref="B29:C29 F29:H29">
    <cfRule type="expression" dxfId="682" priority="529">
      <formula>$E29="MC"</formula>
    </cfRule>
  </conditionalFormatting>
  <conditionalFormatting sqref="B29:C29 F29:H29">
    <cfRule type="expression" dxfId="681" priority="528">
      <formula>$E29="MC"</formula>
    </cfRule>
  </conditionalFormatting>
  <conditionalFormatting sqref="D29">
    <cfRule type="expression" dxfId="680" priority="527">
      <formula>$E29="MC"</formula>
    </cfRule>
  </conditionalFormatting>
  <conditionalFormatting sqref="D29">
    <cfRule type="expression" dxfId="679" priority="526">
      <formula>$E29="MC"</formula>
    </cfRule>
  </conditionalFormatting>
  <conditionalFormatting sqref="D29">
    <cfRule type="expression" dxfId="678" priority="525">
      <formula>$E29="MC"</formula>
    </cfRule>
  </conditionalFormatting>
  <conditionalFormatting sqref="D29">
    <cfRule type="expression" dxfId="677" priority="524">
      <formula>$E29="MC"</formula>
    </cfRule>
  </conditionalFormatting>
  <conditionalFormatting sqref="D29">
    <cfRule type="expression" dxfId="676" priority="523">
      <formula>$E29="MC"</formula>
    </cfRule>
  </conditionalFormatting>
  <conditionalFormatting sqref="D29">
    <cfRule type="expression" dxfId="675" priority="522">
      <formula>$E29="MC"</formula>
    </cfRule>
  </conditionalFormatting>
  <conditionalFormatting sqref="B29:D29 H29 F29">
    <cfRule type="expression" dxfId="674" priority="521">
      <formula>$E29="MC"</formula>
    </cfRule>
  </conditionalFormatting>
  <conditionalFormatting sqref="B29:D29 H29 F29">
    <cfRule type="expression" dxfId="673" priority="520">
      <formula>$E29="MC"</formula>
    </cfRule>
  </conditionalFormatting>
  <conditionalFormatting sqref="G29">
    <cfRule type="expression" dxfId="672" priority="519">
      <formula>$E29="MC"</formula>
    </cfRule>
  </conditionalFormatting>
  <conditionalFormatting sqref="B29:D29 F29:H29">
    <cfRule type="expression" dxfId="671" priority="518">
      <formula>$E29="MC"</formula>
    </cfRule>
  </conditionalFormatting>
  <conditionalFormatting sqref="B29:D29 F29:H29">
    <cfRule type="expression" dxfId="670" priority="517">
      <formula>$E29="MC"</formula>
    </cfRule>
  </conditionalFormatting>
  <conditionalFormatting sqref="B29:D29 F29:H29">
    <cfRule type="expression" dxfId="669" priority="516">
      <formula>$E29="MC"</formula>
    </cfRule>
  </conditionalFormatting>
  <conditionalFormatting sqref="B29:D29 F29:H29">
    <cfRule type="expression" dxfId="668" priority="515">
      <formula>$E29="MC"</formula>
    </cfRule>
  </conditionalFormatting>
  <conditionalFormatting sqref="B29:C29 F29:H29">
    <cfRule type="expression" dxfId="667" priority="514">
      <formula>$E29="MC"</formula>
    </cfRule>
  </conditionalFormatting>
  <conditionalFormatting sqref="B29:C29 F29:H29">
    <cfRule type="expression" dxfId="666" priority="513">
      <formula>$E29="MC"</formula>
    </cfRule>
  </conditionalFormatting>
  <conditionalFormatting sqref="B29:C29 F29:H29">
    <cfRule type="expression" dxfId="665" priority="512">
      <formula>$E29="MC"</formula>
    </cfRule>
  </conditionalFormatting>
  <conditionalFormatting sqref="B29:C29 F29:H29">
    <cfRule type="expression" dxfId="664" priority="511">
      <formula>$E29="MC"</formula>
    </cfRule>
  </conditionalFormatting>
  <conditionalFormatting sqref="B29:C29 F29:H29">
    <cfRule type="expression" dxfId="663" priority="510">
      <formula>$E29="MC"</formula>
    </cfRule>
  </conditionalFormatting>
  <conditionalFormatting sqref="B29:C29 F29:H29">
    <cfRule type="expression" dxfId="662" priority="509">
      <formula>$E29="MC"</formula>
    </cfRule>
  </conditionalFormatting>
  <conditionalFormatting sqref="D29">
    <cfRule type="expression" dxfId="661" priority="508">
      <formula>$E29="MC"</formula>
    </cfRule>
  </conditionalFormatting>
  <conditionalFormatting sqref="D29">
    <cfRule type="expression" dxfId="660" priority="507">
      <formula>$E29="MC"</formula>
    </cfRule>
  </conditionalFormatting>
  <conditionalFormatting sqref="D29">
    <cfRule type="expression" dxfId="659" priority="506">
      <formula>$E29="MC"</formula>
    </cfRule>
  </conditionalFormatting>
  <conditionalFormatting sqref="D29">
    <cfRule type="expression" dxfId="658" priority="505">
      <formula>$E29="MC"</formula>
    </cfRule>
  </conditionalFormatting>
  <conditionalFormatting sqref="D29">
    <cfRule type="expression" dxfId="657" priority="503">
      <formula>$E29="MC"</formula>
    </cfRule>
  </conditionalFormatting>
  <conditionalFormatting sqref="B29:C29 F29:H29">
    <cfRule type="expression" dxfId="656" priority="502">
      <formula>$E29="MC"</formula>
    </cfRule>
  </conditionalFormatting>
  <conditionalFormatting sqref="B29:C29 F29:H29">
    <cfRule type="expression" dxfId="655" priority="501">
      <formula>$E29="MC"</formula>
    </cfRule>
  </conditionalFormatting>
  <conditionalFormatting sqref="B29:C29 F29:H29">
    <cfRule type="expression" dxfId="654" priority="500">
      <formula>$E29="MC"</formula>
    </cfRule>
  </conditionalFormatting>
  <conditionalFormatting sqref="B29:C29 F29:H29">
    <cfRule type="expression" dxfId="653" priority="499">
      <formula>$E29="MC"</formula>
    </cfRule>
  </conditionalFormatting>
  <conditionalFormatting sqref="B29:C29 F29:H29">
    <cfRule type="expression" dxfId="652" priority="498">
      <formula>$E29="MC"</formula>
    </cfRule>
  </conditionalFormatting>
  <conditionalFormatting sqref="B29:C29 F29:H29">
    <cfRule type="expression" dxfId="651" priority="497">
      <formula>$E29="MC"</formula>
    </cfRule>
  </conditionalFormatting>
  <conditionalFormatting sqref="D29">
    <cfRule type="expression" dxfId="650" priority="496">
      <formula>$E29="MC"</formula>
    </cfRule>
  </conditionalFormatting>
  <conditionalFormatting sqref="D29">
    <cfRule type="expression" dxfId="649" priority="495">
      <formula>$E29="MC"</formula>
    </cfRule>
  </conditionalFormatting>
  <conditionalFormatting sqref="D29">
    <cfRule type="expression" dxfId="648" priority="494">
      <formula>$E29="MC"</formula>
    </cfRule>
  </conditionalFormatting>
  <conditionalFormatting sqref="D29">
    <cfRule type="expression" dxfId="647" priority="493">
      <formula>$E29="MC"</formula>
    </cfRule>
  </conditionalFormatting>
  <conditionalFormatting sqref="D29">
    <cfRule type="expression" dxfId="646" priority="492">
      <formula>$E29="MC"</formula>
    </cfRule>
  </conditionalFormatting>
  <conditionalFormatting sqref="D29">
    <cfRule type="expression" dxfId="645" priority="491">
      <formula>$E29="MC"</formula>
    </cfRule>
  </conditionalFormatting>
  <conditionalFormatting sqref="B29:D29 F29:H29">
    <cfRule type="expression" dxfId="644" priority="490">
      <formula>$E29="MC"</formula>
    </cfRule>
  </conditionalFormatting>
  <conditionalFormatting sqref="B29:D29 F29:H29">
    <cfRule type="expression" dxfId="643" priority="489">
      <formula>$E29="MC"</formula>
    </cfRule>
  </conditionalFormatting>
  <conditionalFormatting sqref="B29:D29 F29:H29">
    <cfRule type="expression" dxfId="642" priority="488">
      <formula>$E29="MC"</formula>
    </cfRule>
  </conditionalFormatting>
  <conditionalFormatting sqref="B29:D29 F29:H29">
    <cfRule type="expression" dxfId="641" priority="487">
      <formula>$E29="MC"</formula>
    </cfRule>
  </conditionalFormatting>
  <conditionalFormatting sqref="B29:D29 F29:H29">
    <cfRule type="expression" dxfId="640" priority="486">
      <formula>$E29="MC"</formula>
    </cfRule>
  </conditionalFormatting>
  <conditionalFormatting sqref="B29:D29 H29 F29">
    <cfRule type="expression" dxfId="639" priority="485">
      <formula>$E29="MC"</formula>
    </cfRule>
  </conditionalFormatting>
  <conditionalFormatting sqref="B29:D29 H29 F29">
    <cfRule type="expression" dxfId="638" priority="484">
      <formula>$E29="MC"</formula>
    </cfRule>
  </conditionalFormatting>
  <conditionalFormatting sqref="G29">
    <cfRule type="expression" dxfId="637" priority="483">
      <formula>$E29="MC"</formula>
    </cfRule>
  </conditionalFormatting>
  <conditionalFormatting sqref="B29:D29 F29:H29">
    <cfRule type="expression" dxfId="636" priority="482">
      <formula>$E29="MC"</formula>
    </cfRule>
  </conditionalFormatting>
  <conditionalFormatting sqref="B29:D29 F29:H29">
    <cfRule type="expression" dxfId="635" priority="481">
      <formula>$E29="MC"</formula>
    </cfRule>
  </conditionalFormatting>
  <conditionalFormatting sqref="B29:D29 F29:H29">
    <cfRule type="expression" dxfId="634" priority="480">
      <formula>$E29="MC"</formula>
    </cfRule>
  </conditionalFormatting>
  <conditionalFormatting sqref="B29:D29 F29:H29">
    <cfRule type="expression" dxfId="633" priority="479">
      <formula>$E29="MC"</formula>
    </cfRule>
  </conditionalFormatting>
  <conditionalFormatting sqref="B29:C29 F29:H29">
    <cfRule type="expression" dxfId="632" priority="478">
      <formula>$E29="MC"</formula>
    </cfRule>
  </conditionalFormatting>
  <conditionalFormatting sqref="B29:C29 F29:H29">
    <cfRule type="expression" dxfId="631" priority="477">
      <formula>$E29="MC"</formula>
    </cfRule>
  </conditionalFormatting>
  <conditionalFormatting sqref="B29:C29 F29:H29">
    <cfRule type="expression" dxfId="630" priority="476">
      <formula>$E29="MC"</formula>
    </cfRule>
  </conditionalFormatting>
  <conditionalFormatting sqref="B29:C29 F29:H29">
    <cfRule type="expression" dxfId="629" priority="475">
      <formula>$E29="MC"</formula>
    </cfRule>
  </conditionalFormatting>
  <conditionalFormatting sqref="B29:C29 F29:H29">
    <cfRule type="expression" dxfId="628" priority="474">
      <formula>$E29="MC"</formula>
    </cfRule>
  </conditionalFormatting>
  <conditionalFormatting sqref="B29:C29 F29:H29">
    <cfRule type="expression" dxfId="627" priority="473">
      <formula>$E29="MC"</formula>
    </cfRule>
  </conditionalFormatting>
  <conditionalFormatting sqref="D29">
    <cfRule type="expression" dxfId="626" priority="472">
      <formula>$E29="MC"</formula>
    </cfRule>
  </conditionalFormatting>
  <conditionalFormatting sqref="D29">
    <cfRule type="expression" dxfId="625" priority="471">
      <formula>$E29="MC"</formula>
    </cfRule>
  </conditionalFormatting>
  <conditionalFormatting sqref="D29">
    <cfRule type="expression" dxfId="624" priority="470">
      <formula>$E29="MC"</formula>
    </cfRule>
  </conditionalFormatting>
  <conditionalFormatting sqref="D29">
    <cfRule type="expression" dxfId="623" priority="469">
      <formula>$E29="MC"</formula>
    </cfRule>
  </conditionalFormatting>
  <conditionalFormatting sqref="D29">
    <cfRule type="expression" dxfId="622" priority="468">
      <formula>$E29="MC"</formula>
    </cfRule>
  </conditionalFormatting>
  <conditionalFormatting sqref="D29">
    <cfRule type="expression" dxfId="621" priority="467">
      <formula>$E29="MC"</formula>
    </cfRule>
  </conditionalFormatting>
  <conditionalFormatting sqref="B29:C29 F29:H29">
    <cfRule type="expression" dxfId="620" priority="466">
      <formula>$E29="MC"</formula>
    </cfRule>
  </conditionalFormatting>
  <conditionalFormatting sqref="B29:C29 F29:H29">
    <cfRule type="expression" dxfId="619" priority="465">
      <formula>$E29="MC"</formula>
    </cfRule>
  </conditionalFormatting>
  <conditionalFormatting sqref="B29:C29 F29:H29">
    <cfRule type="expression" dxfId="618" priority="464">
      <formula>$E29="MC"</formula>
    </cfRule>
  </conditionalFormatting>
  <conditionalFormatting sqref="B29:C29 F29:H29">
    <cfRule type="expression" dxfId="617" priority="463">
      <formula>$E29="MC"</formula>
    </cfRule>
  </conditionalFormatting>
  <conditionalFormatting sqref="B29:C29 F29:H29">
    <cfRule type="expression" dxfId="616" priority="462">
      <formula>$E29="MC"</formula>
    </cfRule>
  </conditionalFormatting>
  <conditionalFormatting sqref="B29:C29 F29:H29">
    <cfRule type="expression" dxfId="615" priority="461">
      <formula>$E29="MC"</formula>
    </cfRule>
  </conditionalFormatting>
  <conditionalFormatting sqref="D29">
    <cfRule type="expression" dxfId="614" priority="460">
      <formula>$E29="MC"</formula>
    </cfRule>
  </conditionalFormatting>
  <conditionalFormatting sqref="D29">
    <cfRule type="expression" dxfId="613" priority="459">
      <formula>$E29="MC"</formula>
    </cfRule>
  </conditionalFormatting>
  <conditionalFormatting sqref="D29">
    <cfRule type="expression" dxfId="612" priority="458">
      <formula>$E29="MC"</formula>
    </cfRule>
  </conditionalFormatting>
  <conditionalFormatting sqref="D29">
    <cfRule type="expression" dxfId="611" priority="457">
      <formula>$E29="MC"</formula>
    </cfRule>
  </conditionalFormatting>
  <conditionalFormatting sqref="D29">
    <cfRule type="expression" dxfId="610" priority="456">
      <formula>$E29="MC"</formula>
    </cfRule>
  </conditionalFormatting>
  <conditionalFormatting sqref="D29">
    <cfRule type="expression" dxfId="609" priority="455">
      <formula>$E29="MC"</formula>
    </cfRule>
  </conditionalFormatting>
  <conditionalFormatting sqref="B29:D29 F29:H29">
    <cfRule type="expression" dxfId="608" priority="454">
      <formula>$E29="MC"</formula>
    </cfRule>
  </conditionalFormatting>
  <conditionalFormatting sqref="B29:D29 F29:H29">
    <cfRule type="expression" dxfId="607" priority="453">
      <formula>$E29="MC"</formula>
    </cfRule>
  </conditionalFormatting>
  <conditionalFormatting sqref="B29:D29 F29:H29">
    <cfRule type="expression" dxfId="606" priority="452">
      <formula>$E29="MC"</formula>
    </cfRule>
  </conditionalFormatting>
  <conditionalFormatting sqref="B29:D29 F29:H29">
    <cfRule type="expression" dxfId="605" priority="451">
      <formula>$E29="MC"</formula>
    </cfRule>
  </conditionalFormatting>
  <conditionalFormatting sqref="B29:D29 F29:H29">
    <cfRule type="expression" dxfId="604" priority="450">
      <formula>$E29="MC"</formula>
    </cfRule>
  </conditionalFormatting>
  <conditionalFormatting sqref="B29:C29 F29:H29">
    <cfRule type="expression" dxfId="603" priority="449">
      <formula>$E29="MC"</formula>
    </cfRule>
  </conditionalFormatting>
  <conditionalFormatting sqref="B29:C29 F29:H29">
    <cfRule type="expression" dxfId="602" priority="448">
      <formula>$E29="MC"</formula>
    </cfRule>
  </conditionalFormatting>
  <conditionalFormatting sqref="B29:C29 F29:H29">
    <cfRule type="expression" dxfId="601" priority="447">
      <formula>$E29="MC"</formula>
    </cfRule>
  </conditionalFormatting>
  <conditionalFormatting sqref="B29:C29 F29:H29">
    <cfRule type="expression" dxfId="600" priority="446">
      <formula>$E29="MC"</formula>
    </cfRule>
  </conditionalFormatting>
  <conditionalFormatting sqref="B29:C29 F29:H29">
    <cfRule type="expression" dxfId="599" priority="445">
      <formula>$E29="MC"</formula>
    </cfRule>
  </conditionalFormatting>
  <conditionalFormatting sqref="B29:C29 F29:H29">
    <cfRule type="expression" dxfId="598" priority="444">
      <formula>$E29="MC"</formula>
    </cfRule>
  </conditionalFormatting>
  <conditionalFormatting sqref="D29">
    <cfRule type="expression" dxfId="597" priority="443">
      <formula>$E29="MC"</formula>
    </cfRule>
  </conditionalFormatting>
  <conditionalFormatting sqref="D29">
    <cfRule type="expression" dxfId="596" priority="442">
      <formula>$E29="MC"</formula>
    </cfRule>
  </conditionalFormatting>
  <conditionalFormatting sqref="D29">
    <cfRule type="expression" dxfId="595" priority="441">
      <formula>$E29="MC"</formula>
    </cfRule>
  </conditionalFormatting>
  <conditionalFormatting sqref="D29">
    <cfRule type="expression" dxfId="594" priority="440">
      <formula>$E29="MC"</formula>
    </cfRule>
  </conditionalFormatting>
  <conditionalFormatting sqref="D29">
    <cfRule type="expression" dxfId="593" priority="439">
      <formula>$E29="MC"</formula>
    </cfRule>
  </conditionalFormatting>
  <conditionalFormatting sqref="D29">
    <cfRule type="expression" dxfId="592" priority="438">
      <formula>$E29="MC"</formula>
    </cfRule>
  </conditionalFormatting>
  <conditionalFormatting sqref="B29:D29 F29:H29">
    <cfRule type="expression" dxfId="591" priority="437">
      <formula>$E29="MC"</formula>
    </cfRule>
  </conditionalFormatting>
  <conditionalFormatting sqref="B29:D29 F29:H29">
    <cfRule type="expression" dxfId="590" priority="436">
      <formula>$E29="MC"</formula>
    </cfRule>
  </conditionalFormatting>
  <conditionalFormatting sqref="B29:D29 F29:H29">
    <cfRule type="expression" dxfId="589" priority="435">
      <formula>$E29="MC"</formula>
    </cfRule>
  </conditionalFormatting>
  <conditionalFormatting sqref="B29:D29 F29:H29">
    <cfRule type="expression" dxfId="588" priority="434">
      <formula>$E29="MC"</formula>
    </cfRule>
  </conditionalFormatting>
  <conditionalFormatting sqref="B29:D29 F29:H29">
    <cfRule type="expression" dxfId="587" priority="433">
      <formula>$E29="MC"</formula>
    </cfRule>
  </conditionalFormatting>
  <conditionalFormatting sqref="B29:D29 F29:H29">
    <cfRule type="expression" dxfId="586" priority="432">
      <formula>$E29="MC"</formula>
    </cfRule>
  </conditionalFormatting>
  <conditionalFormatting sqref="B29:D29 F29:H29">
    <cfRule type="expression" dxfId="585" priority="431">
      <formula>$E29="MC"</formula>
    </cfRule>
  </conditionalFormatting>
  <conditionalFormatting sqref="B29:D29 F29:H29">
    <cfRule type="expression" dxfId="584" priority="430">
      <formula>$E29="MC"</formula>
    </cfRule>
  </conditionalFormatting>
  <conditionalFormatting sqref="B29:D29 F29:H29">
    <cfRule type="expression" dxfId="583" priority="429">
      <formula>$E29="MC"</formula>
    </cfRule>
  </conditionalFormatting>
  <conditionalFormatting sqref="B29:D29 F29:H29">
    <cfRule type="expression" dxfId="582" priority="428">
      <formula>$E29="MC"</formula>
    </cfRule>
  </conditionalFormatting>
  <conditionalFormatting sqref="D29">
    <cfRule type="expression" dxfId="581" priority="427">
      <formula>$E29="MC"</formula>
    </cfRule>
  </conditionalFormatting>
  <conditionalFormatting sqref="B29:C29 F29:H29">
    <cfRule type="expression" dxfId="580" priority="426">
      <formula>$E29="MC"</formula>
    </cfRule>
  </conditionalFormatting>
  <conditionalFormatting sqref="B29:C29 F29:H29">
    <cfRule type="expression" dxfId="579" priority="425">
      <formula>$E29="MC"</formula>
    </cfRule>
  </conditionalFormatting>
  <conditionalFormatting sqref="B29:C29 F29:H29">
    <cfRule type="expression" dxfId="578" priority="424">
      <formula>$E29="MC"</formula>
    </cfRule>
  </conditionalFormatting>
  <conditionalFormatting sqref="B29:C29 F29:H29">
    <cfRule type="expression" dxfId="577" priority="423">
      <formula>$E29="MC"</formula>
    </cfRule>
  </conditionalFormatting>
  <conditionalFormatting sqref="B29:C29 F29:H29">
    <cfRule type="expression" dxfId="576" priority="422">
      <formula>$E29="MC"</formula>
    </cfRule>
  </conditionalFormatting>
  <conditionalFormatting sqref="B29:C29 F29:H29">
    <cfRule type="expression" dxfId="575" priority="421">
      <formula>$E29="MC"</formula>
    </cfRule>
  </conditionalFormatting>
  <conditionalFormatting sqref="D29">
    <cfRule type="expression" dxfId="574" priority="420">
      <formula>$E29="MC"</formula>
    </cfRule>
  </conditionalFormatting>
  <conditionalFormatting sqref="D29">
    <cfRule type="expression" dxfId="573" priority="419">
      <formula>$E29="MC"</formula>
    </cfRule>
  </conditionalFormatting>
  <conditionalFormatting sqref="D29">
    <cfRule type="expression" dxfId="572" priority="418">
      <formula>$E29="MC"</formula>
    </cfRule>
  </conditionalFormatting>
  <conditionalFormatting sqref="D29">
    <cfRule type="expression" dxfId="571" priority="417">
      <formula>$E29="MC"</formula>
    </cfRule>
  </conditionalFormatting>
  <conditionalFormatting sqref="D29">
    <cfRule type="expression" dxfId="570" priority="416">
      <formula>$E29="MC"</formula>
    </cfRule>
  </conditionalFormatting>
  <conditionalFormatting sqref="D29">
    <cfRule type="expression" dxfId="569" priority="415">
      <formula>$E29="MC"</formula>
    </cfRule>
  </conditionalFormatting>
  <conditionalFormatting sqref="B29:D29 F29:H29">
    <cfRule type="expression" dxfId="568" priority="414">
      <formula>$E29="MC"</formula>
    </cfRule>
  </conditionalFormatting>
  <conditionalFormatting sqref="B29:D29 F29:H29">
    <cfRule type="expression" dxfId="567" priority="413">
      <formula>$E29="MC"</formula>
    </cfRule>
  </conditionalFormatting>
  <conditionalFormatting sqref="B29:D29 F29:H29">
    <cfRule type="expression" dxfId="566" priority="412">
      <formula>$E29="MC"</formula>
    </cfRule>
  </conditionalFormatting>
  <conditionalFormatting sqref="B29:D29 F29:H29">
    <cfRule type="expression" dxfId="565" priority="411">
      <formula>$E29="MC"</formula>
    </cfRule>
  </conditionalFormatting>
  <conditionalFormatting sqref="B29:D29 F29:H29">
    <cfRule type="expression" dxfId="564" priority="410">
      <formula>$E29="MC"</formula>
    </cfRule>
  </conditionalFormatting>
  <conditionalFormatting sqref="B29:D29 F29:H29">
    <cfRule type="expression" dxfId="563" priority="409">
      <formula>$E29="MC"</formula>
    </cfRule>
  </conditionalFormatting>
  <conditionalFormatting sqref="B29:D29 F29:H29">
    <cfRule type="expression" dxfId="562" priority="408">
      <formula>$E29="MC"</formula>
    </cfRule>
  </conditionalFormatting>
  <conditionalFormatting sqref="B29:D29 F29:H29">
    <cfRule type="expression" dxfId="561" priority="407">
      <formula>$E29="MC"</formula>
    </cfRule>
  </conditionalFormatting>
  <conditionalFormatting sqref="B29:D29 F29:H29">
    <cfRule type="expression" dxfId="560" priority="406">
      <formula>$E29="MC"</formula>
    </cfRule>
  </conditionalFormatting>
  <conditionalFormatting sqref="B29:D29 F29:H29">
    <cfRule type="expression" dxfId="559" priority="405">
      <formula>$E29="MC"</formula>
    </cfRule>
  </conditionalFormatting>
  <conditionalFormatting sqref="D29">
    <cfRule type="expression" dxfId="558" priority="404">
      <formula>$E29="MC"</formula>
    </cfRule>
  </conditionalFormatting>
  <conditionalFormatting sqref="B29:D29 F29:H29">
    <cfRule type="expression" dxfId="557" priority="403">
      <formula>$E29="MC"</formula>
    </cfRule>
  </conditionalFormatting>
  <conditionalFormatting sqref="B29:D29 F29:H29">
    <cfRule type="expression" dxfId="556" priority="402">
      <formula>$E29="MC"</formula>
    </cfRule>
  </conditionalFormatting>
  <conditionalFormatting sqref="B29:D29 F29:H29">
    <cfRule type="expression" dxfId="555" priority="401">
      <formula>$E29="MC"</formula>
    </cfRule>
  </conditionalFormatting>
  <conditionalFormatting sqref="B29:D29 F29:H29">
    <cfRule type="expression" dxfId="554" priority="400">
      <formula>$E29="MC"</formula>
    </cfRule>
  </conditionalFormatting>
  <conditionalFormatting sqref="B29:D29 F29:H29">
    <cfRule type="expression" dxfId="553" priority="399">
      <formula>$E29="MC"</formula>
    </cfRule>
  </conditionalFormatting>
  <conditionalFormatting sqref="D29">
    <cfRule type="expression" dxfId="552" priority="398">
      <formula>$E29="MC"</formula>
    </cfRule>
  </conditionalFormatting>
  <conditionalFormatting sqref="D29">
    <cfRule type="expression" dxfId="551" priority="397">
      <formula>$E29="MC"</formula>
    </cfRule>
  </conditionalFormatting>
  <conditionalFormatting sqref="E29">
    <cfRule type="expression" dxfId="550" priority="396">
      <formula>$E29="MC"</formula>
    </cfRule>
  </conditionalFormatting>
  <conditionalFormatting sqref="D30">
    <cfRule type="expression" dxfId="549" priority="287">
      <formula>$E30="MC"</formula>
    </cfRule>
  </conditionalFormatting>
  <conditionalFormatting sqref="B30:D30 F30:H30">
    <cfRule type="expression" dxfId="548" priority="395">
      <formula>$E30="MC"</formula>
    </cfRule>
  </conditionalFormatting>
  <conditionalFormatting sqref="B30:D30 F30:H30">
    <cfRule type="expression" dxfId="547" priority="394">
      <formula>$E30="MC"</formula>
    </cfRule>
  </conditionalFormatting>
  <conditionalFormatting sqref="B30:D30 F30:H30">
    <cfRule type="expression" dxfId="546" priority="393">
      <formula>$E30="MC"</formula>
    </cfRule>
  </conditionalFormatting>
  <conditionalFormatting sqref="B30:D30 F30:H30">
    <cfRule type="expression" dxfId="545" priority="392">
      <formula>$E30="MC"</formula>
    </cfRule>
  </conditionalFormatting>
  <conditionalFormatting sqref="B30:D30 F30:H30">
    <cfRule type="expression" dxfId="544" priority="391">
      <formula>$E30="MC"</formula>
    </cfRule>
  </conditionalFormatting>
  <conditionalFormatting sqref="B30:D30 F30:H30">
    <cfRule type="expression" dxfId="543" priority="390">
      <formula>$E30="MC"</formula>
    </cfRule>
  </conditionalFormatting>
  <conditionalFormatting sqref="B30:D30 F30:H30">
    <cfRule type="expression" dxfId="542" priority="389">
      <formula>$E30="MC"</formula>
    </cfRule>
  </conditionalFormatting>
  <conditionalFormatting sqref="B30:D30 F30:H30">
    <cfRule type="expression" dxfId="541" priority="388">
      <formula>$E30="MC"</formula>
    </cfRule>
  </conditionalFormatting>
  <conditionalFormatting sqref="B30:D30 F30:H30">
    <cfRule type="expression" dxfId="540" priority="387">
      <formula>$E30="MC"</formula>
    </cfRule>
  </conditionalFormatting>
  <conditionalFormatting sqref="B30 D30 F30:H30">
    <cfRule type="expression" dxfId="539" priority="386">
      <formula>$E30="MC"</formula>
    </cfRule>
  </conditionalFormatting>
  <conditionalFormatting sqref="C30">
    <cfRule type="expression" dxfId="538" priority="385">
      <formula>$E30="MC"</formula>
    </cfRule>
  </conditionalFormatting>
  <conditionalFormatting sqref="B30:D30 F30:H30">
    <cfRule type="expression" dxfId="537" priority="384">
      <formula>$E30="MC"</formula>
    </cfRule>
  </conditionalFormatting>
  <conditionalFormatting sqref="B30:D30 F30:H30">
    <cfRule type="expression" dxfId="536" priority="383">
      <formula>$E30="MC"</formula>
    </cfRule>
  </conditionalFormatting>
  <conditionalFormatting sqref="B30:D30 F30:H30">
    <cfRule type="expression" dxfId="535" priority="382">
      <formula>$E30="MC"</formula>
    </cfRule>
  </conditionalFormatting>
  <conditionalFormatting sqref="B30:D30 F30:H30">
    <cfRule type="expression" dxfId="534" priority="379">
      <formula>$E30="MC"</formula>
    </cfRule>
  </conditionalFormatting>
  <conditionalFormatting sqref="B30:D30 F30:H30">
    <cfRule type="expression" dxfId="533" priority="378">
      <formula>$E30="MC"</formula>
    </cfRule>
  </conditionalFormatting>
  <conditionalFormatting sqref="B30:D30 F30:H30">
    <cfRule type="expression" dxfId="532" priority="377">
      <formula>$E30="MC"</formula>
    </cfRule>
  </conditionalFormatting>
  <conditionalFormatting sqref="B30:D30 F30:H30">
    <cfRule type="expression" dxfId="531" priority="381">
      <formula>$E30="MC"</formula>
    </cfRule>
  </conditionalFormatting>
  <conditionalFormatting sqref="B30:D30 F30:H30">
    <cfRule type="expression" dxfId="530" priority="380">
      <formula>$E30="MC"</formula>
    </cfRule>
  </conditionalFormatting>
  <conditionalFormatting sqref="B30:D30 F30:H30">
    <cfRule type="expression" dxfId="529" priority="376">
      <formula>$E30="MC"</formula>
    </cfRule>
  </conditionalFormatting>
  <conditionalFormatting sqref="B30:D30 F30:H30">
    <cfRule type="expression" dxfId="528" priority="373">
      <formula>$E30="MC"</formula>
    </cfRule>
  </conditionalFormatting>
  <conditionalFormatting sqref="B30:D30 F30:H30">
    <cfRule type="expression" dxfId="527" priority="372">
      <formula>$E30="MC"</formula>
    </cfRule>
  </conditionalFormatting>
  <conditionalFormatting sqref="B30:D30 F30:H30">
    <cfRule type="expression" dxfId="526" priority="371">
      <formula>$E30="MC"</formula>
    </cfRule>
  </conditionalFormatting>
  <conditionalFormatting sqref="B30:D30 F30:H30">
    <cfRule type="expression" dxfId="525" priority="375">
      <formula>$E30="MC"</formula>
    </cfRule>
  </conditionalFormatting>
  <conditionalFormatting sqref="B30:D30 F30:H30">
    <cfRule type="expression" dxfId="524" priority="374">
      <formula>$E30="MC"</formula>
    </cfRule>
  </conditionalFormatting>
  <conditionalFormatting sqref="B30 D30 F30:H30">
    <cfRule type="expression" dxfId="523" priority="370">
      <formula>$E30="MC"</formula>
    </cfRule>
  </conditionalFormatting>
  <conditionalFormatting sqref="B30:C30 F30:H30">
    <cfRule type="expression" dxfId="522" priority="369">
      <formula>$E30="MC"</formula>
    </cfRule>
  </conditionalFormatting>
  <conditionalFormatting sqref="C30">
    <cfRule type="expression" dxfId="521" priority="368">
      <formula>$E30="MC"</formula>
    </cfRule>
  </conditionalFormatting>
  <conditionalFormatting sqref="B30:C30 F30:H30">
    <cfRule type="expression" dxfId="520" priority="367">
      <formula>$E30="MC"</formula>
    </cfRule>
  </conditionalFormatting>
  <conditionalFormatting sqref="B30:D30 F30:H30">
    <cfRule type="expression" dxfId="519" priority="366">
      <formula>$E30="MC"</formula>
    </cfRule>
  </conditionalFormatting>
  <conditionalFormatting sqref="B30:D30 F30:H30">
    <cfRule type="expression" dxfId="518" priority="365">
      <formula>$E30="MC"</formula>
    </cfRule>
  </conditionalFormatting>
  <conditionalFormatting sqref="B30:D30 F30:H30">
    <cfRule type="expression" dxfId="517" priority="364">
      <formula>$E30="MC"</formula>
    </cfRule>
  </conditionalFormatting>
  <conditionalFormatting sqref="B30:D30 H30 F30">
    <cfRule type="expression" dxfId="516" priority="363">
      <formula>$E30="MC"</formula>
    </cfRule>
  </conditionalFormatting>
  <conditionalFormatting sqref="B30:D30 H30 F30">
    <cfRule type="expression" dxfId="515" priority="362">
      <formula>$E30="MC"</formula>
    </cfRule>
  </conditionalFormatting>
  <conditionalFormatting sqref="G30">
    <cfRule type="expression" dxfId="514" priority="361">
      <formula>$E30="MC"</formula>
    </cfRule>
  </conditionalFormatting>
  <conditionalFormatting sqref="B30:D30 F30:H30">
    <cfRule type="expression" dxfId="513" priority="360">
      <formula>$E30="MC"</formula>
    </cfRule>
  </conditionalFormatting>
  <conditionalFormatting sqref="B30:D30 F30:H30">
    <cfRule type="expression" dxfId="512" priority="359">
      <formula>$E30="MC"</formula>
    </cfRule>
  </conditionalFormatting>
  <conditionalFormatting sqref="B30:D30 F30:H30">
    <cfRule type="expression" dxfId="511" priority="358">
      <formula>$E30="MC"</formula>
    </cfRule>
  </conditionalFormatting>
  <conditionalFormatting sqref="B30:D30 F30:H30">
    <cfRule type="expression" dxfId="510" priority="357">
      <formula>$E30="MC"</formula>
    </cfRule>
  </conditionalFormatting>
  <conditionalFormatting sqref="B30:D30 F30:H30">
    <cfRule type="expression" dxfId="509" priority="356">
      <formula>$E30="MC"</formula>
    </cfRule>
  </conditionalFormatting>
  <conditionalFormatting sqref="B30:D30 F30:H30">
    <cfRule type="expression" dxfId="508" priority="355">
      <formula>$E30="MC"</formula>
    </cfRule>
  </conditionalFormatting>
  <conditionalFormatting sqref="B30:D30 F30:H30">
    <cfRule type="expression" dxfId="507" priority="354">
      <formula>$E30="MC"</formula>
    </cfRule>
  </conditionalFormatting>
  <conditionalFormatting sqref="B30:D30 F30:H30">
    <cfRule type="expression" dxfId="506" priority="353">
      <formula>$E30="MC"</formula>
    </cfRule>
  </conditionalFormatting>
  <conditionalFormatting sqref="B30:D30 F30:H30">
    <cfRule type="expression" dxfId="505" priority="352">
      <formula>$E30="MC"</formula>
    </cfRule>
  </conditionalFormatting>
  <conditionalFormatting sqref="B30:D30 F30:H30">
    <cfRule type="expression" dxfId="504" priority="351">
      <formula>$E30="MC"</formula>
    </cfRule>
  </conditionalFormatting>
  <conditionalFormatting sqref="B30:D30 F30:H30">
    <cfRule type="expression" dxfId="503" priority="350">
      <formula>$E30="MC"</formula>
    </cfRule>
  </conditionalFormatting>
  <conditionalFormatting sqref="B30:D30 F30:H30">
    <cfRule type="expression" dxfId="502" priority="349">
      <formula>$E30="MC"</formula>
    </cfRule>
  </conditionalFormatting>
  <conditionalFormatting sqref="B30:D30 H30 F30">
    <cfRule type="expression" dxfId="501" priority="348">
      <formula>$E30="MC"</formula>
    </cfRule>
  </conditionalFormatting>
  <conditionalFormatting sqref="B30:D30 H30 F30">
    <cfRule type="expression" dxfId="500" priority="347">
      <formula>$E30="MC"</formula>
    </cfRule>
  </conditionalFormatting>
  <conditionalFormatting sqref="G30">
    <cfRule type="expression" dxfId="499" priority="346">
      <formula>$E30="MC"</formula>
    </cfRule>
  </conditionalFormatting>
  <conditionalFormatting sqref="B30:D30 F30:H30">
    <cfRule type="expression" dxfId="498" priority="345">
      <formula>$E30="MC"</formula>
    </cfRule>
  </conditionalFormatting>
  <conditionalFormatting sqref="B30:D30 F30:H30">
    <cfRule type="expression" dxfId="497" priority="344">
      <formula>$E30="MC"</formula>
    </cfRule>
  </conditionalFormatting>
  <conditionalFormatting sqref="B30:D30 F30:H30">
    <cfRule type="expression" dxfId="496" priority="343">
      <formula>$E30="MC"</formula>
    </cfRule>
  </conditionalFormatting>
  <conditionalFormatting sqref="B30:D30 F30:H30">
    <cfRule type="expression" dxfId="495" priority="342">
      <formula>$E30="MC"</formula>
    </cfRule>
  </conditionalFormatting>
  <conditionalFormatting sqref="B30:C30 F30:H30">
    <cfRule type="expression" dxfId="494" priority="341">
      <formula>$E30="MC"</formula>
    </cfRule>
  </conditionalFormatting>
  <conditionalFormatting sqref="B30:C30 F30:H30">
    <cfRule type="expression" dxfId="493" priority="340">
      <formula>$E30="MC"</formula>
    </cfRule>
  </conditionalFormatting>
  <conditionalFormatting sqref="B30:C30 F30:H30">
    <cfRule type="expression" dxfId="492" priority="339">
      <formula>$E30="MC"</formula>
    </cfRule>
  </conditionalFormatting>
  <conditionalFormatting sqref="B30:C30 F30:H30">
    <cfRule type="expression" dxfId="491" priority="338">
      <formula>$E30="MC"</formula>
    </cfRule>
  </conditionalFormatting>
  <conditionalFormatting sqref="B30:C30 F30:H30">
    <cfRule type="expression" dxfId="490" priority="337">
      <formula>$E30="MC"</formula>
    </cfRule>
  </conditionalFormatting>
  <conditionalFormatting sqref="B30:C30 F30:H30">
    <cfRule type="expression" dxfId="489" priority="336">
      <formula>$E30="MC"</formula>
    </cfRule>
  </conditionalFormatting>
  <conditionalFormatting sqref="D30">
    <cfRule type="expression" dxfId="488" priority="335">
      <formula>$E30="MC"</formula>
    </cfRule>
  </conditionalFormatting>
  <conditionalFormatting sqref="D30">
    <cfRule type="expression" dxfId="487" priority="334">
      <formula>$E30="MC"</formula>
    </cfRule>
  </conditionalFormatting>
  <conditionalFormatting sqref="D30">
    <cfRule type="expression" dxfId="486" priority="333">
      <formula>$E30="MC"</formula>
    </cfRule>
  </conditionalFormatting>
  <conditionalFormatting sqref="D30">
    <cfRule type="expression" dxfId="485" priority="332">
      <formula>$E30="MC"</formula>
    </cfRule>
  </conditionalFormatting>
  <conditionalFormatting sqref="D30">
    <cfRule type="expression" dxfId="484" priority="331">
      <formula>$E30="MC"</formula>
    </cfRule>
  </conditionalFormatting>
  <conditionalFormatting sqref="D30">
    <cfRule type="expression" dxfId="483" priority="330">
      <formula>$E30="MC"</formula>
    </cfRule>
  </conditionalFormatting>
  <conditionalFormatting sqref="B30:D30 F30:H30">
    <cfRule type="expression" dxfId="482" priority="329">
      <formula>$E30="MC"</formula>
    </cfRule>
  </conditionalFormatting>
  <conditionalFormatting sqref="B30:D30 F30:H30">
    <cfRule type="expression" dxfId="481" priority="328">
      <formula>$E30="MC"</formula>
    </cfRule>
  </conditionalFormatting>
  <conditionalFormatting sqref="B30:D30 F30:H30">
    <cfRule type="expression" dxfId="480" priority="327">
      <formula>$E30="MC"</formula>
    </cfRule>
  </conditionalFormatting>
  <conditionalFormatting sqref="B30:D30 F30:H30">
    <cfRule type="expression" dxfId="479" priority="326">
      <formula>$E30="MC"</formula>
    </cfRule>
  </conditionalFormatting>
  <conditionalFormatting sqref="B30:D30 F30:H30">
    <cfRule type="expression" dxfId="478" priority="325">
      <formula>$E30="MC"</formula>
    </cfRule>
  </conditionalFormatting>
  <conditionalFormatting sqref="B30:D30 F30:H30">
    <cfRule type="expression" dxfId="477" priority="324">
      <formula>$E30="MC"</formula>
    </cfRule>
  </conditionalFormatting>
  <conditionalFormatting sqref="B30:D30 H30 F30">
    <cfRule type="expression" dxfId="476" priority="323">
      <formula>$E30="MC"</formula>
    </cfRule>
  </conditionalFormatting>
  <conditionalFormatting sqref="B30:D30 H30 F30">
    <cfRule type="expression" dxfId="475" priority="322">
      <formula>$E30="MC"</formula>
    </cfRule>
  </conditionalFormatting>
  <conditionalFormatting sqref="G30">
    <cfRule type="expression" dxfId="474" priority="321">
      <formula>$E30="MC"</formula>
    </cfRule>
  </conditionalFormatting>
  <conditionalFormatting sqref="B30:D30 F30:H30">
    <cfRule type="expression" dxfId="473" priority="320">
      <formula>$E30="MC"</formula>
    </cfRule>
  </conditionalFormatting>
  <conditionalFormatting sqref="B30:D30 F30:H30">
    <cfRule type="expression" dxfId="472" priority="319">
      <formula>$E30="MC"</formula>
    </cfRule>
  </conditionalFormatting>
  <conditionalFormatting sqref="B30:D30 F30:H30">
    <cfRule type="expression" dxfId="471" priority="318">
      <formula>$E30="MC"</formula>
    </cfRule>
  </conditionalFormatting>
  <conditionalFormatting sqref="B30:D30 F30:H30">
    <cfRule type="expression" dxfId="470" priority="317">
      <formula>$E30="MC"</formula>
    </cfRule>
  </conditionalFormatting>
  <conditionalFormatting sqref="B30:C30 F30:H30">
    <cfRule type="expression" dxfId="469" priority="316">
      <formula>$E30="MC"</formula>
    </cfRule>
  </conditionalFormatting>
  <conditionalFormatting sqref="B30:C30 F30:H30">
    <cfRule type="expression" dxfId="468" priority="315">
      <formula>$E30="MC"</formula>
    </cfRule>
  </conditionalFormatting>
  <conditionalFormatting sqref="B30:C30 F30:H30">
    <cfRule type="expression" dxfId="467" priority="314">
      <formula>$E30="MC"</formula>
    </cfRule>
  </conditionalFormatting>
  <conditionalFormatting sqref="B30:C30 F30:H30">
    <cfRule type="expression" dxfId="466" priority="313">
      <formula>$E30="MC"</formula>
    </cfRule>
  </conditionalFormatting>
  <conditionalFormatting sqref="B30:C30 F30:H30">
    <cfRule type="expression" dxfId="465" priority="312">
      <formula>$E30="MC"</formula>
    </cfRule>
  </conditionalFormatting>
  <conditionalFormatting sqref="B30:C30 F30:H30">
    <cfRule type="expression" dxfId="464" priority="311">
      <formula>$E30="MC"</formula>
    </cfRule>
  </conditionalFormatting>
  <conditionalFormatting sqref="D30">
    <cfRule type="expression" dxfId="463" priority="310">
      <formula>$E30="MC"</formula>
    </cfRule>
  </conditionalFormatting>
  <conditionalFormatting sqref="D30">
    <cfRule type="expression" dxfId="462" priority="309">
      <formula>$E30="MC"</formula>
    </cfRule>
  </conditionalFormatting>
  <conditionalFormatting sqref="D30">
    <cfRule type="expression" dxfId="461" priority="308">
      <formula>$E30="MC"</formula>
    </cfRule>
  </conditionalFormatting>
  <conditionalFormatting sqref="D30">
    <cfRule type="expression" dxfId="460" priority="307">
      <formula>$E30="MC"</formula>
    </cfRule>
  </conditionalFormatting>
  <conditionalFormatting sqref="D30">
    <cfRule type="expression" dxfId="459" priority="306">
      <formula>$E30="MC"</formula>
    </cfRule>
  </conditionalFormatting>
  <conditionalFormatting sqref="D30">
    <cfRule type="expression" dxfId="458" priority="305">
      <formula>$E30="MC"</formula>
    </cfRule>
  </conditionalFormatting>
  <conditionalFormatting sqref="B30:D30 H30 F30">
    <cfRule type="expression" dxfId="457" priority="304">
      <formula>$E30="MC"</formula>
    </cfRule>
  </conditionalFormatting>
  <conditionalFormatting sqref="B30:D30 H30 F30">
    <cfRule type="expression" dxfId="456" priority="303">
      <formula>$E30="MC"</formula>
    </cfRule>
  </conditionalFormatting>
  <conditionalFormatting sqref="G30">
    <cfRule type="expression" dxfId="455" priority="302">
      <formula>$E30="MC"</formula>
    </cfRule>
  </conditionalFormatting>
  <conditionalFormatting sqref="B30:D30 F30:H30">
    <cfRule type="expression" dxfId="454" priority="301">
      <formula>$E30="MC"</formula>
    </cfRule>
  </conditionalFormatting>
  <conditionalFormatting sqref="B30:D30 F30:H30">
    <cfRule type="expression" dxfId="453" priority="300">
      <formula>$E30="MC"</formula>
    </cfRule>
  </conditionalFormatting>
  <conditionalFormatting sqref="B30:D30 F30:H30">
    <cfRule type="expression" dxfId="452" priority="299">
      <formula>$E30="MC"</formula>
    </cfRule>
  </conditionalFormatting>
  <conditionalFormatting sqref="B30:D30 F30:H30">
    <cfRule type="expression" dxfId="451" priority="298">
      <formula>$E30="MC"</formula>
    </cfRule>
  </conditionalFormatting>
  <conditionalFormatting sqref="B30:C30 F30:H30">
    <cfRule type="expression" dxfId="450" priority="297">
      <formula>$E30="MC"</formula>
    </cfRule>
  </conditionalFormatting>
  <conditionalFormatting sqref="B30:C30 F30:H30">
    <cfRule type="expression" dxfId="449" priority="296">
      <formula>$E30="MC"</formula>
    </cfRule>
  </conditionalFormatting>
  <conditionalFormatting sqref="B30:C30 F30:H30">
    <cfRule type="expression" dxfId="448" priority="295">
      <formula>$E30="MC"</formula>
    </cfRule>
  </conditionalFormatting>
  <conditionalFormatting sqref="B30:C30 F30:H30">
    <cfRule type="expression" dxfId="447" priority="294">
      <formula>$E30="MC"</formula>
    </cfRule>
  </conditionalFormatting>
  <conditionalFormatting sqref="B30:C30 F30:H30">
    <cfRule type="expression" dxfId="446" priority="293">
      <formula>$E30="MC"</formula>
    </cfRule>
  </conditionalFormatting>
  <conditionalFormatting sqref="B30:C30 F30:H30">
    <cfRule type="expression" dxfId="445" priority="292">
      <formula>$E30="MC"</formula>
    </cfRule>
  </conditionalFormatting>
  <conditionalFormatting sqref="D30">
    <cfRule type="expression" dxfId="444" priority="291">
      <formula>$E30="MC"</formula>
    </cfRule>
  </conditionalFormatting>
  <conditionalFormatting sqref="D30">
    <cfRule type="expression" dxfId="443" priority="290">
      <formula>$E30="MC"</formula>
    </cfRule>
  </conditionalFormatting>
  <conditionalFormatting sqref="D30">
    <cfRule type="expression" dxfId="442" priority="289">
      <formula>$E30="MC"</formula>
    </cfRule>
  </conditionalFormatting>
  <conditionalFormatting sqref="D30">
    <cfRule type="expression" dxfId="441" priority="288">
      <formula>$E30="MC"</formula>
    </cfRule>
  </conditionalFormatting>
  <conditionalFormatting sqref="D30">
    <cfRule type="expression" dxfId="440" priority="286">
      <formula>$E30="MC"</formula>
    </cfRule>
  </conditionalFormatting>
  <conditionalFormatting sqref="B30:C30 F30:H30">
    <cfRule type="expression" dxfId="439" priority="285">
      <formula>$E30="MC"</formula>
    </cfRule>
  </conditionalFormatting>
  <conditionalFormatting sqref="B30:C30 F30:H30">
    <cfRule type="expression" dxfId="438" priority="284">
      <formula>$E30="MC"</formula>
    </cfRule>
  </conditionalFormatting>
  <conditionalFormatting sqref="B30:C30 F30:H30">
    <cfRule type="expression" dxfId="437" priority="283">
      <formula>$E30="MC"</formula>
    </cfRule>
  </conditionalFormatting>
  <conditionalFormatting sqref="B30:C30 F30:H30">
    <cfRule type="expression" dxfId="436" priority="282">
      <formula>$E30="MC"</formula>
    </cfRule>
  </conditionalFormatting>
  <conditionalFormatting sqref="B30:C30 F30:H30">
    <cfRule type="expression" dxfId="435" priority="281">
      <formula>$E30="MC"</formula>
    </cfRule>
  </conditionalFormatting>
  <conditionalFormatting sqref="B30:C30 F30:H30">
    <cfRule type="expression" dxfId="434" priority="280">
      <formula>$E30="MC"</formula>
    </cfRule>
  </conditionalFormatting>
  <conditionalFormatting sqref="D30">
    <cfRule type="expression" dxfId="433" priority="279">
      <formula>$E30="MC"</formula>
    </cfRule>
  </conditionalFormatting>
  <conditionalFormatting sqref="D30">
    <cfRule type="expression" dxfId="432" priority="278">
      <formula>$E30="MC"</formula>
    </cfRule>
  </conditionalFormatting>
  <conditionalFormatting sqref="D30">
    <cfRule type="expression" dxfId="431" priority="277">
      <formula>$E30="MC"</formula>
    </cfRule>
  </conditionalFormatting>
  <conditionalFormatting sqref="D30">
    <cfRule type="expression" dxfId="430" priority="276">
      <formula>$E30="MC"</formula>
    </cfRule>
  </conditionalFormatting>
  <conditionalFormatting sqref="D30">
    <cfRule type="expression" dxfId="429" priority="275">
      <formula>$E30="MC"</formula>
    </cfRule>
  </conditionalFormatting>
  <conditionalFormatting sqref="D30">
    <cfRule type="expression" dxfId="428" priority="274">
      <formula>$E30="MC"</formula>
    </cfRule>
  </conditionalFormatting>
  <conditionalFormatting sqref="B30:D30 F30:H30">
    <cfRule type="expression" dxfId="427" priority="273">
      <formula>$E30="MC"</formula>
    </cfRule>
  </conditionalFormatting>
  <conditionalFormatting sqref="B30:D30 F30:H30">
    <cfRule type="expression" dxfId="426" priority="272">
      <formula>$E30="MC"</formula>
    </cfRule>
  </conditionalFormatting>
  <conditionalFormatting sqref="B30:D30 F30:H30">
    <cfRule type="expression" dxfId="425" priority="271">
      <formula>$E30="MC"</formula>
    </cfRule>
  </conditionalFormatting>
  <conditionalFormatting sqref="B30:D30 F30:H30">
    <cfRule type="expression" dxfId="424" priority="270">
      <formula>$E30="MC"</formula>
    </cfRule>
  </conditionalFormatting>
  <conditionalFormatting sqref="B30:D30 F30:H30">
    <cfRule type="expression" dxfId="423" priority="269">
      <formula>$E30="MC"</formula>
    </cfRule>
  </conditionalFormatting>
  <conditionalFormatting sqref="B30:D30 H30 F30">
    <cfRule type="expression" dxfId="422" priority="268">
      <formula>$E30="MC"</formula>
    </cfRule>
  </conditionalFormatting>
  <conditionalFormatting sqref="B30:D30 H30 F30">
    <cfRule type="expression" dxfId="421" priority="267">
      <formula>$E30="MC"</formula>
    </cfRule>
  </conditionalFormatting>
  <conditionalFormatting sqref="G30">
    <cfRule type="expression" dxfId="420" priority="266">
      <formula>$E30="MC"</formula>
    </cfRule>
  </conditionalFormatting>
  <conditionalFormatting sqref="B30:D30 F30:H30">
    <cfRule type="expression" dxfId="419" priority="265">
      <formula>$E30="MC"</formula>
    </cfRule>
  </conditionalFormatting>
  <conditionalFormatting sqref="B30:D30 F30:H30">
    <cfRule type="expression" dxfId="418" priority="264">
      <formula>$E30="MC"</formula>
    </cfRule>
  </conditionalFormatting>
  <conditionalFormatting sqref="B30:D30 F30:H30">
    <cfRule type="expression" dxfId="417" priority="263">
      <formula>$E30="MC"</formula>
    </cfRule>
  </conditionalFormatting>
  <conditionalFormatting sqref="B30:D30 F30:H30">
    <cfRule type="expression" dxfId="416" priority="262">
      <formula>$E30="MC"</formula>
    </cfRule>
  </conditionalFormatting>
  <conditionalFormatting sqref="B30:C30 F30:H30">
    <cfRule type="expression" dxfId="415" priority="261">
      <formula>$E30="MC"</formula>
    </cfRule>
  </conditionalFormatting>
  <conditionalFormatting sqref="B30:C30 F30:H30">
    <cfRule type="expression" dxfId="414" priority="260">
      <formula>$E30="MC"</formula>
    </cfRule>
  </conditionalFormatting>
  <conditionalFormatting sqref="B30:C30 F30:H30">
    <cfRule type="expression" dxfId="413" priority="259">
      <formula>$E30="MC"</formula>
    </cfRule>
  </conditionalFormatting>
  <conditionalFormatting sqref="B30:C30 F30:H30">
    <cfRule type="expression" dxfId="412" priority="258">
      <formula>$E30="MC"</formula>
    </cfRule>
  </conditionalFormatting>
  <conditionalFormatting sqref="B30:C30 F30:H30">
    <cfRule type="expression" dxfId="411" priority="257">
      <formula>$E30="MC"</formula>
    </cfRule>
  </conditionalFormatting>
  <conditionalFormatting sqref="B30:C30 F30:H30">
    <cfRule type="expression" dxfId="410" priority="256">
      <formula>$E30="MC"</formula>
    </cfRule>
  </conditionalFormatting>
  <conditionalFormatting sqref="D30">
    <cfRule type="expression" dxfId="409" priority="255">
      <formula>$E30="MC"</formula>
    </cfRule>
  </conditionalFormatting>
  <conditionalFormatting sqref="D30">
    <cfRule type="expression" dxfId="408" priority="254">
      <formula>$E30="MC"</formula>
    </cfRule>
  </conditionalFormatting>
  <conditionalFormatting sqref="D30">
    <cfRule type="expression" dxfId="407" priority="253">
      <formula>$E30="MC"</formula>
    </cfRule>
  </conditionalFormatting>
  <conditionalFormatting sqref="D30">
    <cfRule type="expression" dxfId="406" priority="252">
      <formula>$E30="MC"</formula>
    </cfRule>
  </conditionalFormatting>
  <conditionalFormatting sqref="D30">
    <cfRule type="expression" dxfId="405" priority="251">
      <formula>$E30="MC"</formula>
    </cfRule>
  </conditionalFormatting>
  <conditionalFormatting sqref="D30">
    <cfRule type="expression" dxfId="404" priority="250">
      <formula>$E30="MC"</formula>
    </cfRule>
  </conditionalFormatting>
  <conditionalFormatting sqref="B30:C30 F30:H30">
    <cfRule type="expression" dxfId="403" priority="249">
      <formula>$E30="MC"</formula>
    </cfRule>
  </conditionalFormatting>
  <conditionalFormatting sqref="B30:C30 F30:H30">
    <cfRule type="expression" dxfId="402" priority="248">
      <formula>$E30="MC"</formula>
    </cfRule>
  </conditionalFormatting>
  <conditionalFormatting sqref="B30:C30 F30:H30">
    <cfRule type="expression" dxfId="401" priority="247">
      <formula>$E30="MC"</formula>
    </cfRule>
  </conditionalFormatting>
  <conditionalFormatting sqref="B30:C30 F30:H30">
    <cfRule type="expression" dxfId="400" priority="246">
      <formula>$E30="MC"</formula>
    </cfRule>
  </conditionalFormatting>
  <conditionalFormatting sqref="B30:C30 F30:H30">
    <cfRule type="expression" dxfId="399" priority="245">
      <formula>$E30="MC"</formula>
    </cfRule>
  </conditionalFormatting>
  <conditionalFormatting sqref="B30:C30 F30:H30">
    <cfRule type="expression" dxfId="398" priority="244">
      <formula>$E30="MC"</formula>
    </cfRule>
  </conditionalFormatting>
  <conditionalFormatting sqref="D30">
    <cfRule type="expression" dxfId="397" priority="243">
      <formula>$E30="MC"</formula>
    </cfRule>
  </conditionalFormatting>
  <conditionalFormatting sqref="D30">
    <cfRule type="expression" dxfId="396" priority="242">
      <formula>$E30="MC"</formula>
    </cfRule>
  </conditionalFormatting>
  <conditionalFormatting sqref="D30">
    <cfRule type="expression" dxfId="395" priority="241">
      <formula>$E30="MC"</formula>
    </cfRule>
  </conditionalFormatting>
  <conditionalFormatting sqref="D30">
    <cfRule type="expression" dxfId="394" priority="240">
      <formula>$E30="MC"</formula>
    </cfRule>
  </conditionalFormatting>
  <conditionalFormatting sqref="D30">
    <cfRule type="expression" dxfId="393" priority="239">
      <formula>$E30="MC"</formula>
    </cfRule>
  </conditionalFormatting>
  <conditionalFormatting sqref="D30">
    <cfRule type="expression" dxfId="392" priority="238">
      <formula>$E30="MC"</formula>
    </cfRule>
  </conditionalFormatting>
  <conditionalFormatting sqref="B30:D30 F30:H30">
    <cfRule type="expression" dxfId="391" priority="237">
      <formula>$E30="MC"</formula>
    </cfRule>
  </conditionalFormatting>
  <conditionalFormatting sqref="B30:D30 F30:H30">
    <cfRule type="expression" dxfId="390" priority="236">
      <formula>$E30="MC"</formula>
    </cfRule>
  </conditionalFormatting>
  <conditionalFormatting sqref="B30:D30 F30:H30">
    <cfRule type="expression" dxfId="389" priority="235">
      <formula>$E30="MC"</formula>
    </cfRule>
  </conditionalFormatting>
  <conditionalFormatting sqref="B30:D30 F30:H30">
    <cfRule type="expression" dxfId="388" priority="234">
      <formula>$E30="MC"</formula>
    </cfRule>
  </conditionalFormatting>
  <conditionalFormatting sqref="B30:D30 F30:H30">
    <cfRule type="expression" dxfId="387" priority="233">
      <formula>$E30="MC"</formula>
    </cfRule>
  </conditionalFormatting>
  <conditionalFormatting sqref="B30:C30 F30:H30">
    <cfRule type="expression" dxfId="386" priority="232">
      <formula>$E30="MC"</formula>
    </cfRule>
  </conditionalFormatting>
  <conditionalFormatting sqref="B30:C30 F30:H30">
    <cfRule type="expression" dxfId="385" priority="231">
      <formula>$E30="MC"</formula>
    </cfRule>
  </conditionalFormatting>
  <conditionalFormatting sqref="B30:C30 F30:H30">
    <cfRule type="expression" dxfId="384" priority="230">
      <formula>$E30="MC"</formula>
    </cfRule>
  </conditionalFormatting>
  <conditionalFormatting sqref="B30:C30 F30:H30">
    <cfRule type="expression" dxfId="383" priority="229">
      <formula>$E30="MC"</formula>
    </cfRule>
  </conditionalFormatting>
  <conditionalFormatting sqref="B30:C30 F30:H30">
    <cfRule type="expression" dxfId="382" priority="228">
      <formula>$E30="MC"</formula>
    </cfRule>
  </conditionalFormatting>
  <conditionalFormatting sqref="B30:C30 F30:H30">
    <cfRule type="expression" dxfId="381" priority="227">
      <formula>$E30="MC"</formula>
    </cfRule>
  </conditionalFormatting>
  <conditionalFormatting sqref="D30">
    <cfRule type="expression" dxfId="380" priority="226">
      <formula>$E30="MC"</formula>
    </cfRule>
  </conditionalFormatting>
  <conditionalFormatting sqref="D30">
    <cfRule type="expression" dxfId="379" priority="225">
      <formula>$E30="MC"</formula>
    </cfRule>
  </conditionalFormatting>
  <conditionalFormatting sqref="D30">
    <cfRule type="expression" dxfId="378" priority="224">
      <formula>$E30="MC"</formula>
    </cfRule>
  </conditionalFormatting>
  <conditionalFormatting sqref="D30">
    <cfRule type="expression" dxfId="377" priority="223">
      <formula>$E30="MC"</formula>
    </cfRule>
  </conditionalFormatting>
  <conditionalFormatting sqref="D30">
    <cfRule type="expression" dxfId="376" priority="222">
      <formula>$E30="MC"</formula>
    </cfRule>
  </conditionalFormatting>
  <conditionalFormatting sqref="D30">
    <cfRule type="expression" dxfId="375" priority="221">
      <formula>$E30="MC"</formula>
    </cfRule>
  </conditionalFormatting>
  <conditionalFormatting sqref="B30:D30 F30:H30">
    <cfRule type="expression" dxfId="374" priority="220">
      <formula>$E30="MC"</formula>
    </cfRule>
  </conditionalFormatting>
  <conditionalFormatting sqref="B30:D30 F30:H30">
    <cfRule type="expression" dxfId="373" priority="219">
      <formula>$E30="MC"</formula>
    </cfRule>
  </conditionalFormatting>
  <conditionalFormatting sqref="B30:D30 F30:H30">
    <cfRule type="expression" dxfId="372" priority="218">
      <formula>$E30="MC"</formula>
    </cfRule>
  </conditionalFormatting>
  <conditionalFormatting sqref="B30:D30 F30:H30">
    <cfRule type="expression" dxfId="371" priority="217">
      <formula>$E30="MC"</formula>
    </cfRule>
  </conditionalFormatting>
  <conditionalFormatting sqref="B30:D30 F30:H30">
    <cfRule type="expression" dxfId="370" priority="216">
      <formula>$E30="MC"</formula>
    </cfRule>
  </conditionalFormatting>
  <conditionalFormatting sqref="B30:D30 F30:H30">
    <cfRule type="expression" dxfId="369" priority="215">
      <formula>$E30="MC"</formula>
    </cfRule>
  </conditionalFormatting>
  <conditionalFormatting sqref="B30:D30 F30:H30">
    <cfRule type="expression" dxfId="368" priority="214">
      <formula>$E30="MC"</formula>
    </cfRule>
  </conditionalFormatting>
  <conditionalFormatting sqref="B30:D30 F30:H30">
    <cfRule type="expression" dxfId="367" priority="213">
      <formula>$E30="MC"</formula>
    </cfRule>
  </conditionalFormatting>
  <conditionalFormatting sqref="B30:D30 F30:H30">
    <cfRule type="expression" dxfId="366" priority="212">
      <formula>$E30="MC"</formula>
    </cfRule>
  </conditionalFormatting>
  <conditionalFormatting sqref="B30:D30 F30:H30">
    <cfRule type="expression" dxfId="365" priority="211">
      <formula>$E30="MC"</formula>
    </cfRule>
  </conditionalFormatting>
  <conditionalFormatting sqref="D30">
    <cfRule type="expression" dxfId="364" priority="210">
      <formula>$E30="MC"</formula>
    </cfRule>
  </conditionalFormatting>
  <conditionalFormatting sqref="B30:C30 F30:H30">
    <cfRule type="expression" dxfId="363" priority="209">
      <formula>$E30="MC"</formula>
    </cfRule>
  </conditionalFormatting>
  <conditionalFormatting sqref="B30:C30 F30:H30">
    <cfRule type="expression" dxfId="362" priority="208">
      <formula>$E30="MC"</formula>
    </cfRule>
  </conditionalFormatting>
  <conditionalFormatting sqref="B30:C30 F30:H30">
    <cfRule type="expression" dxfId="361" priority="207">
      <formula>$E30="MC"</formula>
    </cfRule>
  </conditionalFormatting>
  <conditionalFormatting sqref="B30:C30 F30:H30">
    <cfRule type="expression" dxfId="360" priority="206">
      <formula>$E30="MC"</formula>
    </cfRule>
  </conditionalFormatting>
  <conditionalFormatting sqref="B30:C30 F30:H30">
    <cfRule type="expression" dxfId="359" priority="205">
      <formula>$E30="MC"</formula>
    </cfRule>
  </conditionalFormatting>
  <conditionalFormatting sqref="B30:C30 F30:H30">
    <cfRule type="expression" dxfId="358" priority="204">
      <formula>$E30="MC"</formula>
    </cfRule>
  </conditionalFormatting>
  <conditionalFormatting sqref="D30">
    <cfRule type="expression" dxfId="357" priority="203">
      <formula>$E30="MC"</formula>
    </cfRule>
  </conditionalFormatting>
  <conditionalFormatting sqref="D30">
    <cfRule type="expression" dxfId="356" priority="202">
      <formula>$E30="MC"</formula>
    </cfRule>
  </conditionalFormatting>
  <conditionalFormatting sqref="D30">
    <cfRule type="expression" dxfId="355" priority="201">
      <formula>$E30="MC"</formula>
    </cfRule>
  </conditionalFormatting>
  <conditionalFormatting sqref="D30">
    <cfRule type="expression" dxfId="354" priority="200">
      <formula>$E30="MC"</formula>
    </cfRule>
  </conditionalFormatting>
  <conditionalFormatting sqref="D30">
    <cfRule type="expression" dxfId="353" priority="199">
      <formula>$E30="MC"</formula>
    </cfRule>
  </conditionalFormatting>
  <conditionalFormatting sqref="D30">
    <cfRule type="expression" dxfId="352" priority="198">
      <formula>$E30="MC"</formula>
    </cfRule>
  </conditionalFormatting>
  <conditionalFormatting sqref="B30:D30 F30:H30">
    <cfRule type="expression" dxfId="351" priority="197">
      <formula>$E30="MC"</formula>
    </cfRule>
  </conditionalFormatting>
  <conditionalFormatting sqref="B30:D30 F30:H30">
    <cfRule type="expression" dxfId="350" priority="196">
      <formula>$E30="MC"</formula>
    </cfRule>
  </conditionalFormatting>
  <conditionalFormatting sqref="B30:D30 F30:H30">
    <cfRule type="expression" dxfId="349" priority="195">
      <formula>$E30="MC"</formula>
    </cfRule>
  </conditionalFormatting>
  <conditionalFormatting sqref="B30:D30 F30:H30">
    <cfRule type="expression" dxfId="348" priority="194">
      <formula>$E30="MC"</formula>
    </cfRule>
  </conditionalFormatting>
  <conditionalFormatting sqref="B30:D30 F30:H30">
    <cfRule type="expression" dxfId="347" priority="193">
      <formula>$E30="MC"</formula>
    </cfRule>
  </conditionalFormatting>
  <conditionalFormatting sqref="B30:D30 F30:H30">
    <cfRule type="expression" dxfId="346" priority="192">
      <formula>$E30="MC"</formula>
    </cfRule>
  </conditionalFormatting>
  <conditionalFormatting sqref="B30:D30 F30:H30">
    <cfRule type="expression" dxfId="345" priority="191">
      <formula>$E30="MC"</formula>
    </cfRule>
  </conditionalFormatting>
  <conditionalFormatting sqref="B30:D30 F30:H30">
    <cfRule type="expression" dxfId="344" priority="190">
      <formula>$E30="MC"</formula>
    </cfRule>
  </conditionalFormatting>
  <conditionalFormatting sqref="B30:D30 F30:H30">
    <cfRule type="expression" dxfId="343" priority="189">
      <formula>$E30="MC"</formula>
    </cfRule>
  </conditionalFormatting>
  <conditionalFormatting sqref="B30:D30 F30:H30">
    <cfRule type="expression" dxfId="342" priority="188">
      <formula>$E30="MC"</formula>
    </cfRule>
  </conditionalFormatting>
  <conditionalFormatting sqref="D30">
    <cfRule type="expression" dxfId="341" priority="187">
      <formula>$E30="MC"</formula>
    </cfRule>
  </conditionalFormatting>
  <conditionalFormatting sqref="B30:D30 F30:H30">
    <cfRule type="expression" dxfId="340" priority="186">
      <formula>$E30="MC"</formula>
    </cfRule>
  </conditionalFormatting>
  <conditionalFormatting sqref="B30:D30 F30:H30">
    <cfRule type="expression" dxfId="339" priority="185">
      <formula>$E30="MC"</formula>
    </cfRule>
  </conditionalFormatting>
  <conditionalFormatting sqref="B30:D30 F30:H30">
    <cfRule type="expression" dxfId="338" priority="184">
      <formula>$E30="MC"</formula>
    </cfRule>
  </conditionalFormatting>
  <conditionalFormatting sqref="B30:D30 F30:H30">
    <cfRule type="expression" dxfId="337" priority="183">
      <formula>$E30="MC"</formula>
    </cfRule>
  </conditionalFormatting>
  <conditionalFormatting sqref="B30:D30 F30:H30">
    <cfRule type="expression" dxfId="336" priority="182">
      <formula>$E30="MC"</formula>
    </cfRule>
  </conditionalFormatting>
  <conditionalFormatting sqref="D30">
    <cfRule type="expression" dxfId="335" priority="181">
      <formula>$E30="MC"</formula>
    </cfRule>
  </conditionalFormatting>
  <conditionalFormatting sqref="D30">
    <cfRule type="expression" dxfId="334" priority="180">
      <formula>$E30="MC"</formula>
    </cfRule>
  </conditionalFormatting>
  <conditionalFormatting sqref="E30">
    <cfRule type="expression" dxfId="333" priority="179">
      <formula>$E30="MC"</formula>
    </cfRule>
  </conditionalFormatting>
  <conditionalFormatting sqref="B31">
    <cfRule type="expression" dxfId="332" priority="178">
      <formula>$E31="MC"</formula>
    </cfRule>
  </conditionalFormatting>
  <conditionalFormatting sqref="B31">
    <cfRule type="expression" dxfId="331" priority="177">
      <formula>$E31="MC"</formula>
    </cfRule>
  </conditionalFormatting>
  <conditionalFormatting sqref="B31">
    <cfRule type="expression" dxfId="330" priority="176">
      <formula>$E31="MC"</formula>
    </cfRule>
  </conditionalFormatting>
  <conditionalFormatting sqref="B31">
    <cfRule type="expression" dxfId="329" priority="175">
      <formula>$E31="MC"</formula>
    </cfRule>
  </conditionalFormatting>
  <conditionalFormatting sqref="B31">
    <cfRule type="expression" dxfId="328" priority="174">
      <formula>$E31="MC"</formula>
    </cfRule>
  </conditionalFormatting>
  <conditionalFormatting sqref="B31">
    <cfRule type="expression" dxfId="327" priority="173">
      <formula>$E31="MC"</formula>
    </cfRule>
  </conditionalFormatting>
  <conditionalFormatting sqref="B31">
    <cfRule type="expression" dxfId="326" priority="172">
      <formula>$E31="MC"</formula>
    </cfRule>
  </conditionalFormatting>
  <conditionalFormatting sqref="B31">
    <cfRule type="expression" dxfId="325" priority="171">
      <formula>$E31="MC"</formula>
    </cfRule>
  </conditionalFormatting>
  <conditionalFormatting sqref="B31">
    <cfRule type="expression" dxfId="324" priority="170">
      <formula>$E31="MC"</formula>
    </cfRule>
  </conditionalFormatting>
  <conditionalFormatting sqref="B31">
    <cfRule type="expression" dxfId="323" priority="169">
      <formula>$E31="MC"</formula>
    </cfRule>
  </conditionalFormatting>
  <conditionalFormatting sqref="B31">
    <cfRule type="expression" dxfId="322" priority="168">
      <formula>$E31="MC"</formula>
    </cfRule>
  </conditionalFormatting>
  <conditionalFormatting sqref="B31">
    <cfRule type="expression" dxfId="321" priority="167">
      <formula>$E31="MC"</formula>
    </cfRule>
  </conditionalFormatting>
  <conditionalFormatting sqref="B31">
    <cfRule type="expression" dxfId="320" priority="166">
      <formula>$E31="MC"</formula>
    </cfRule>
  </conditionalFormatting>
  <conditionalFormatting sqref="B31">
    <cfRule type="expression" dxfId="319" priority="163">
      <formula>$E31="MC"</formula>
    </cfRule>
  </conditionalFormatting>
  <conditionalFormatting sqref="B31">
    <cfRule type="expression" dxfId="318" priority="162">
      <formula>$E31="MC"</formula>
    </cfRule>
  </conditionalFormatting>
  <conditionalFormatting sqref="B31">
    <cfRule type="expression" dxfId="317" priority="161">
      <formula>$E31="MC"</formula>
    </cfRule>
  </conditionalFormatting>
  <conditionalFormatting sqref="B31">
    <cfRule type="expression" dxfId="316" priority="165">
      <formula>$E31="MC"</formula>
    </cfRule>
  </conditionalFormatting>
  <conditionalFormatting sqref="B31">
    <cfRule type="expression" dxfId="315" priority="164">
      <formula>$E31="MC"</formula>
    </cfRule>
  </conditionalFormatting>
  <conditionalFormatting sqref="B31">
    <cfRule type="expression" dxfId="314" priority="160">
      <formula>$E31="MC"</formula>
    </cfRule>
  </conditionalFormatting>
  <conditionalFormatting sqref="B31">
    <cfRule type="expression" dxfId="313" priority="157">
      <formula>$E31="MC"</formula>
    </cfRule>
  </conditionalFormatting>
  <conditionalFormatting sqref="B31">
    <cfRule type="expression" dxfId="312" priority="156">
      <formula>$E31="MC"</formula>
    </cfRule>
  </conditionalFormatting>
  <conditionalFormatting sqref="B31">
    <cfRule type="expression" dxfId="311" priority="155">
      <formula>$E31="MC"</formula>
    </cfRule>
  </conditionalFormatting>
  <conditionalFormatting sqref="B31">
    <cfRule type="expression" dxfId="310" priority="159">
      <formula>$E31="MC"</formula>
    </cfRule>
  </conditionalFormatting>
  <conditionalFormatting sqref="B31">
    <cfRule type="expression" dxfId="309" priority="158">
      <formula>$E31="MC"</formula>
    </cfRule>
  </conditionalFormatting>
  <conditionalFormatting sqref="B31">
    <cfRule type="expression" dxfId="308" priority="154">
      <formula>$E31="MC"</formula>
    </cfRule>
  </conditionalFormatting>
  <conditionalFormatting sqref="B31">
    <cfRule type="expression" dxfId="307" priority="153">
      <formula>$E31="MC"</formula>
    </cfRule>
  </conditionalFormatting>
  <conditionalFormatting sqref="B31">
    <cfRule type="expression" dxfId="306" priority="152">
      <formula>$E31="MC"</formula>
    </cfRule>
  </conditionalFormatting>
  <conditionalFormatting sqref="B31">
    <cfRule type="expression" dxfId="305" priority="151">
      <formula>$E31="MC"</formula>
    </cfRule>
  </conditionalFormatting>
  <conditionalFormatting sqref="B31">
    <cfRule type="expression" dxfId="304" priority="150">
      <formula>$E31="MC"</formula>
    </cfRule>
  </conditionalFormatting>
  <conditionalFormatting sqref="B31">
    <cfRule type="expression" dxfId="303" priority="149">
      <formula>$E31="MC"</formula>
    </cfRule>
  </conditionalFormatting>
  <conditionalFormatting sqref="B31">
    <cfRule type="expression" dxfId="302" priority="148">
      <formula>$E31="MC"</formula>
    </cfRule>
  </conditionalFormatting>
  <conditionalFormatting sqref="B31">
    <cfRule type="expression" dxfId="301" priority="147">
      <formula>$E31="MC"</formula>
    </cfRule>
  </conditionalFormatting>
  <conditionalFormatting sqref="B31">
    <cfRule type="expression" dxfId="300" priority="146">
      <formula>$E31="MC"</formula>
    </cfRule>
  </conditionalFormatting>
  <conditionalFormatting sqref="B31">
    <cfRule type="expression" dxfId="299" priority="145">
      <formula>$E31="MC"</formula>
    </cfRule>
  </conditionalFormatting>
  <conditionalFormatting sqref="B31">
    <cfRule type="expression" dxfId="298" priority="144">
      <formula>$E31="MC"</formula>
    </cfRule>
  </conditionalFormatting>
  <conditionalFormatting sqref="B31">
    <cfRule type="expression" dxfId="297" priority="143">
      <formula>$E31="MC"</formula>
    </cfRule>
  </conditionalFormatting>
  <conditionalFormatting sqref="B31">
    <cfRule type="expression" dxfId="296" priority="142">
      <formula>$E31="MC"</formula>
    </cfRule>
  </conditionalFormatting>
  <conditionalFormatting sqref="B31">
    <cfRule type="expression" dxfId="295" priority="141">
      <formula>$E31="MC"</formula>
    </cfRule>
  </conditionalFormatting>
  <conditionalFormatting sqref="B31">
    <cfRule type="expression" dxfId="294" priority="140">
      <formula>$E31="MC"</formula>
    </cfRule>
  </conditionalFormatting>
  <conditionalFormatting sqref="B31">
    <cfRule type="expression" dxfId="293" priority="139">
      <formula>$E31="MC"</formula>
    </cfRule>
  </conditionalFormatting>
  <conditionalFormatting sqref="B31">
    <cfRule type="expression" dxfId="292" priority="138">
      <formula>$E31="MC"</formula>
    </cfRule>
  </conditionalFormatting>
  <conditionalFormatting sqref="B31">
    <cfRule type="expression" dxfId="291" priority="137">
      <formula>$E31="MC"</formula>
    </cfRule>
  </conditionalFormatting>
  <conditionalFormatting sqref="B31">
    <cfRule type="expression" dxfId="290" priority="136">
      <formula>$E31="MC"</formula>
    </cfRule>
  </conditionalFormatting>
  <conditionalFormatting sqref="B31">
    <cfRule type="expression" dxfId="289" priority="135">
      <formula>$E31="MC"</formula>
    </cfRule>
  </conditionalFormatting>
  <conditionalFormatting sqref="B31">
    <cfRule type="expression" dxfId="288" priority="134">
      <formula>$E31="MC"</formula>
    </cfRule>
  </conditionalFormatting>
  <conditionalFormatting sqref="B31">
    <cfRule type="expression" dxfId="287" priority="133">
      <formula>$E31="MC"</formula>
    </cfRule>
  </conditionalFormatting>
  <conditionalFormatting sqref="B31">
    <cfRule type="expression" dxfId="286" priority="132">
      <formula>$E31="MC"</formula>
    </cfRule>
  </conditionalFormatting>
  <conditionalFormatting sqref="B31">
    <cfRule type="expression" dxfId="285" priority="131">
      <formula>$E31="MC"</formula>
    </cfRule>
  </conditionalFormatting>
  <conditionalFormatting sqref="B31">
    <cfRule type="expression" dxfId="284" priority="130">
      <formula>$E31="MC"</formula>
    </cfRule>
  </conditionalFormatting>
  <conditionalFormatting sqref="B31">
    <cfRule type="expression" dxfId="283" priority="129">
      <formula>$E31="MC"</formula>
    </cfRule>
  </conditionalFormatting>
  <conditionalFormatting sqref="B31">
    <cfRule type="expression" dxfId="282" priority="128">
      <formula>$E31="MC"</formula>
    </cfRule>
  </conditionalFormatting>
  <conditionalFormatting sqref="B31">
    <cfRule type="expression" dxfId="281" priority="127">
      <formula>$E31="MC"</formula>
    </cfRule>
  </conditionalFormatting>
  <conditionalFormatting sqref="B31">
    <cfRule type="expression" dxfId="280" priority="126">
      <formula>$E31="MC"</formula>
    </cfRule>
  </conditionalFormatting>
  <conditionalFormatting sqref="B31">
    <cfRule type="expression" dxfId="279" priority="125">
      <formula>$E31="MC"</formula>
    </cfRule>
  </conditionalFormatting>
  <conditionalFormatting sqref="B31">
    <cfRule type="expression" dxfId="278" priority="124">
      <formula>$E31="MC"</formula>
    </cfRule>
  </conditionalFormatting>
  <conditionalFormatting sqref="B31">
    <cfRule type="expression" dxfId="277" priority="123">
      <formula>$E31="MC"</formula>
    </cfRule>
  </conditionalFormatting>
  <conditionalFormatting sqref="B31">
    <cfRule type="expression" dxfId="276" priority="122">
      <formula>$E31="MC"</formula>
    </cfRule>
  </conditionalFormatting>
  <conditionalFormatting sqref="B31">
    <cfRule type="expression" dxfId="275" priority="121">
      <formula>$E31="MC"</formula>
    </cfRule>
  </conditionalFormatting>
  <conditionalFormatting sqref="B31">
    <cfRule type="expression" dxfId="274" priority="120">
      <formula>$E31="MC"</formula>
    </cfRule>
  </conditionalFormatting>
  <conditionalFormatting sqref="B31">
    <cfRule type="expression" dxfId="273" priority="119">
      <formula>$E31="MC"</formula>
    </cfRule>
  </conditionalFormatting>
  <conditionalFormatting sqref="B31">
    <cfRule type="expression" dxfId="272" priority="118">
      <formula>$E31="MC"</formula>
    </cfRule>
  </conditionalFormatting>
  <conditionalFormatting sqref="B31">
    <cfRule type="expression" dxfId="271" priority="117">
      <formula>$E31="MC"</formula>
    </cfRule>
  </conditionalFormatting>
  <conditionalFormatting sqref="B31">
    <cfRule type="expression" dxfId="270" priority="116">
      <formula>$E31="MC"</formula>
    </cfRule>
  </conditionalFormatting>
  <conditionalFormatting sqref="B31">
    <cfRule type="expression" dxfId="269" priority="115">
      <formula>$E31="MC"</formula>
    </cfRule>
  </conditionalFormatting>
  <conditionalFormatting sqref="B31">
    <cfRule type="expression" dxfId="268" priority="114">
      <formula>$E31="MC"</formula>
    </cfRule>
  </conditionalFormatting>
  <conditionalFormatting sqref="B31">
    <cfRule type="expression" dxfId="267" priority="113">
      <formula>$E31="MC"</formula>
    </cfRule>
  </conditionalFormatting>
  <conditionalFormatting sqref="B31">
    <cfRule type="expression" dxfId="266" priority="112">
      <formula>$E31="MC"</formula>
    </cfRule>
  </conditionalFormatting>
  <conditionalFormatting sqref="B31">
    <cfRule type="expression" dxfId="265" priority="111">
      <formula>$E31="MC"</formula>
    </cfRule>
  </conditionalFormatting>
  <conditionalFormatting sqref="B31">
    <cfRule type="expression" dxfId="264" priority="110">
      <formula>$E31="MC"</formula>
    </cfRule>
  </conditionalFormatting>
  <conditionalFormatting sqref="B31">
    <cfRule type="expression" dxfId="263" priority="109">
      <formula>$E31="MC"</formula>
    </cfRule>
  </conditionalFormatting>
  <conditionalFormatting sqref="B31">
    <cfRule type="expression" dxfId="262" priority="108">
      <formula>$E31="MC"</formula>
    </cfRule>
  </conditionalFormatting>
  <conditionalFormatting sqref="B31">
    <cfRule type="expression" dxfId="261" priority="107">
      <formula>$E31="MC"</formula>
    </cfRule>
  </conditionalFormatting>
  <conditionalFormatting sqref="B31">
    <cfRule type="expression" dxfId="260" priority="106">
      <formula>$E31="MC"</formula>
    </cfRule>
  </conditionalFormatting>
  <conditionalFormatting sqref="B31">
    <cfRule type="expression" dxfId="259" priority="105">
      <formula>$E31="MC"</formula>
    </cfRule>
  </conditionalFormatting>
  <conditionalFormatting sqref="B31">
    <cfRule type="expression" dxfId="258" priority="104">
      <formula>$E31="MC"</formula>
    </cfRule>
  </conditionalFormatting>
  <conditionalFormatting sqref="B31">
    <cfRule type="expression" dxfId="257" priority="103">
      <formula>$E31="MC"</formula>
    </cfRule>
  </conditionalFormatting>
  <conditionalFormatting sqref="B31">
    <cfRule type="expression" dxfId="256" priority="102">
      <formula>$E31="MC"</formula>
    </cfRule>
  </conditionalFormatting>
  <conditionalFormatting sqref="B31">
    <cfRule type="expression" dxfId="255" priority="101">
      <formula>$E31="MC"</formula>
    </cfRule>
  </conditionalFormatting>
  <conditionalFormatting sqref="B31">
    <cfRule type="expression" dxfId="254" priority="100">
      <formula>$E31="MC"</formula>
    </cfRule>
  </conditionalFormatting>
  <conditionalFormatting sqref="B31">
    <cfRule type="expression" dxfId="253" priority="99">
      <formula>$E31="MC"</formula>
    </cfRule>
  </conditionalFormatting>
  <conditionalFormatting sqref="B31">
    <cfRule type="expression" dxfId="252" priority="98">
      <formula>$E31="MC"</formula>
    </cfRule>
  </conditionalFormatting>
  <conditionalFormatting sqref="B31">
    <cfRule type="expression" dxfId="251" priority="97">
      <formula>$E31="MC"</formula>
    </cfRule>
  </conditionalFormatting>
  <conditionalFormatting sqref="B31">
    <cfRule type="expression" dxfId="250" priority="96">
      <formula>$E31="MC"</formula>
    </cfRule>
  </conditionalFormatting>
  <conditionalFormatting sqref="B31">
    <cfRule type="expression" dxfId="249" priority="95">
      <formula>$E31="MC"</formula>
    </cfRule>
  </conditionalFormatting>
  <conditionalFormatting sqref="B31">
    <cfRule type="expression" dxfId="248" priority="94">
      <formula>$E31="MC"</formula>
    </cfRule>
  </conditionalFormatting>
  <conditionalFormatting sqref="B31">
    <cfRule type="expression" dxfId="247" priority="93">
      <formula>$E31="MC"</formula>
    </cfRule>
  </conditionalFormatting>
  <conditionalFormatting sqref="B31">
    <cfRule type="expression" dxfId="246" priority="92">
      <formula>$E31="MC"</formula>
    </cfRule>
  </conditionalFormatting>
  <conditionalFormatting sqref="B31">
    <cfRule type="expression" dxfId="245" priority="91">
      <formula>$E31="MC"</formula>
    </cfRule>
  </conditionalFormatting>
  <conditionalFormatting sqref="B31">
    <cfRule type="expression" dxfId="244" priority="90">
      <formula>$E31="MC"</formula>
    </cfRule>
  </conditionalFormatting>
  <conditionalFormatting sqref="B31">
    <cfRule type="expression" dxfId="243" priority="89">
      <formula>$E31="MC"</formula>
    </cfRule>
  </conditionalFormatting>
  <conditionalFormatting sqref="B31">
    <cfRule type="expression" dxfId="242" priority="88">
      <formula>$E31="MC"</formula>
    </cfRule>
  </conditionalFormatting>
  <conditionalFormatting sqref="B31">
    <cfRule type="expression" dxfId="241" priority="87">
      <formula>$E31="MC"</formula>
    </cfRule>
  </conditionalFormatting>
  <conditionalFormatting sqref="B31">
    <cfRule type="expression" dxfId="240" priority="86">
      <formula>$E31="MC"</formula>
    </cfRule>
  </conditionalFormatting>
  <conditionalFormatting sqref="B31">
    <cfRule type="expression" dxfId="239" priority="85">
      <formula>$E31="MC"</formula>
    </cfRule>
  </conditionalFormatting>
  <conditionalFormatting sqref="B31">
    <cfRule type="expression" dxfId="238" priority="84">
      <formula>$E31="MC"</formula>
    </cfRule>
  </conditionalFormatting>
  <conditionalFormatting sqref="B31">
    <cfRule type="expression" dxfId="237" priority="83">
      <formula>$E31="MC"</formula>
    </cfRule>
  </conditionalFormatting>
  <conditionalFormatting sqref="B31">
    <cfRule type="expression" dxfId="236" priority="82">
      <formula>$E31="MC"</formula>
    </cfRule>
  </conditionalFormatting>
  <conditionalFormatting sqref="B31">
    <cfRule type="expression" dxfId="235" priority="81">
      <formula>$E31="MC"</formula>
    </cfRule>
  </conditionalFormatting>
  <conditionalFormatting sqref="B31">
    <cfRule type="expression" dxfId="234" priority="80">
      <formula>$E31="MC"</formula>
    </cfRule>
  </conditionalFormatting>
  <conditionalFormatting sqref="B31">
    <cfRule type="expression" dxfId="233" priority="79">
      <formula>$E31="MC"</formula>
    </cfRule>
  </conditionalFormatting>
  <conditionalFormatting sqref="B31">
    <cfRule type="expression" dxfId="232" priority="78">
      <formula>$E31="MC"</formula>
    </cfRule>
  </conditionalFormatting>
  <conditionalFormatting sqref="B31">
    <cfRule type="expression" dxfId="231" priority="77">
      <formula>$E31="MC"</formula>
    </cfRule>
  </conditionalFormatting>
  <conditionalFormatting sqref="B31">
    <cfRule type="expression" dxfId="230" priority="76">
      <formula>$E31="MC"</formula>
    </cfRule>
  </conditionalFormatting>
  <conditionalFormatting sqref="B31">
    <cfRule type="expression" dxfId="229" priority="75">
      <formula>$E31="MC"</formula>
    </cfRule>
  </conditionalFormatting>
  <conditionalFormatting sqref="B31">
    <cfRule type="expression" dxfId="228" priority="74">
      <formula>$E31="MC"</formula>
    </cfRule>
  </conditionalFormatting>
  <conditionalFormatting sqref="B31">
    <cfRule type="expression" dxfId="227" priority="73">
      <formula>$E31="MC"</formula>
    </cfRule>
  </conditionalFormatting>
  <conditionalFormatting sqref="B31">
    <cfRule type="expression" dxfId="226" priority="72">
      <formula>$E31="MC"</formula>
    </cfRule>
  </conditionalFormatting>
  <conditionalFormatting sqref="B31">
    <cfRule type="expression" dxfId="225" priority="71">
      <formula>$E31="MC"</formula>
    </cfRule>
  </conditionalFormatting>
  <conditionalFormatting sqref="B31">
    <cfRule type="expression" dxfId="224" priority="70">
      <formula>$E31="MC"</formula>
    </cfRule>
  </conditionalFormatting>
  <conditionalFormatting sqref="B31">
    <cfRule type="expression" dxfId="223" priority="69">
      <formula>$E31="MC"</formula>
    </cfRule>
  </conditionalFormatting>
  <conditionalFormatting sqref="B31">
    <cfRule type="expression" dxfId="222" priority="68">
      <formula>$E31="MC"</formula>
    </cfRule>
  </conditionalFormatting>
  <conditionalFormatting sqref="B31">
    <cfRule type="expression" dxfId="221" priority="67">
      <formula>$E31="MC"</formula>
    </cfRule>
  </conditionalFormatting>
  <conditionalFormatting sqref="B31">
    <cfRule type="expression" dxfId="220" priority="66">
      <formula>$E31="MC"</formula>
    </cfRule>
  </conditionalFormatting>
  <conditionalFormatting sqref="B31">
    <cfRule type="expression" dxfId="219" priority="65">
      <formula>$E31="MC"</formula>
    </cfRule>
  </conditionalFormatting>
  <conditionalFormatting sqref="B31">
    <cfRule type="expression" dxfId="218" priority="64">
      <formula>$E31="MC"</formula>
    </cfRule>
  </conditionalFormatting>
  <conditionalFormatting sqref="B31">
    <cfRule type="expression" dxfId="217" priority="63">
      <formula>$E31="MC"</formula>
    </cfRule>
  </conditionalFormatting>
  <conditionalFormatting sqref="B31">
    <cfRule type="expression" dxfId="216" priority="62">
      <formula>$E31="MC"</formula>
    </cfRule>
  </conditionalFormatting>
  <conditionalFormatting sqref="B31">
    <cfRule type="expression" dxfId="215" priority="61">
      <formula>$E31="MC"</formula>
    </cfRule>
  </conditionalFormatting>
  <conditionalFormatting sqref="B31">
    <cfRule type="expression" dxfId="214" priority="60">
      <formula>$E31="MC"</formula>
    </cfRule>
  </conditionalFormatting>
  <conditionalFormatting sqref="B31">
    <cfRule type="expression" dxfId="213" priority="59">
      <formula>$E31="MC"</formula>
    </cfRule>
  </conditionalFormatting>
  <conditionalFormatting sqref="B31">
    <cfRule type="expression" dxfId="212" priority="58">
      <formula>$E31="MC"</formula>
    </cfRule>
  </conditionalFormatting>
  <conditionalFormatting sqref="B31">
    <cfRule type="expression" dxfId="211" priority="57">
      <formula>$E31="MC"</formula>
    </cfRule>
  </conditionalFormatting>
  <conditionalFormatting sqref="B31">
    <cfRule type="expression" dxfId="210" priority="56">
      <formula>$E31="MC"</formula>
    </cfRule>
  </conditionalFormatting>
  <conditionalFormatting sqref="B31">
    <cfRule type="expression" dxfId="209" priority="55">
      <formula>$E31="MC"</formula>
    </cfRule>
  </conditionalFormatting>
  <conditionalFormatting sqref="B31">
    <cfRule type="expression" dxfId="208" priority="54">
      <formula>$E31="MC"</formula>
    </cfRule>
  </conditionalFormatting>
  <conditionalFormatting sqref="B31">
    <cfRule type="expression" dxfId="207" priority="53">
      <formula>$E31="MC"</formula>
    </cfRule>
  </conditionalFormatting>
  <conditionalFormatting sqref="B31">
    <cfRule type="expression" dxfId="206" priority="52">
      <formula>$E31="MC"</formula>
    </cfRule>
  </conditionalFormatting>
  <conditionalFormatting sqref="B31">
    <cfRule type="expression" dxfId="205" priority="51">
      <formula>$E31="MC"</formula>
    </cfRule>
  </conditionalFormatting>
  <conditionalFormatting sqref="B31">
    <cfRule type="expression" dxfId="204" priority="50">
      <formula>$E31="MC"</formula>
    </cfRule>
  </conditionalFormatting>
  <conditionalFormatting sqref="B31">
    <cfRule type="expression" dxfId="203" priority="49">
      <formula>$E31="MC"</formula>
    </cfRule>
  </conditionalFormatting>
  <conditionalFormatting sqref="B31">
    <cfRule type="expression" dxfId="202" priority="48">
      <formula>$E31="MC"</formula>
    </cfRule>
  </conditionalFormatting>
  <conditionalFormatting sqref="B31">
    <cfRule type="expression" dxfId="201" priority="47">
      <formula>$E31="MC"</formula>
    </cfRule>
  </conditionalFormatting>
  <conditionalFormatting sqref="B31">
    <cfRule type="expression" dxfId="200" priority="46">
      <formula>$E31="MC"</formula>
    </cfRule>
  </conditionalFormatting>
  <conditionalFormatting sqref="B31">
    <cfRule type="expression" dxfId="199" priority="45">
      <formula>$E31="MC"</formula>
    </cfRule>
  </conditionalFormatting>
  <conditionalFormatting sqref="B31">
    <cfRule type="expression" dxfId="198" priority="44">
      <formula>$E31="MC"</formula>
    </cfRule>
  </conditionalFormatting>
  <conditionalFormatting sqref="B31">
    <cfRule type="expression" dxfId="197" priority="43">
      <formula>$E31="MC"</formula>
    </cfRule>
  </conditionalFormatting>
  <conditionalFormatting sqref="B31">
    <cfRule type="expression" dxfId="196" priority="42">
      <formula>$E31="MC"</formula>
    </cfRule>
  </conditionalFormatting>
  <conditionalFormatting sqref="B31">
    <cfRule type="expression" dxfId="195" priority="41">
      <formula>$E31="MC"</formula>
    </cfRule>
  </conditionalFormatting>
  <conditionalFormatting sqref="B31">
    <cfRule type="expression" dxfId="194" priority="40">
      <formula>$E31="MC"</formula>
    </cfRule>
  </conditionalFormatting>
  <conditionalFormatting sqref="B31">
    <cfRule type="expression" dxfId="193" priority="39">
      <formula>$E31="MC"</formula>
    </cfRule>
  </conditionalFormatting>
  <conditionalFormatting sqref="B31">
    <cfRule type="expression" dxfId="192" priority="38">
      <formula>$E31="MC"</formula>
    </cfRule>
  </conditionalFormatting>
  <conditionalFormatting sqref="B31">
    <cfRule type="expression" dxfId="191" priority="37">
      <formula>$E31="MC"</formula>
    </cfRule>
  </conditionalFormatting>
  <conditionalFormatting sqref="B31">
    <cfRule type="expression" dxfId="190" priority="36">
      <formula>$E31="MC"</formula>
    </cfRule>
  </conditionalFormatting>
  <conditionalFormatting sqref="B31">
    <cfRule type="expression" dxfId="189" priority="35">
      <formula>$E31="MC"</formula>
    </cfRule>
  </conditionalFormatting>
  <conditionalFormatting sqref="B31">
    <cfRule type="expression" dxfId="188" priority="34">
      <formula>$E31="MC"</formula>
    </cfRule>
  </conditionalFormatting>
  <conditionalFormatting sqref="B31">
    <cfRule type="expression" dxfId="187" priority="33">
      <formula>$E31="MC"</formula>
    </cfRule>
  </conditionalFormatting>
  <conditionalFormatting sqref="B31">
    <cfRule type="expression" dxfId="186" priority="32">
      <formula>$E31="MC"</formula>
    </cfRule>
  </conditionalFormatting>
  <conditionalFormatting sqref="B31">
    <cfRule type="expression" dxfId="185" priority="31">
      <formula>$E31="MC"</formula>
    </cfRule>
  </conditionalFormatting>
  <conditionalFormatting sqref="B31">
    <cfRule type="expression" dxfId="184" priority="30">
      <formula>$E31="MC"</formula>
    </cfRule>
  </conditionalFormatting>
  <conditionalFormatting sqref="B31">
    <cfRule type="expression" dxfId="183" priority="29">
      <formula>$E31="MC"</formula>
    </cfRule>
  </conditionalFormatting>
  <conditionalFormatting sqref="B31">
    <cfRule type="expression" dxfId="182" priority="28">
      <formula>$E31="MC"</formula>
    </cfRule>
  </conditionalFormatting>
  <conditionalFormatting sqref="B31">
    <cfRule type="expression" dxfId="181" priority="27">
      <formula>$E31="MC"</formula>
    </cfRule>
  </conditionalFormatting>
  <conditionalFormatting sqref="B31">
    <cfRule type="expression" dxfId="180" priority="26">
      <formula>$E31="MC"</formula>
    </cfRule>
  </conditionalFormatting>
  <conditionalFormatting sqref="B31">
    <cfRule type="expression" dxfId="179" priority="25">
      <formula>$E31="MC"</formula>
    </cfRule>
  </conditionalFormatting>
  <conditionalFormatting sqref="B31">
    <cfRule type="expression" dxfId="178" priority="24">
      <formula>$E31="MC"</formula>
    </cfRule>
  </conditionalFormatting>
  <conditionalFormatting sqref="B31">
    <cfRule type="expression" dxfId="177" priority="23">
      <formula>$E31="MC"</formula>
    </cfRule>
  </conditionalFormatting>
  <conditionalFormatting sqref="B31">
    <cfRule type="expression" dxfId="176" priority="22">
      <formula>$E31="MC"</formula>
    </cfRule>
  </conditionalFormatting>
  <conditionalFormatting sqref="I7">
    <cfRule type="expression" dxfId="175" priority="21">
      <formula>$E7="MC"</formula>
    </cfRule>
  </conditionalFormatting>
  <conditionalFormatting sqref="I7">
    <cfRule type="expression" dxfId="174" priority="11">
      <formula>$E7="MC"</formula>
    </cfRule>
  </conditionalFormatting>
  <conditionalFormatting sqref="I7">
    <cfRule type="expression" dxfId="173" priority="20">
      <formula>$E7="MC"</formula>
    </cfRule>
  </conditionalFormatting>
  <conditionalFormatting sqref="I7">
    <cfRule type="expression" dxfId="172" priority="19">
      <formula>$E7="MC"</formula>
    </cfRule>
  </conditionalFormatting>
  <conditionalFormatting sqref="I7">
    <cfRule type="expression" dxfId="171" priority="18">
      <formula>$E7="MC"</formula>
    </cfRule>
  </conditionalFormatting>
  <conditionalFormatting sqref="I7">
    <cfRule type="expression" dxfId="170" priority="17">
      <formula>$E7="MC"</formula>
    </cfRule>
  </conditionalFormatting>
  <conditionalFormatting sqref="I7">
    <cfRule type="expression" dxfId="169" priority="16">
      <formula>$E7="MC"</formula>
    </cfRule>
  </conditionalFormatting>
  <conditionalFormatting sqref="I7">
    <cfRule type="expression" dxfId="168" priority="15">
      <formula>$E7="MC"</formula>
    </cfRule>
  </conditionalFormatting>
  <conditionalFormatting sqref="I7">
    <cfRule type="expression" dxfId="167" priority="14">
      <formula>$E7="MC"</formula>
    </cfRule>
  </conditionalFormatting>
  <conditionalFormatting sqref="I7">
    <cfRule type="expression" dxfId="166" priority="13">
      <formula>$E7="MC"</formula>
    </cfRule>
  </conditionalFormatting>
  <conditionalFormatting sqref="I7">
    <cfRule type="expression" dxfId="165" priority="12">
      <formula>$E7="MC"</formula>
    </cfRule>
  </conditionalFormatting>
  <conditionalFormatting sqref="J14">
    <cfRule type="expression" dxfId="164" priority="8">
      <formula>$E14="MC"</formula>
    </cfRule>
  </conditionalFormatting>
  <conditionalFormatting sqref="J7">
    <cfRule type="expression" dxfId="163" priority="6">
      <formula>#REF!="MC"</formula>
    </cfRule>
  </conditionalFormatting>
  <conditionalFormatting sqref="J10">
    <cfRule type="expression" dxfId="162" priority="5">
      <formula>$E11="MC"</formula>
    </cfRule>
  </conditionalFormatting>
  <conditionalFormatting sqref="J21">
    <cfRule type="expression" dxfId="161" priority="4">
      <formula>$E21="MC"</formula>
    </cfRule>
  </conditionalFormatting>
  <conditionalFormatting sqref="J15">
    <cfRule type="expression" dxfId="160" priority="3">
      <formula>$E15="MC"</formula>
    </cfRule>
  </conditionalFormatting>
  <conditionalFormatting sqref="J13">
    <cfRule type="expression" dxfId="159" priority="2">
      <formula>$E13="MC"</formula>
    </cfRule>
  </conditionalFormatting>
  <conditionalFormatting sqref="J16">
    <cfRule type="expression" dxfId="158" priority="1">
      <formula>$E16="MC"</formula>
    </cfRule>
  </conditionalFormatting>
  <conditionalFormatting sqref="J11">
    <cfRule type="expression" dxfId="157" priority="10">
      <formula>#REF!="MC"</formula>
    </cfRule>
  </conditionalFormatting>
  <dataValidations count="1">
    <dataValidation type="list" allowBlank="1" showInputMessage="1" showErrorMessage="1" sqref="J35 J21 J10:J16 J7">
      <formula1>"DISP.TRABALHO,DISP.PROLE,DISP.IDADE,DISP.MÉDICA"</formula1>
    </dataValidation>
  </dataValidations>
  <pageMargins left="0.25" right="0.25" top="0.75" bottom="0.75" header="0.3" footer="0.3"/>
  <pageSetup paperSize="9" scale="67" orientation="portrait" r:id="rId1"/>
  <colBreaks count="1" manualBreakCount="1">
    <brk id="14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21" id="{05C6E2EE-172B-4BFA-8F9D-A2E2B97F33CE}">
            <xm:f>'3ª EM'!$E33="MC"</xm:f>
            <x14:dxf>
              <font>
                <b/>
                <i val="0"/>
                <color rgb="FFFF0000"/>
              </font>
            </x14:dxf>
          </x14:cfRule>
          <xm:sqref>B35:H35 J35</xm:sqref>
        </x14:conditionalFormatting>
        <x14:conditionalFormatting xmlns:xm="http://schemas.microsoft.com/office/excel/2006/main">
          <x14:cfRule type="expression" priority="7" id="{ABEBE48A-7569-4734-951F-657553D83154}">
            <xm:f>'\\seduc-1301\Dados\MATRIZ 2017\E.M. JOSÉ PADIN MOUTA\2019\EJA - 2019\FORMAÇÃO DE SALA_RENDIMENTO - 2º2019\[FORMAÇÃO DE SALA - EJA 2º SEM 2019.xlsx]2ª'!#REF!="MC"</xm:f>
            <x14:dxf>
              <font>
                <b/>
                <i val="0"/>
                <color rgb="FFFF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9" id="{F60CF23F-5016-498D-AFC4-92AB2A3D4307}">
            <xm:f>'C:\Users\brunasm\Documents\LISTAS\[LISTA PILOTO - EJA 1º SEM 2024 RESULTADOS.xlsx]fomandos 2ºsem2023'!#REF!="MC"</xm:f>
            <x14:dxf>
              <font>
                <b/>
                <i val="0"/>
                <color rgb="FFFF0000"/>
              </font>
            </x14:dxf>
          </x14:cfRule>
          <xm:sqref>J12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view="pageBreakPreview" topLeftCell="A4" zoomScaleNormal="100" zoomScaleSheetLayoutView="100" workbookViewId="0">
      <selection activeCell="A10" sqref="A10:A19"/>
    </sheetView>
  </sheetViews>
  <sheetFormatPr defaultRowHeight="15" x14ac:dyDescent="0.25"/>
  <cols>
    <col min="1" max="1" width="12.85546875" style="9" bestFit="1" customWidth="1"/>
    <col min="2" max="2" width="8.140625" style="9" customWidth="1"/>
    <col min="3" max="3" width="38.28515625" style="20" customWidth="1"/>
    <col min="4" max="4" width="3" style="19" customWidth="1"/>
    <col min="5" max="5" width="8.5703125" style="19" customWidth="1"/>
    <col min="6" max="6" width="13" style="10" customWidth="1"/>
    <col min="7" max="7" width="13.140625" style="9" customWidth="1"/>
    <col min="8" max="8" width="12.85546875" style="22" customWidth="1"/>
    <col min="9" max="9" width="38.140625" style="20" customWidth="1"/>
    <col min="10" max="10" width="14.42578125" style="22" customWidth="1"/>
    <col min="11" max="11" width="14" style="51" customWidth="1"/>
    <col min="12" max="12" width="8" style="51" customWidth="1"/>
    <col min="13" max="13" width="9.5703125" customWidth="1"/>
    <col min="14" max="14" width="6.7109375" customWidth="1"/>
  </cols>
  <sheetData>
    <row r="1" spans="1:14" s="4" customFormat="1" ht="15.75" x14ac:dyDescent="0.25">
      <c r="A1" s="1"/>
      <c r="B1" s="2"/>
      <c r="C1" s="569" t="s">
        <v>0</v>
      </c>
      <c r="D1" s="569"/>
      <c r="E1" s="569"/>
      <c r="F1" s="569"/>
      <c r="G1" s="569"/>
      <c r="H1" s="569"/>
      <c r="I1" s="3"/>
      <c r="J1" s="47"/>
      <c r="K1" s="47"/>
      <c r="L1" s="47"/>
    </row>
    <row r="2" spans="1:14" s="4" customFormat="1" ht="15.75" x14ac:dyDescent="0.25">
      <c r="A2" s="1"/>
      <c r="B2" s="2"/>
      <c r="C2" s="569" t="s">
        <v>1</v>
      </c>
      <c r="D2" s="569"/>
      <c r="E2" s="569"/>
      <c r="F2" s="569"/>
      <c r="G2" s="569"/>
      <c r="H2" s="569"/>
      <c r="I2" s="5"/>
      <c r="J2" s="48"/>
      <c r="K2" s="48"/>
      <c r="L2" s="48"/>
    </row>
    <row r="3" spans="1:14" s="4" customFormat="1" ht="18.75" x14ac:dyDescent="0.25">
      <c r="A3" s="1"/>
      <c r="B3" s="2"/>
      <c r="C3" s="566" t="s">
        <v>2</v>
      </c>
      <c r="D3" s="566"/>
      <c r="E3" s="566"/>
      <c r="F3" s="566"/>
      <c r="G3" s="566"/>
      <c r="H3" s="566"/>
      <c r="I3" s="6"/>
      <c r="J3" s="49"/>
      <c r="K3" s="49"/>
      <c r="L3" s="49"/>
    </row>
    <row r="4" spans="1:14" s="4" customFormat="1" ht="19.5" thickBot="1" x14ac:dyDescent="0.3">
      <c r="A4" s="1"/>
      <c r="B4" s="1"/>
      <c r="C4" s="566" t="s">
        <v>45</v>
      </c>
      <c r="D4" s="566"/>
      <c r="E4" s="566"/>
      <c r="F4" s="566"/>
      <c r="G4" s="566"/>
      <c r="H4" s="566"/>
      <c r="I4" s="5"/>
      <c r="J4" s="48"/>
      <c r="K4" s="48"/>
      <c r="L4" s="48"/>
    </row>
    <row r="5" spans="1:14" ht="46.5" customHeight="1" thickBot="1" x14ac:dyDescent="0.3">
      <c r="A5" s="570" t="s">
        <v>42</v>
      </c>
      <c r="B5" s="571"/>
      <c r="C5" s="571"/>
      <c r="D5" s="571"/>
      <c r="E5" s="571"/>
      <c r="F5" s="571"/>
      <c r="G5" s="571"/>
      <c r="H5" s="572"/>
      <c r="I5" s="91"/>
      <c r="J5" s="91"/>
      <c r="K5" s="45"/>
      <c r="L5" s="45"/>
      <c r="M5" s="7"/>
      <c r="N5" s="7"/>
    </row>
    <row r="6" spans="1:14" s="19" customFormat="1" ht="15.75" x14ac:dyDescent="0.25">
      <c r="A6" s="138" t="s">
        <v>37</v>
      </c>
      <c r="B6" s="125" t="s">
        <v>8</v>
      </c>
      <c r="C6" s="126" t="s">
        <v>9</v>
      </c>
      <c r="D6" s="127" t="s">
        <v>10</v>
      </c>
      <c r="E6" s="128" t="s">
        <v>11</v>
      </c>
      <c r="F6" s="129" t="s">
        <v>12</v>
      </c>
      <c r="G6" s="125" t="s">
        <v>13</v>
      </c>
      <c r="H6" s="130" t="s">
        <v>14</v>
      </c>
      <c r="I6" s="131" t="s">
        <v>15</v>
      </c>
      <c r="J6" s="132" t="s">
        <v>28</v>
      </c>
      <c r="K6" s="133" t="s">
        <v>41</v>
      </c>
      <c r="L6" s="133" t="s">
        <v>36</v>
      </c>
      <c r="M6" s="133" t="s">
        <v>29</v>
      </c>
      <c r="N6" s="8"/>
    </row>
    <row r="7" spans="1:14" ht="15.75" x14ac:dyDescent="0.25">
      <c r="A7" s="31" t="s">
        <v>46</v>
      </c>
      <c r="B7" s="114"/>
      <c r="C7" s="115"/>
      <c r="D7" s="116"/>
      <c r="E7" s="116"/>
      <c r="F7" s="117"/>
      <c r="G7" s="118"/>
      <c r="H7" s="118"/>
      <c r="I7" s="136"/>
      <c r="J7" s="32"/>
      <c r="K7" s="79"/>
      <c r="L7" s="140"/>
      <c r="M7" s="62"/>
      <c r="N7" s="109"/>
    </row>
    <row r="8" spans="1:14" ht="15.75" x14ac:dyDescent="0.25">
      <c r="A8" s="31" t="s">
        <v>47</v>
      </c>
      <c r="B8" s="103"/>
      <c r="C8" s="33"/>
      <c r="D8" s="34"/>
      <c r="E8" s="34"/>
      <c r="F8" s="35"/>
      <c r="G8" s="36"/>
      <c r="H8" s="39"/>
      <c r="I8" s="53"/>
      <c r="J8" s="23"/>
      <c r="K8" s="79"/>
      <c r="L8" s="140"/>
      <c r="M8" s="62"/>
      <c r="N8" s="109"/>
    </row>
    <row r="9" spans="1:14" s="102" customFormat="1" ht="15.75" x14ac:dyDescent="0.25">
      <c r="A9" s="141"/>
      <c r="B9" s="95"/>
      <c r="C9" s="96"/>
      <c r="D9" s="97"/>
      <c r="E9" s="97"/>
      <c r="F9" s="98"/>
      <c r="G9" s="99"/>
      <c r="H9" s="100"/>
      <c r="I9" s="142"/>
      <c r="J9" s="101"/>
      <c r="K9" s="143"/>
      <c r="L9" s="144"/>
      <c r="M9" s="145"/>
      <c r="N9" s="146"/>
    </row>
    <row r="10" spans="1:14" ht="15.75" x14ac:dyDescent="0.25">
      <c r="A10" s="31" t="s">
        <v>48</v>
      </c>
      <c r="B10" s="103"/>
      <c r="C10" s="33"/>
      <c r="D10" s="34"/>
      <c r="E10" s="34"/>
      <c r="F10" s="35"/>
      <c r="G10" s="36"/>
      <c r="H10" s="39"/>
      <c r="I10" s="137"/>
      <c r="J10" s="81"/>
      <c r="K10" s="81"/>
      <c r="L10" s="147"/>
      <c r="M10" s="81"/>
      <c r="N10" s="109"/>
    </row>
    <row r="11" spans="1:14" ht="15.75" x14ac:dyDescent="0.25">
      <c r="A11" s="31" t="s">
        <v>48</v>
      </c>
      <c r="B11" s="103"/>
      <c r="C11" s="33"/>
      <c r="D11" s="34"/>
      <c r="E11" s="34"/>
      <c r="F11" s="35"/>
      <c r="G11" s="36"/>
      <c r="H11" s="39"/>
      <c r="I11" s="137"/>
      <c r="J11" s="23"/>
      <c r="K11" s="62"/>
      <c r="L11" s="147"/>
      <c r="M11" s="62"/>
      <c r="N11" s="109"/>
    </row>
    <row r="12" spans="1:14" ht="15.75" x14ac:dyDescent="0.25">
      <c r="A12" s="31" t="s">
        <v>49</v>
      </c>
      <c r="B12" s="114"/>
      <c r="C12" s="115"/>
      <c r="D12" s="116"/>
      <c r="E12" s="116"/>
      <c r="F12" s="117"/>
      <c r="G12" s="118"/>
      <c r="H12" s="151"/>
      <c r="I12" s="137"/>
      <c r="J12" s="23"/>
      <c r="K12" s="79"/>
      <c r="L12" s="140"/>
      <c r="M12" s="62"/>
      <c r="N12" s="109"/>
    </row>
    <row r="13" spans="1:14" ht="15.75" x14ac:dyDescent="0.25">
      <c r="A13" s="31" t="s">
        <v>47</v>
      </c>
      <c r="B13" s="103"/>
      <c r="C13" s="33"/>
      <c r="D13" s="34"/>
      <c r="E13" s="34"/>
      <c r="F13" s="35"/>
      <c r="G13" s="39"/>
      <c r="H13" s="39"/>
      <c r="I13" s="137"/>
      <c r="J13" s="23"/>
      <c r="K13" s="80"/>
      <c r="L13" s="140"/>
      <c r="M13" s="62"/>
      <c r="N13" s="109"/>
    </row>
    <row r="14" spans="1:14" ht="15.75" x14ac:dyDescent="0.25">
      <c r="A14" s="31" t="s">
        <v>47</v>
      </c>
      <c r="B14" s="103"/>
      <c r="C14" s="33"/>
      <c r="D14" s="34"/>
      <c r="E14" s="34"/>
      <c r="F14" s="35"/>
      <c r="G14" s="36"/>
      <c r="H14" s="36"/>
      <c r="I14" s="137"/>
      <c r="J14" s="80"/>
      <c r="K14" s="62"/>
      <c r="L14" s="149"/>
      <c r="M14" s="62"/>
      <c r="N14" s="109"/>
    </row>
    <row r="15" spans="1:14" ht="15.75" x14ac:dyDescent="0.25">
      <c r="A15" s="31" t="s">
        <v>47</v>
      </c>
      <c r="B15" s="103"/>
      <c r="C15" s="33"/>
      <c r="D15" s="34"/>
      <c r="E15" s="34"/>
      <c r="F15" s="35"/>
      <c r="G15" s="36"/>
      <c r="H15" s="39"/>
      <c r="I15" s="137"/>
      <c r="J15" s="23"/>
      <c r="K15" s="81"/>
      <c r="L15" s="140"/>
      <c r="M15" s="61"/>
      <c r="N15" s="109"/>
    </row>
    <row r="16" spans="1:14" ht="15.75" x14ac:dyDescent="0.25">
      <c r="A16" s="31" t="s">
        <v>47</v>
      </c>
      <c r="B16" s="103"/>
      <c r="C16" s="33"/>
      <c r="D16" s="34"/>
      <c r="E16" s="34"/>
      <c r="F16" s="35"/>
      <c r="G16" s="36"/>
      <c r="H16" s="39"/>
      <c r="I16" s="137"/>
      <c r="J16" s="23"/>
      <c r="K16" s="23"/>
      <c r="L16" s="149"/>
      <c r="M16" s="61"/>
      <c r="N16" s="109"/>
    </row>
    <row r="17" spans="1:14" ht="15.75" x14ac:dyDescent="0.25">
      <c r="A17" s="31" t="s">
        <v>47</v>
      </c>
      <c r="B17" s="114"/>
      <c r="C17" s="115"/>
      <c r="D17" s="116"/>
      <c r="E17" s="116"/>
      <c r="F17" s="117"/>
      <c r="G17" s="118"/>
      <c r="H17" s="118"/>
      <c r="I17" s="137"/>
      <c r="J17" s="92"/>
      <c r="K17" s="80"/>
      <c r="L17" s="147"/>
      <c r="M17" s="78"/>
      <c r="N17" s="109"/>
    </row>
    <row r="18" spans="1:14" ht="15.75" x14ac:dyDescent="0.25">
      <c r="A18" s="31" t="s">
        <v>50</v>
      </c>
      <c r="B18" s="103"/>
      <c r="C18" s="33"/>
      <c r="D18" s="34"/>
      <c r="E18" s="34"/>
      <c r="F18" s="35"/>
      <c r="G18" s="36"/>
      <c r="H18" s="39"/>
      <c r="I18" s="53"/>
      <c r="J18" s="80"/>
      <c r="K18" s="81"/>
      <c r="L18" s="140"/>
      <c r="M18" s="61"/>
      <c r="N18" s="109"/>
    </row>
    <row r="19" spans="1:14" ht="15.75" x14ac:dyDescent="0.25">
      <c r="A19" s="31" t="s">
        <v>50</v>
      </c>
      <c r="B19" s="103"/>
      <c r="C19" s="77"/>
      <c r="D19" s="31"/>
      <c r="E19" s="31"/>
      <c r="F19" s="30"/>
      <c r="G19" s="120"/>
      <c r="H19" s="32"/>
      <c r="I19" s="137"/>
      <c r="J19" s="80"/>
      <c r="K19" s="62"/>
      <c r="L19" s="140"/>
      <c r="M19" s="61"/>
      <c r="N19" s="109"/>
    </row>
    <row r="20" spans="1:14" ht="15.75" x14ac:dyDescent="0.25">
      <c r="A20" s="31"/>
      <c r="B20" s="114"/>
      <c r="C20" s="115"/>
      <c r="D20" s="116"/>
      <c r="E20" s="148"/>
      <c r="F20" s="117"/>
      <c r="G20" s="118"/>
      <c r="H20" s="119"/>
      <c r="I20" s="136"/>
      <c r="J20" s="59"/>
      <c r="K20" s="79"/>
      <c r="L20" s="149"/>
      <c r="M20" s="62"/>
      <c r="N20" s="109"/>
    </row>
    <row r="21" spans="1:14" ht="15.75" x14ac:dyDescent="0.25">
      <c r="A21" s="31"/>
      <c r="B21" s="114"/>
      <c r="C21" s="115"/>
      <c r="D21" s="116"/>
      <c r="E21" s="148"/>
      <c r="F21" s="117"/>
      <c r="G21" s="118"/>
      <c r="H21" s="119"/>
      <c r="I21" s="136"/>
      <c r="J21" s="80"/>
      <c r="K21" s="79"/>
      <c r="L21" s="140"/>
      <c r="M21" s="62"/>
      <c r="N21" s="109"/>
    </row>
    <row r="22" spans="1:14" ht="15.75" x14ac:dyDescent="0.25">
      <c r="A22" s="31"/>
      <c r="B22" s="114"/>
      <c r="C22" s="115"/>
      <c r="D22" s="116"/>
      <c r="E22" s="148"/>
      <c r="F22" s="117"/>
      <c r="G22" s="118"/>
      <c r="H22" s="119"/>
      <c r="I22" s="136"/>
      <c r="J22" s="80"/>
      <c r="K22" s="79"/>
      <c r="L22" s="149"/>
      <c r="M22" s="62"/>
      <c r="N22" s="109"/>
    </row>
    <row r="23" spans="1:14" ht="15.75" x14ac:dyDescent="0.25">
      <c r="A23" s="31"/>
      <c r="B23" s="38"/>
      <c r="C23" s="82"/>
      <c r="D23" s="83"/>
      <c r="E23" s="56"/>
      <c r="F23" s="84"/>
      <c r="G23" s="85"/>
      <c r="H23" s="86"/>
      <c r="I23" s="82"/>
      <c r="J23" s="86"/>
      <c r="K23" s="79"/>
      <c r="L23" s="149"/>
      <c r="M23" s="61"/>
      <c r="N23" s="109"/>
    </row>
    <row r="24" spans="1:14" ht="15.75" x14ac:dyDescent="0.25">
      <c r="A24" s="31"/>
      <c r="B24" s="38"/>
      <c r="C24" s="55"/>
      <c r="D24" s="56"/>
      <c r="E24" s="56"/>
      <c r="F24" s="57"/>
      <c r="G24" s="38"/>
      <c r="H24" s="58"/>
      <c r="I24" s="150"/>
      <c r="J24" s="23"/>
      <c r="K24" s="79"/>
      <c r="L24" s="149"/>
      <c r="M24" s="62"/>
      <c r="N24" s="109"/>
    </row>
    <row r="25" spans="1:14" ht="15.75" x14ac:dyDescent="0.25">
      <c r="A25" s="31"/>
      <c r="B25" s="27"/>
      <c r="C25" s="28"/>
      <c r="D25" s="29"/>
      <c r="E25" s="29"/>
      <c r="F25" s="30"/>
      <c r="G25" s="31"/>
      <c r="H25" s="32"/>
      <c r="I25" s="53"/>
      <c r="J25" s="81"/>
      <c r="K25" s="79"/>
      <c r="L25" s="140"/>
      <c r="M25" s="62"/>
      <c r="N25" s="109"/>
    </row>
    <row r="26" spans="1:14" ht="15.75" x14ac:dyDescent="0.25">
      <c r="A26" s="31"/>
      <c r="B26" s="27"/>
      <c r="C26" s="28"/>
      <c r="D26" s="29"/>
      <c r="E26" s="29"/>
      <c r="F26" s="30"/>
      <c r="G26" s="31"/>
      <c r="H26" s="32"/>
      <c r="I26" s="53"/>
      <c r="J26" s="81"/>
      <c r="K26" s="79"/>
      <c r="L26" s="140"/>
      <c r="M26" s="62"/>
      <c r="N26" s="109"/>
    </row>
    <row r="27" spans="1:14" ht="15.75" x14ac:dyDescent="0.25">
      <c r="A27" s="31"/>
      <c r="B27" s="27"/>
      <c r="C27" s="28"/>
      <c r="D27" s="29"/>
      <c r="E27" s="29"/>
      <c r="F27" s="30"/>
      <c r="G27" s="31"/>
      <c r="H27" s="32"/>
      <c r="I27" s="53"/>
      <c r="J27" s="81"/>
      <c r="K27" s="79"/>
      <c r="L27" s="140"/>
      <c r="M27" s="62"/>
      <c r="N27" s="109"/>
    </row>
    <row r="28" spans="1:14" ht="15.75" x14ac:dyDescent="0.25">
      <c r="A28" s="31"/>
      <c r="B28" s="27"/>
      <c r="C28" s="28"/>
      <c r="D28" s="29"/>
      <c r="E28" s="29"/>
      <c r="F28" s="30"/>
      <c r="G28" s="31"/>
      <c r="H28" s="32"/>
      <c r="I28" s="53"/>
      <c r="J28" s="81"/>
      <c r="K28" s="79"/>
      <c r="L28" s="140"/>
      <c r="M28" s="62"/>
      <c r="N28" s="109"/>
    </row>
    <row r="29" spans="1:14" ht="15.75" x14ac:dyDescent="0.25">
      <c r="A29" s="31"/>
      <c r="B29" s="27"/>
      <c r="C29" s="28"/>
      <c r="D29" s="29"/>
      <c r="E29" s="29"/>
      <c r="F29" s="30"/>
      <c r="G29" s="31"/>
      <c r="H29" s="32"/>
      <c r="I29" s="53"/>
      <c r="J29" s="81"/>
      <c r="K29" s="79"/>
      <c r="L29" s="140"/>
      <c r="M29" s="62"/>
      <c r="N29" s="109"/>
    </row>
    <row r="30" spans="1:14" ht="15.75" x14ac:dyDescent="0.25">
      <c r="A30" s="31"/>
      <c r="B30" s="27"/>
      <c r="C30" s="28"/>
      <c r="D30" s="29"/>
      <c r="E30" s="29"/>
      <c r="F30" s="30"/>
      <c r="G30" s="31"/>
      <c r="H30" s="32"/>
      <c r="I30" s="53"/>
      <c r="J30" s="81"/>
      <c r="K30" s="79"/>
      <c r="L30" s="140"/>
      <c r="M30" s="62"/>
      <c r="N30" s="109"/>
    </row>
    <row r="31" spans="1:14" ht="15.75" x14ac:dyDescent="0.25">
      <c r="A31" s="31"/>
      <c r="B31" s="27"/>
      <c r="C31" s="28"/>
      <c r="D31" s="29"/>
      <c r="E31" s="29"/>
      <c r="F31" s="30"/>
      <c r="G31" s="31"/>
      <c r="H31" s="32"/>
      <c r="I31" s="53"/>
      <c r="J31" s="81"/>
      <c r="K31" s="79"/>
      <c r="L31" s="140"/>
      <c r="M31" s="62"/>
      <c r="N31" s="109"/>
    </row>
    <row r="32" spans="1:14" ht="15.75" x14ac:dyDescent="0.25">
      <c r="A32" s="31"/>
      <c r="B32" s="27"/>
      <c r="C32" s="28"/>
      <c r="D32" s="29"/>
      <c r="E32" s="29"/>
      <c r="F32" s="30"/>
      <c r="G32" s="31"/>
      <c r="H32" s="32"/>
      <c r="I32" s="53"/>
      <c r="J32" s="81"/>
      <c r="K32" s="62"/>
      <c r="L32" s="140"/>
      <c r="M32" s="62"/>
      <c r="N32" s="109"/>
    </row>
    <row r="33" spans="1:14" ht="15.75" x14ac:dyDescent="0.25">
      <c r="A33" s="31"/>
      <c r="B33" s="27"/>
      <c r="C33" s="28"/>
      <c r="D33" s="29"/>
      <c r="E33" s="29"/>
      <c r="F33" s="30"/>
      <c r="G33" s="31"/>
      <c r="H33" s="32"/>
      <c r="I33" s="53"/>
      <c r="J33" s="81"/>
      <c r="K33" s="62"/>
      <c r="L33" s="140"/>
      <c r="M33" s="62"/>
      <c r="N33" s="109"/>
    </row>
    <row r="34" spans="1:14" ht="15.75" x14ac:dyDescent="0.25">
      <c r="A34" s="31"/>
      <c r="B34" s="27"/>
      <c r="C34" s="28"/>
      <c r="D34" s="29"/>
      <c r="E34" s="29"/>
      <c r="F34" s="30"/>
      <c r="G34" s="31"/>
      <c r="H34" s="32"/>
      <c r="I34" s="53"/>
      <c r="J34" s="81"/>
      <c r="K34" s="62"/>
      <c r="L34" s="140"/>
      <c r="M34" s="62"/>
      <c r="N34" s="109"/>
    </row>
    <row r="35" spans="1:14" ht="15.75" x14ac:dyDescent="0.25">
      <c r="A35" s="31"/>
      <c r="B35" s="27"/>
      <c r="C35" s="28"/>
      <c r="D35" s="29"/>
      <c r="E35" s="29"/>
      <c r="F35" s="30"/>
      <c r="G35" s="31"/>
      <c r="H35" s="32"/>
      <c r="I35" s="53"/>
      <c r="J35" s="81"/>
      <c r="K35" s="62"/>
      <c r="L35" s="140"/>
      <c r="M35" s="62"/>
      <c r="N35" s="109"/>
    </row>
    <row r="36" spans="1:14" ht="15.75" x14ac:dyDescent="0.25">
      <c r="A36" s="31"/>
      <c r="B36" s="27"/>
      <c r="C36" s="28"/>
      <c r="D36" s="29"/>
      <c r="E36" s="29"/>
      <c r="F36" s="30"/>
      <c r="G36" s="31"/>
      <c r="H36" s="32"/>
      <c r="I36" s="53"/>
      <c r="J36" s="81"/>
      <c r="K36" s="62"/>
      <c r="L36" s="140"/>
      <c r="M36" s="62"/>
      <c r="N36" s="109"/>
    </row>
    <row r="37" spans="1:14" ht="15.75" x14ac:dyDescent="0.25">
      <c r="A37" s="31"/>
      <c r="B37" s="27"/>
      <c r="C37" s="28"/>
      <c r="D37" s="29"/>
      <c r="E37" s="29"/>
      <c r="F37" s="30"/>
      <c r="G37" s="31"/>
      <c r="H37" s="32"/>
      <c r="I37" s="53"/>
      <c r="J37" s="81"/>
      <c r="K37" s="62"/>
      <c r="L37" s="140"/>
      <c r="M37" s="62"/>
      <c r="N37" s="109"/>
    </row>
    <row r="38" spans="1:14" ht="15.75" x14ac:dyDescent="0.25">
      <c r="A38" s="31"/>
      <c r="B38" s="27"/>
      <c r="C38" s="28"/>
      <c r="D38" s="29"/>
      <c r="E38" s="29"/>
      <c r="F38" s="30"/>
      <c r="G38" s="31"/>
      <c r="H38" s="32"/>
      <c r="I38" s="53"/>
      <c r="J38" s="81"/>
      <c r="K38" s="62"/>
      <c r="L38" s="140"/>
      <c r="M38" s="62"/>
      <c r="N38" s="109"/>
    </row>
    <row r="39" spans="1:14" ht="15.75" x14ac:dyDescent="0.25">
      <c r="A39" s="31"/>
      <c r="B39" s="27"/>
      <c r="C39" s="28"/>
      <c r="D39" s="29"/>
      <c r="E39" s="29"/>
      <c r="F39" s="30"/>
      <c r="G39" s="31"/>
      <c r="H39" s="32"/>
      <c r="I39" s="53"/>
      <c r="J39" s="81"/>
      <c r="K39" s="62"/>
      <c r="L39" s="140"/>
      <c r="M39" s="62"/>
      <c r="N39" s="109"/>
    </row>
    <row r="40" spans="1:14" ht="15.75" x14ac:dyDescent="0.25">
      <c r="A40" s="31"/>
      <c r="B40" s="27"/>
      <c r="C40" s="28"/>
      <c r="D40" s="29"/>
      <c r="E40" s="29"/>
      <c r="F40" s="30"/>
      <c r="G40" s="31"/>
      <c r="H40" s="32"/>
      <c r="I40" s="53"/>
      <c r="J40" s="81"/>
      <c r="K40" s="62"/>
      <c r="L40" s="140"/>
      <c r="M40" s="62"/>
      <c r="N40" s="109"/>
    </row>
    <row r="41" spans="1:14" ht="15.75" x14ac:dyDescent="0.25">
      <c r="A41" s="31"/>
      <c r="B41" s="27"/>
      <c r="C41" s="28"/>
      <c r="D41" s="29"/>
      <c r="E41" s="29"/>
      <c r="F41" s="30"/>
      <c r="G41" s="31"/>
      <c r="H41" s="32"/>
      <c r="I41" s="53"/>
      <c r="J41" s="81"/>
      <c r="K41" s="62"/>
      <c r="L41" s="140"/>
      <c r="M41" s="62"/>
      <c r="N41" s="109"/>
    </row>
    <row r="42" spans="1:14" ht="15.75" x14ac:dyDescent="0.25">
      <c r="A42" s="31"/>
      <c r="B42" s="27"/>
      <c r="C42" s="28"/>
      <c r="D42" s="29"/>
      <c r="E42" s="29"/>
      <c r="F42" s="30"/>
      <c r="G42" s="31"/>
      <c r="H42" s="32"/>
      <c r="I42" s="53"/>
      <c r="J42" s="81"/>
      <c r="K42" s="62"/>
      <c r="L42" s="140"/>
      <c r="M42" s="62"/>
      <c r="N42" s="109"/>
    </row>
    <row r="43" spans="1:14" ht="15.75" x14ac:dyDescent="0.25">
      <c r="A43" s="31"/>
      <c r="B43" s="27"/>
      <c r="C43" s="28"/>
      <c r="D43" s="29"/>
      <c r="E43" s="29"/>
      <c r="F43" s="30"/>
      <c r="G43" s="31"/>
      <c r="H43" s="32"/>
      <c r="I43" s="53"/>
      <c r="J43" s="81"/>
      <c r="K43" s="62"/>
      <c r="L43" s="140"/>
      <c r="M43" s="62"/>
      <c r="N43" s="109"/>
    </row>
    <row r="44" spans="1:14" ht="15.75" x14ac:dyDescent="0.25">
      <c r="A44" s="31"/>
      <c r="B44" s="27"/>
      <c r="C44" s="28"/>
      <c r="D44" s="29"/>
      <c r="E44" s="29"/>
      <c r="F44" s="30"/>
      <c r="G44" s="31"/>
      <c r="H44" s="32"/>
      <c r="I44" s="53"/>
      <c r="J44" s="81" t="s">
        <v>26</v>
      </c>
      <c r="K44" s="62"/>
      <c r="L44" s="140" t="str">
        <f t="shared" ref="L44:L52" ca="1" si="0">IF(F44="","",INT((TODAY()-F44)/365.25))</f>
        <v/>
      </c>
      <c r="M44" s="62"/>
      <c r="N44" s="109"/>
    </row>
    <row r="45" spans="1:14" ht="15.75" x14ac:dyDescent="0.25">
      <c r="A45" s="31"/>
      <c r="B45" s="27"/>
      <c r="C45" s="28"/>
      <c r="D45" s="29"/>
      <c r="E45" s="29"/>
      <c r="F45" s="30"/>
      <c r="G45" s="31"/>
      <c r="H45" s="32"/>
      <c r="I45" s="53"/>
      <c r="J45" s="81" t="s">
        <v>26</v>
      </c>
      <c r="K45" s="62"/>
      <c r="L45" s="140" t="str">
        <f t="shared" ca="1" si="0"/>
        <v/>
      </c>
      <c r="M45" s="62"/>
      <c r="N45" s="109"/>
    </row>
    <row r="46" spans="1:14" ht="15.75" x14ac:dyDescent="0.25">
      <c r="A46" s="31"/>
      <c r="B46" s="27"/>
      <c r="C46" s="28"/>
      <c r="D46" s="29"/>
      <c r="E46" s="29"/>
      <c r="F46" s="30"/>
      <c r="G46" s="31"/>
      <c r="H46" s="32"/>
      <c r="I46" s="53"/>
      <c r="J46" s="81" t="s">
        <v>26</v>
      </c>
      <c r="K46" s="62"/>
      <c r="L46" s="140" t="str">
        <f t="shared" ca="1" si="0"/>
        <v/>
      </c>
      <c r="M46" s="62"/>
      <c r="N46" s="109"/>
    </row>
    <row r="47" spans="1:14" ht="15.75" x14ac:dyDescent="0.25">
      <c r="A47" s="31"/>
      <c r="B47" s="27"/>
      <c r="C47" s="28"/>
      <c r="D47" s="29"/>
      <c r="E47" s="29"/>
      <c r="F47" s="30"/>
      <c r="G47" s="31"/>
      <c r="H47" s="32"/>
      <c r="I47" s="53"/>
      <c r="J47" s="81" t="s">
        <v>26</v>
      </c>
      <c r="K47" s="62"/>
      <c r="L47" s="140" t="str">
        <f t="shared" ca="1" si="0"/>
        <v/>
      </c>
      <c r="M47" s="62"/>
      <c r="N47" s="109"/>
    </row>
    <row r="48" spans="1:14" ht="15.75" x14ac:dyDescent="0.25">
      <c r="A48" s="31"/>
      <c r="B48" s="27"/>
      <c r="C48" s="28"/>
      <c r="D48" s="29"/>
      <c r="E48" s="29"/>
      <c r="F48" s="30"/>
      <c r="G48" s="31"/>
      <c r="H48" s="32"/>
      <c r="I48" s="53"/>
      <c r="J48" s="81" t="s">
        <v>26</v>
      </c>
      <c r="K48" s="62"/>
      <c r="L48" s="140" t="str">
        <f t="shared" ca="1" si="0"/>
        <v/>
      </c>
      <c r="M48" s="62"/>
      <c r="N48" s="109"/>
    </row>
    <row r="49" spans="1:14" ht="15.75" x14ac:dyDescent="0.25">
      <c r="A49" s="31"/>
      <c r="B49" s="27"/>
      <c r="C49" s="28"/>
      <c r="D49" s="29"/>
      <c r="E49" s="29"/>
      <c r="F49" s="30"/>
      <c r="G49" s="31"/>
      <c r="H49" s="32"/>
      <c r="I49" s="53"/>
      <c r="J49" s="81" t="s">
        <v>26</v>
      </c>
      <c r="K49" s="62"/>
      <c r="L49" s="140" t="str">
        <f t="shared" ca="1" si="0"/>
        <v/>
      </c>
      <c r="M49" s="62"/>
      <c r="N49" s="109"/>
    </row>
    <row r="50" spans="1:14" ht="15.75" x14ac:dyDescent="0.25">
      <c r="A50" s="31"/>
      <c r="B50" s="27"/>
      <c r="C50" s="28"/>
      <c r="D50" s="29"/>
      <c r="E50" s="29"/>
      <c r="F50" s="30"/>
      <c r="G50" s="31"/>
      <c r="H50" s="32"/>
      <c r="I50" s="53"/>
      <c r="J50" s="81" t="s">
        <v>26</v>
      </c>
      <c r="K50" s="62"/>
      <c r="L50" s="140" t="str">
        <f t="shared" ca="1" si="0"/>
        <v/>
      </c>
      <c r="M50" s="62"/>
      <c r="N50" s="109"/>
    </row>
    <row r="51" spans="1:14" ht="15.75" x14ac:dyDescent="0.25">
      <c r="A51" s="31"/>
      <c r="B51" s="27"/>
      <c r="C51" s="28"/>
      <c r="D51" s="29"/>
      <c r="E51" s="29"/>
      <c r="F51" s="30"/>
      <c r="G51" s="31"/>
      <c r="H51" s="32"/>
      <c r="I51" s="53"/>
      <c r="J51" s="81" t="s">
        <v>26</v>
      </c>
      <c r="K51" s="62"/>
      <c r="L51" s="140" t="str">
        <f t="shared" ca="1" si="0"/>
        <v/>
      </c>
      <c r="M51" s="62"/>
      <c r="N51" s="109"/>
    </row>
    <row r="52" spans="1:14" ht="15.75" x14ac:dyDescent="0.25">
      <c r="A52" s="31"/>
      <c r="B52" s="27"/>
      <c r="C52" s="28"/>
      <c r="D52" s="29"/>
      <c r="E52" s="29"/>
      <c r="F52" s="30"/>
      <c r="G52" s="31"/>
      <c r="H52" s="32"/>
      <c r="I52" s="53"/>
      <c r="J52" s="81" t="s">
        <v>26</v>
      </c>
      <c r="K52" s="62"/>
      <c r="L52" s="140" t="str">
        <f t="shared" ca="1" si="0"/>
        <v/>
      </c>
      <c r="M52" s="62"/>
      <c r="N52" s="109"/>
    </row>
    <row r="53" spans="1:14" x14ac:dyDescent="0.25">
      <c r="A53" s="110"/>
      <c r="B53" s="110"/>
      <c r="C53" s="111"/>
      <c r="D53" s="93"/>
      <c r="E53" s="93"/>
      <c r="F53" s="112"/>
      <c r="G53" s="110"/>
      <c r="H53" s="113"/>
      <c r="I53" s="111"/>
      <c r="J53" s="113"/>
      <c r="K53" s="54"/>
      <c r="L53" s="54"/>
      <c r="M53" s="109"/>
      <c r="N53" s="109"/>
    </row>
    <row r="54" spans="1:14" x14ac:dyDescent="0.25">
      <c r="A54" s="110"/>
      <c r="B54" s="110"/>
      <c r="C54" s="111"/>
      <c r="D54" s="93"/>
      <c r="E54" s="93"/>
      <c r="F54" s="112"/>
      <c r="G54" s="110"/>
      <c r="H54" s="113"/>
      <c r="I54" s="111"/>
      <c r="J54" s="113"/>
      <c r="K54" s="54"/>
      <c r="L54" s="54"/>
      <c r="M54" s="109"/>
      <c r="N54" s="109"/>
    </row>
    <row r="55" spans="1:14" x14ac:dyDescent="0.25">
      <c r="A55" s="110"/>
      <c r="B55" s="110"/>
      <c r="C55" s="111"/>
      <c r="D55" s="93"/>
      <c r="E55" s="93"/>
      <c r="F55" s="112"/>
      <c r="G55" s="110"/>
      <c r="H55" s="113"/>
      <c r="I55" s="111"/>
      <c r="J55" s="113"/>
      <c r="K55" s="54"/>
      <c r="L55" s="54"/>
      <c r="M55" s="109"/>
      <c r="N55" s="109"/>
    </row>
    <row r="56" spans="1:14" x14ac:dyDescent="0.25">
      <c r="A56" s="110"/>
      <c r="B56" s="110"/>
      <c r="C56" s="111"/>
      <c r="D56" s="93"/>
      <c r="E56" s="93"/>
      <c r="F56" s="112"/>
      <c r="G56" s="110"/>
      <c r="H56" s="113"/>
      <c r="I56" s="111"/>
      <c r="J56" s="113"/>
      <c r="K56" s="54"/>
      <c r="L56" s="54"/>
      <c r="M56" s="109"/>
      <c r="N56" s="109"/>
    </row>
    <row r="57" spans="1:14" x14ac:dyDescent="0.25">
      <c r="A57" s="110"/>
      <c r="B57" s="110"/>
      <c r="C57" s="111"/>
      <c r="D57" s="93"/>
      <c r="E57" s="93"/>
      <c r="F57" s="112"/>
      <c r="G57" s="110"/>
      <c r="H57" s="113"/>
      <c r="I57" s="111"/>
      <c r="J57" s="113"/>
      <c r="K57" s="54"/>
      <c r="L57" s="54"/>
      <c r="M57" s="109"/>
      <c r="N57" s="109"/>
    </row>
    <row r="58" spans="1:14" x14ac:dyDescent="0.25">
      <c r="A58" s="110"/>
      <c r="B58" s="110"/>
      <c r="C58" s="111"/>
      <c r="D58" s="93"/>
      <c r="E58" s="93"/>
      <c r="F58" s="112"/>
      <c r="G58" s="110"/>
      <c r="H58" s="113"/>
      <c r="I58" s="111"/>
      <c r="J58" s="113"/>
      <c r="K58" s="54"/>
      <c r="L58" s="54"/>
      <c r="M58" s="109"/>
      <c r="N58" s="109"/>
    </row>
    <row r="59" spans="1:14" x14ac:dyDescent="0.25">
      <c r="A59" s="110"/>
      <c r="B59" s="110"/>
      <c r="C59" s="111"/>
      <c r="D59" s="93"/>
      <c r="E59" s="93"/>
      <c r="F59" s="112"/>
      <c r="G59" s="110"/>
      <c r="H59" s="113"/>
      <c r="I59" s="111"/>
      <c r="J59" s="113"/>
      <c r="K59" s="54"/>
      <c r="L59" s="54"/>
      <c r="M59" s="109"/>
      <c r="N59" s="109"/>
    </row>
  </sheetData>
  <mergeCells count="5">
    <mergeCell ref="C1:H1"/>
    <mergeCell ref="C2:H2"/>
    <mergeCell ref="C3:H3"/>
    <mergeCell ref="C4:H4"/>
    <mergeCell ref="A5:H5"/>
  </mergeCells>
  <conditionalFormatting sqref="A25:A52 A20:A23 A9">
    <cfRule type="expression" dxfId="153" priority="316">
      <formula>#REF!="MC"</formula>
    </cfRule>
  </conditionalFormatting>
  <conditionalFormatting sqref="B9:I9">
    <cfRule type="expression" dxfId="152" priority="315" stopIfTrue="1">
      <formula>$E9="MC"</formula>
    </cfRule>
  </conditionalFormatting>
  <conditionalFormatting sqref="B25:I52 J10:J11 B8:J8">
    <cfRule type="expression" dxfId="151" priority="314">
      <formula>$E8="MC"</formula>
    </cfRule>
  </conditionalFormatting>
  <conditionalFormatting sqref="J12">
    <cfRule type="expression" dxfId="150" priority="256">
      <formula>$E12="MC"</formula>
    </cfRule>
  </conditionalFormatting>
  <conditionalFormatting sqref="J20">
    <cfRule type="expression" dxfId="149" priority="288">
      <formula>$E20="MC"</formula>
    </cfRule>
  </conditionalFormatting>
  <conditionalFormatting sqref="J23">
    <cfRule type="expression" dxfId="148" priority="284">
      <formula>$E23="MC"</formula>
    </cfRule>
  </conditionalFormatting>
  <conditionalFormatting sqref="I24">
    <cfRule type="expression" dxfId="147" priority="272">
      <formula>$E24="MC"</formula>
    </cfRule>
  </conditionalFormatting>
  <conditionalFormatting sqref="B23">
    <cfRule type="expression" dxfId="146" priority="282">
      <formula>$E23="MC"</formula>
    </cfRule>
  </conditionalFormatting>
  <conditionalFormatting sqref="C23:D23 F23:H23">
    <cfRule type="expression" dxfId="145" priority="281">
      <formula>$E23="MC"</formula>
    </cfRule>
  </conditionalFormatting>
  <conditionalFormatting sqref="I23">
    <cfRule type="expression" dxfId="144" priority="280">
      <formula>$E23="MC"</formula>
    </cfRule>
  </conditionalFormatting>
  <conditionalFormatting sqref="E23">
    <cfRule type="expression" dxfId="143" priority="278">
      <formula>$E23="MC"</formula>
    </cfRule>
  </conditionalFormatting>
  <conditionalFormatting sqref="A24">
    <cfRule type="expression" dxfId="142" priority="276">
      <formula>#REF!="MC"</formula>
    </cfRule>
  </conditionalFormatting>
  <conditionalFormatting sqref="C24:D24 F24:H24">
    <cfRule type="expression" dxfId="141" priority="275">
      <formula>$E24="MC"</formula>
    </cfRule>
  </conditionalFormatting>
  <conditionalFormatting sqref="J24">
    <cfRule type="expression" dxfId="140" priority="274">
      <formula>$E24="MC"</formula>
    </cfRule>
  </conditionalFormatting>
  <conditionalFormatting sqref="B24">
    <cfRule type="expression" dxfId="139" priority="273">
      <formula>$E24="MC"</formula>
    </cfRule>
  </conditionalFormatting>
  <conditionalFormatting sqref="E24">
    <cfRule type="expression" dxfId="138" priority="271">
      <formula>$E24="MC"</formula>
    </cfRule>
  </conditionalFormatting>
  <conditionalFormatting sqref="J18">
    <cfRule type="expression" dxfId="137" priority="192">
      <formula>$E18="MC"</formula>
    </cfRule>
  </conditionalFormatting>
  <conditionalFormatting sqref="K16">
    <cfRule type="expression" dxfId="136" priority="248">
      <formula>$E16="MC"</formula>
    </cfRule>
  </conditionalFormatting>
  <conditionalFormatting sqref="J19">
    <cfRule type="expression" dxfId="135" priority="181">
      <formula>$E19="MC"</formula>
    </cfRule>
  </conditionalFormatting>
  <conditionalFormatting sqref="J13">
    <cfRule type="expression" dxfId="134" priority="253">
      <formula>$E21="MC"</formula>
    </cfRule>
  </conditionalFormatting>
  <conditionalFormatting sqref="J15">
    <cfRule type="expression" dxfId="133" priority="252">
      <formula>$E15="MC"</formula>
    </cfRule>
  </conditionalFormatting>
  <conditionalFormatting sqref="B20:D20 F20:I20">
    <cfRule type="expression" dxfId="132" priority="174">
      <formula>$E20="MC"</formula>
    </cfRule>
  </conditionalFormatting>
  <conditionalFormatting sqref="J16">
    <cfRule type="expression" dxfId="131" priority="246">
      <formula>$E16="MC"</formula>
    </cfRule>
  </conditionalFormatting>
  <conditionalFormatting sqref="A7">
    <cfRule type="expression" dxfId="130" priority="242">
      <formula>#REF!="MC"</formula>
    </cfRule>
  </conditionalFormatting>
  <conditionalFormatting sqref="B21:D21 F21:I21">
    <cfRule type="expression" dxfId="129" priority="158">
      <formula>$E21="MC"</formula>
    </cfRule>
  </conditionalFormatting>
  <conditionalFormatting sqref="J21">
    <cfRule type="expression" dxfId="128" priority="157">
      <formula>$E21="MC"</formula>
    </cfRule>
  </conditionalFormatting>
  <conditionalFormatting sqref="B21:D21 F21:I21">
    <cfRule type="expression" dxfId="127" priority="156">
      <formula>$E21="MC"</formula>
    </cfRule>
  </conditionalFormatting>
  <conditionalFormatting sqref="J21">
    <cfRule type="expression" dxfId="126" priority="155">
      <formula>$E21="MC"</formula>
    </cfRule>
  </conditionalFormatting>
  <conditionalFormatting sqref="E21">
    <cfRule type="expression" dxfId="125" priority="154">
      <formula>$E21="MC"</formula>
    </cfRule>
  </conditionalFormatting>
  <conditionalFormatting sqref="J21">
    <cfRule type="expression" dxfId="124" priority="159">
      <formula>$E21="MC"</formula>
    </cfRule>
  </conditionalFormatting>
  <conditionalFormatting sqref="E22">
    <cfRule type="expression" dxfId="123" priority="143">
      <formula>$E22="MC"</formula>
    </cfRule>
  </conditionalFormatting>
  <conditionalFormatting sqref="J22">
    <cfRule type="expression" dxfId="122" priority="153">
      <formula>$E22="MC"</formula>
    </cfRule>
  </conditionalFormatting>
  <conditionalFormatting sqref="J14">
    <cfRule type="expression" dxfId="121" priority="204">
      <formula>$E14="MC"</formula>
    </cfRule>
  </conditionalFormatting>
  <conditionalFormatting sqref="B21:D21 F21:I21">
    <cfRule type="expression" dxfId="120" priority="164">
      <formula>$E21="MC"</formula>
    </cfRule>
  </conditionalFormatting>
  <conditionalFormatting sqref="J21">
    <cfRule type="expression" dxfId="119" priority="163">
      <formula>$E21="MC"</formula>
    </cfRule>
  </conditionalFormatting>
  <conditionalFormatting sqref="B20:D20 F20:I20">
    <cfRule type="expression" dxfId="118" priority="175">
      <formula>$E20="MC"</formula>
    </cfRule>
  </conditionalFormatting>
  <conditionalFormatting sqref="J17">
    <cfRule type="expression" dxfId="117" priority="194">
      <formula>$E17="MC"</formula>
    </cfRule>
  </conditionalFormatting>
  <conditionalFormatting sqref="J19">
    <cfRule type="expression" dxfId="116" priority="187">
      <formula>$E19="MC"</formula>
    </cfRule>
  </conditionalFormatting>
  <conditionalFormatting sqref="J19">
    <cfRule type="expression" dxfId="115" priority="185">
      <formula>$E19="MC"</formula>
    </cfRule>
  </conditionalFormatting>
  <conditionalFormatting sqref="J19">
    <cfRule type="expression" dxfId="114" priority="183">
      <formula>$E19="MC"</formula>
    </cfRule>
  </conditionalFormatting>
  <conditionalFormatting sqref="B20:D20 F20:I20">
    <cfRule type="expression" dxfId="113" priority="173">
      <formula>$E20="MC"</formula>
    </cfRule>
  </conditionalFormatting>
  <conditionalFormatting sqref="B20:D20 F20:I20">
    <cfRule type="expression" dxfId="112" priority="172">
      <formula>$E20="MC"</formula>
    </cfRule>
  </conditionalFormatting>
  <conditionalFormatting sqref="E20">
    <cfRule type="expression" dxfId="111" priority="171">
      <formula>$E20="MC"</formula>
    </cfRule>
  </conditionalFormatting>
  <conditionalFormatting sqref="B21:D21 F21:I21">
    <cfRule type="expression" dxfId="110" priority="170">
      <formula>$E21="MC"</formula>
    </cfRule>
  </conditionalFormatting>
  <conditionalFormatting sqref="J21">
    <cfRule type="expression" dxfId="109" priority="169">
      <formula>$E21="MC"</formula>
    </cfRule>
  </conditionalFormatting>
  <conditionalFormatting sqref="B21:D21 F21:I21">
    <cfRule type="expression" dxfId="108" priority="168">
      <formula>$E21="MC"</formula>
    </cfRule>
  </conditionalFormatting>
  <conditionalFormatting sqref="J21">
    <cfRule type="expression" dxfId="107" priority="167">
      <formula>$E21="MC"</formula>
    </cfRule>
  </conditionalFormatting>
  <conditionalFormatting sqref="B21:D21 F21:I21">
    <cfRule type="expression" dxfId="106" priority="166">
      <formula>$E21="MC"</formula>
    </cfRule>
  </conditionalFormatting>
  <conditionalFormatting sqref="J21">
    <cfRule type="expression" dxfId="105" priority="165">
      <formula>$E21="MC"</formula>
    </cfRule>
  </conditionalFormatting>
  <conditionalFormatting sqref="B21:D21 F21:I21">
    <cfRule type="expression" dxfId="104" priority="162">
      <formula>$E21="MC"</formula>
    </cfRule>
  </conditionalFormatting>
  <conditionalFormatting sqref="J21">
    <cfRule type="expression" dxfId="103" priority="161">
      <formula>$E21="MC"</formula>
    </cfRule>
  </conditionalFormatting>
  <conditionalFormatting sqref="B21:D21 F21:I21">
    <cfRule type="expression" dxfId="102" priority="160">
      <formula>$E21="MC"</formula>
    </cfRule>
  </conditionalFormatting>
  <conditionalFormatting sqref="B22:D22 F22:I22">
    <cfRule type="expression" dxfId="101" priority="152">
      <formula>$E22="MC"</formula>
    </cfRule>
  </conditionalFormatting>
  <conditionalFormatting sqref="B7 D7 F7:H7">
    <cfRule type="expression" dxfId="100" priority="115">
      <formula>$E7="MC"</formula>
    </cfRule>
  </conditionalFormatting>
  <conditionalFormatting sqref="C7">
    <cfRule type="expression" dxfId="99" priority="114">
      <formula>$E7="MC"</formula>
    </cfRule>
  </conditionalFormatting>
  <conditionalFormatting sqref="B7:D7 F7:H7">
    <cfRule type="expression" dxfId="98" priority="113">
      <formula>$E7="MC"</formula>
    </cfRule>
  </conditionalFormatting>
  <conditionalFormatting sqref="E7">
    <cfRule type="expression" dxfId="97" priority="116">
      <formula>$E7="MC"</formula>
    </cfRule>
  </conditionalFormatting>
  <conditionalFormatting sqref="I7">
    <cfRule type="expression" dxfId="96" priority="103">
      <formula>$E7="MC"</formula>
    </cfRule>
  </conditionalFormatting>
  <conditionalFormatting sqref="I7">
    <cfRule type="expression" dxfId="95" priority="112">
      <formula>$E7="MC"</formula>
    </cfRule>
  </conditionalFormatting>
  <conditionalFormatting sqref="I7">
    <cfRule type="expression" dxfId="94" priority="111">
      <formula>$E7="MC"</formula>
    </cfRule>
  </conditionalFormatting>
  <conditionalFormatting sqref="I7">
    <cfRule type="expression" dxfId="93" priority="110">
      <formula>$E7="MC"</formula>
    </cfRule>
  </conditionalFormatting>
  <conditionalFormatting sqref="I7">
    <cfRule type="expression" dxfId="92" priority="109">
      <formula>$E7="MC"</formula>
    </cfRule>
  </conditionalFormatting>
  <conditionalFormatting sqref="I7">
    <cfRule type="expression" dxfId="91" priority="108">
      <formula>$E7="MC"</formula>
    </cfRule>
  </conditionalFormatting>
  <conditionalFormatting sqref="I7">
    <cfRule type="expression" dxfId="90" priority="107">
      <formula>$E7="MC"</formula>
    </cfRule>
  </conditionalFormatting>
  <conditionalFormatting sqref="I7">
    <cfRule type="expression" dxfId="89" priority="106">
      <formula>$E7="MC"</formula>
    </cfRule>
  </conditionalFormatting>
  <conditionalFormatting sqref="I7">
    <cfRule type="expression" dxfId="88" priority="105">
      <formula>$E7="MC"</formula>
    </cfRule>
  </conditionalFormatting>
  <conditionalFormatting sqref="I7">
    <cfRule type="expression" dxfId="87" priority="104">
      <formula>$E7="MC"</formula>
    </cfRule>
  </conditionalFormatting>
  <conditionalFormatting sqref="B7:G7">
    <cfRule type="expression" dxfId="86" priority="98">
      <formula>$E7="MC"</formula>
    </cfRule>
  </conditionalFormatting>
  <conditionalFormatting sqref="B7:H7">
    <cfRule type="expression" dxfId="85" priority="97">
      <formula>$E7="MC"</formula>
    </cfRule>
  </conditionalFormatting>
  <conditionalFormatting sqref="B7:H7">
    <cfRule type="expression" dxfId="84" priority="102">
      <formula>$E7="MC"</formula>
    </cfRule>
  </conditionalFormatting>
  <conditionalFormatting sqref="H7">
    <cfRule type="expression" dxfId="83" priority="101">
      <formula>$E7="MC"</formula>
    </cfRule>
  </conditionalFormatting>
  <conditionalFormatting sqref="B7:G7">
    <cfRule type="expression" dxfId="82" priority="100">
      <formula>$E7="MC"</formula>
    </cfRule>
  </conditionalFormatting>
  <conditionalFormatting sqref="H7">
    <cfRule type="expression" dxfId="81" priority="99">
      <formula>$E7="MC"</formula>
    </cfRule>
  </conditionalFormatting>
  <conditionalFormatting sqref="H7">
    <cfRule type="expression" dxfId="80" priority="96">
      <formula>$E7="MC"</formula>
    </cfRule>
  </conditionalFormatting>
  <conditionalFormatting sqref="B7:G7">
    <cfRule type="expression" dxfId="79" priority="95">
      <formula>$E7="MC"</formula>
    </cfRule>
  </conditionalFormatting>
  <conditionalFormatting sqref="B7:H7">
    <cfRule type="expression" dxfId="78" priority="94">
      <formula>$E7="MC"</formula>
    </cfRule>
  </conditionalFormatting>
  <conditionalFormatting sqref="B7:H7">
    <cfRule type="expression" dxfId="77" priority="93">
      <formula>$E7="MC"</formula>
    </cfRule>
  </conditionalFormatting>
  <conditionalFormatting sqref="H7">
    <cfRule type="expression" dxfId="76" priority="92">
      <formula>$E7="MC"</formula>
    </cfRule>
  </conditionalFormatting>
  <conditionalFormatting sqref="B7 D7 F7:G7">
    <cfRule type="expression" dxfId="75" priority="91">
      <formula>$E7="MC"</formula>
    </cfRule>
  </conditionalFormatting>
  <conditionalFormatting sqref="C7">
    <cfRule type="expression" dxfId="74" priority="90">
      <formula>$E7="MC"</formula>
    </cfRule>
  </conditionalFormatting>
  <conditionalFormatting sqref="E7">
    <cfRule type="expression" dxfId="73" priority="89">
      <formula>$E7="MC"</formula>
    </cfRule>
  </conditionalFormatting>
  <conditionalFormatting sqref="A8">
    <cfRule type="expression" dxfId="72" priority="74">
      <formula>#REF!="MC"</formula>
    </cfRule>
  </conditionalFormatting>
  <conditionalFormatting sqref="E11">
    <cfRule type="expression" dxfId="71" priority="73">
      <formula>$E11="MC"</formula>
    </cfRule>
  </conditionalFormatting>
  <conditionalFormatting sqref="B11:I11">
    <cfRule type="expression" dxfId="70" priority="72">
      <formula>$E11="MC"</formula>
    </cfRule>
  </conditionalFormatting>
  <conditionalFormatting sqref="B11:I11">
    <cfRule type="expression" dxfId="69" priority="71">
      <formula>$E11="MC"</formula>
    </cfRule>
  </conditionalFormatting>
  <conditionalFormatting sqref="B10:I10">
    <cfRule type="expression" dxfId="68" priority="70">
      <formula>$E10="MC"</formula>
    </cfRule>
  </conditionalFormatting>
  <conditionalFormatting sqref="B10:I10">
    <cfRule type="expression" dxfId="67" priority="69">
      <formula>$E10="MC"</formula>
    </cfRule>
  </conditionalFormatting>
  <conditionalFormatting sqref="B10:I10">
    <cfRule type="expression" dxfId="66" priority="68">
      <formula>$E10="MC"</formula>
    </cfRule>
  </conditionalFormatting>
  <conditionalFormatting sqref="B11:I11">
    <cfRule type="expression" dxfId="65" priority="67">
      <formula>$E11="MC"</formula>
    </cfRule>
  </conditionalFormatting>
  <conditionalFormatting sqref="B10:I10">
    <cfRule type="expression" dxfId="64" priority="66">
      <formula>$E10="MC"</formula>
    </cfRule>
  </conditionalFormatting>
  <conditionalFormatting sqref="B11:I11">
    <cfRule type="expression" dxfId="63" priority="65">
      <formula>$E11="MC"</formula>
    </cfRule>
  </conditionalFormatting>
  <conditionalFormatting sqref="B10:I10">
    <cfRule type="expression" dxfId="62" priority="64">
      <formula>$E10="MC"</formula>
    </cfRule>
  </conditionalFormatting>
  <conditionalFormatting sqref="B11:I11">
    <cfRule type="expression" dxfId="61" priority="63">
      <formula>$E11="MC"</formula>
    </cfRule>
  </conditionalFormatting>
  <conditionalFormatting sqref="B10:I10">
    <cfRule type="expression" dxfId="60" priority="62">
      <formula>$E10="MC"</formula>
    </cfRule>
  </conditionalFormatting>
  <conditionalFormatting sqref="B11:I11">
    <cfRule type="expression" dxfId="59" priority="61">
      <formula>$E11="MC"</formula>
    </cfRule>
  </conditionalFormatting>
  <conditionalFormatting sqref="B10:I10">
    <cfRule type="expression" dxfId="58" priority="60">
      <formula>$E10="MC"</formula>
    </cfRule>
  </conditionalFormatting>
  <conditionalFormatting sqref="B11:D11 F11:I11">
    <cfRule type="expression" dxfId="57" priority="59">
      <formula>$E11="MC"</formula>
    </cfRule>
  </conditionalFormatting>
  <conditionalFormatting sqref="B10:I10">
    <cfRule type="expression" dxfId="56" priority="58">
      <formula>$E10="MC"</formula>
    </cfRule>
  </conditionalFormatting>
  <conditionalFormatting sqref="B11:D11 F11:I11">
    <cfRule type="expression" dxfId="55" priority="57">
      <formula>$E11="MC"</formula>
    </cfRule>
  </conditionalFormatting>
  <conditionalFormatting sqref="A10">
    <cfRule type="expression" dxfId="54" priority="56">
      <formula>#REF!="MC"</formula>
    </cfRule>
  </conditionalFormatting>
  <conditionalFormatting sqref="A11">
    <cfRule type="expression" dxfId="53" priority="55">
      <formula>#REF!="MC"</formula>
    </cfRule>
  </conditionalFormatting>
  <conditionalFormatting sqref="B12:I12">
    <cfRule type="expression" dxfId="52" priority="54">
      <formula>$E12="MC"</formula>
    </cfRule>
  </conditionalFormatting>
  <conditionalFormatting sqref="A12">
    <cfRule type="expression" dxfId="51" priority="53">
      <formula>#REF!="MC"</formula>
    </cfRule>
  </conditionalFormatting>
  <conditionalFormatting sqref="B13:F13 H13">
    <cfRule type="expression" dxfId="50" priority="52">
      <formula>$E13="MC"</formula>
    </cfRule>
  </conditionalFormatting>
  <conditionalFormatting sqref="B14:H14">
    <cfRule type="expression" dxfId="49" priority="51">
      <formula>$E14="MC"</formula>
    </cfRule>
  </conditionalFormatting>
  <conditionalFormatting sqref="B13:F13 H13">
    <cfRule type="expression" dxfId="48" priority="50">
      <formula>$E13="MC"</formula>
    </cfRule>
  </conditionalFormatting>
  <conditionalFormatting sqref="B14">
    <cfRule type="expression" dxfId="47" priority="49">
      <formula>$E14="MC"</formula>
    </cfRule>
  </conditionalFormatting>
  <conditionalFormatting sqref="C14:H14">
    <cfRule type="expression" dxfId="46" priority="48">
      <formula>$E14="MC"</formula>
    </cfRule>
  </conditionalFormatting>
  <conditionalFormatting sqref="I13:I14">
    <cfRule type="expression" dxfId="45" priority="38">
      <formula>$E13="MC"</formula>
    </cfRule>
  </conditionalFormatting>
  <conditionalFormatting sqref="I13:I14">
    <cfRule type="expression" dxfId="44" priority="47">
      <formula>$E13="MC"</formula>
    </cfRule>
  </conditionalFormatting>
  <conditionalFormatting sqref="I13:I14">
    <cfRule type="expression" dxfId="43" priority="46">
      <formula>$E13="MC"</formula>
    </cfRule>
  </conditionalFormatting>
  <conditionalFormatting sqref="I13:I14">
    <cfRule type="expression" dxfId="42" priority="45">
      <formula>$E13="MC"</formula>
    </cfRule>
  </conditionalFormatting>
  <conditionalFormatting sqref="I13:I14">
    <cfRule type="expression" dxfId="41" priority="44">
      <formula>$E13="MC"</formula>
    </cfRule>
  </conditionalFormatting>
  <conditionalFormatting sqref="I13:I14">
    <cfRule type="expression" dxfId="40" priority="43">
      <formula>$E13="MC"</formula>
    </cfRule>
  </conditionalFormatting>
  <conditionalFormatting sqref="I13:I14">
    <cfRule type="expression" dxfId="39" priority="42">
      <formula>$E13="MC"</formula>
    </cfRule>
  </conditionalFormatting>
  <conditionalFormatting sqref="I13:I14">
    <cfRule type="expression" dxfId="38" priority="41">
      <formula>$E13="MC"</formula>
    </cfRule>
  </conditionalFormatting>
  <conditionalFormatting sqref="I13:I14">
    <cfRule type="expression" dxfId="37" priority="40">
      <formula>$E13="MC"</formula>
    </cfRule>
  </conditionalFormatting>
  <conditionalFormatting sqref="I13:I14">
    <cfRule type="expression" dxfId="36" priority="39">
      <formula>$E13="MC"</formula>
    </cfRule>
  </conditionalFormatting>
  <conditionalFormatting sqref="G13">
    <cfRule type="expression" dxfId="35" priority="37">
      <formula>$E13="MC"</formula>
    </cfRule>
  </conditionalFormatting>
  <conditionalFormatting sqref="A19">
    <cfRule type="expression" dxfId="34" priority="1">
      <formula>#REF!="MC"</formula>
    </cfRule>
  </conditionalFormatting>
  <conditionalFormatting sqref="A13:A15">
    <cfRule type="expression" dxfId="33" priority="35">
      <formula>#REF!="MC"</formula>
    </cfRule>
  </conditionalFormatting>
  <conditionalFormatting sqref="E15">
    <cfRule type="expression" dxfId="32" priority="34">
      <formula>$E15="MC"</formula>
    </cfRule>
  </conditionalFormatting>
  <conditionalFormatting sqref="B15:D15 F15:H15">
    <cfRule type="expression" dxfId="31" priority="33">
      <formula>$E15="MC"</formula>
    </cfRule>
  </conditionalFormatting>
  <conditionalFormatting sqref="B15:D15 F15:H15">
    <cfRule type="expression" dxfId="30" priority="32">
      <formula>$E15="MC"</formula>
    </cfRule>
  </conditionalFormatting>
  <conditionalFormatting sqref="I15">
    <cfRule type="expression" dxfId="29" priority="22">
      <formula>$E15="MC"</formula>
    </cfRule>
  </conditionalFormatting>
  <conditionalFormatting sqref="I15">
    <cfRule type="expression" dxfId="28" priority="31">
      <formula>$E15="MC"</formula>
    </cfRule>
  </conditionalFormatting>
  <conditionalFormatting sqref="I15">
    <cfRule type="expression" dxfId="27" priority="30">
      <formula>$E15="MC"</formula>
    </cfRule>
  </conditionalFormatting>
  <conditionalFormatting sqref="I15">
    <cfRule type="expression" dxfId="26" priority="29">
      <formula>$E15="MC"</formula>
    </cfRule>
  </conditionalFormatting>
  <conditionalFormatting sqref="I15">
    <cfRule type="expression" dxfId="25" priority="28">
      <formula>$E15="MC"</formula>
    </cfRule>
  </conditionalFormatting>
  <conditionalFormatting sqref="I15">
    <cfRule type="expression" dxfId="24" priority="27">
      <formula>$E15="MC"</formula>
    </cfRule>
  </conditionalFormatting>
  <conditionalFormatting sqref="I15">
    <cfRule type="expression" dxfId="23" priority="26">
      <formula>$E15="MC"</formula>
    </cfRule>
  </conditionalFormatting>
  <conditionalFormatting sqref="I15">
    <cfRule type="expression" dxfId="22" priority="25">
      <formula>$E15="MC"</formula>
    </cfRule>
  </conditionalFormatting>
  <conditionalFormatting sqref="I15">
    <cfRule type="expression" dxfId="21" priority="24">
      <formula>$E15="MC"</formula>
    </cfRule>
  </conditionalFormatting>
  <conditionalFormatting sqref="I15">
    <cfRule type="expression" dxfId="20" priority="23">
      <formula>$E15="MC"</formula>
    </cfRule>
  </conditionalFormatting>
  <conditionalFormatting sqref="B16:H16">
    <cfRule type="expression" dxfId="19" priority="21">
      <formula>$E16="MC"</formula>
    </cfRule>
  </conditionalFormatting>
  <conditionalFormatting sqref="I16">
    <cfRule type="expression" dxfId="18" priority="11">
      <formula>$E16="MC"</formula>
    </cfRule>
  </conditionalFormatting>
  <conditionalFormatting sqref="I16">
    <cfRule type="expression" dxfId="17" priority="20">
      <formula>$E16="MC"</formula>
    </cfRule>
  </conditionalFormatting>
  <conditionalFormatting sqref="I16">
    <cfRule type="expression" dxfId="16" priority="19">
      <formula>$E16="MC"</formula>
    </cfRule>
  </conditionalFormatting>
  <conditionalFormatting sqref="I16">
    <cfRule type="expression" dxfId="15" priority="18">
      <formula>$E16="MC"</formula>
    </cfRule>
  </conditionalFormatting>
  <conditionalFormatting sqref="I16">
    <cfRule type="expression" dxfId="14" priority="17">
      <formula>$E16="MC"</formula>
    </cfRule>
  </conditionalFormatting>
  <conditionalFormatting sqref="I16">
    <cfRule type="expression" dxfId="13" priority="16">
      <formula>$E16="MC"</formula>
    </cfRule>
  </conditionalFormatting>
  <conditionalFormatting sqref="I16">
    <cfRule type="expression" dxfId="12" priority="15">
      <formula>$E16="MC"</formula>
    </cfRule>
  </conditionalFormatting>
  <conditionalFormatting sqref="I16">
    <cfRule type="expression" dxfId="11" priority="14">
      <formula>$E16="MC"</formula>
    </cfRule>
  </conditionalFormatting>
  <conditionalFormatting sqref="I16">
    <cfRule type="expression" dxfId="10" priority="13">
      <formula>$E16="MC"</formula>
    </cfRule>
  </conditionalFormatting>
  <conditionalFormatting sqref="I16">
    <cfRule type="expression" dxfId="9" priority="12">
      <formula>$E16="MC"</formula>
    </cfRule>
  </conditionalFormatting>
  <conditionalFormatting sqref="A16">
    <cfRule type="expression" dxfId="8" priority="10">
      <formula>#REF!="MC"</formula>
    </cfRule>
  </conditionalFormatting>
  <conditionalFormatting sqref="E17 G17:H17">
    <cfRule type="expression" dxfId="7" priority="9">
      <formula>$E17="MC"</formula>
    </cfRule>
  </conditionalFormatting>
  <conditionalFormatting sqref="B17:D17 F17:G17 I17">
    <cfRule type="expression" dxfId="6" priority="8">
      <formula>$E17="MC"</formula>
    </cfRule>
  </conditionalFormatting>
  <conditionalFormatting sqref="B17 D17:G17 I17">
    <cfRule type="expression" dxfId="5" priority="7">
      <formula>$E17="MC"</formula>
    </cfRule>
  </conditionalFormatting>
  <conditionalFormatting sqref="C17">
    <cfRule type="expression" dxfId="4" priority="6">
      <formula>$E17="MC"</formula>
    </cfRule>
  </conditionalFormatting>
  <conditionalFormatting sqref="A17">
    <cfRule type="expression" dxfId="3" priority="5">
      <formula>#REF!="MC"</formula>
    </cfRule>
  </conditionalFormatting>
  <conditionalFormatting sqref="B18:I18">
    <cfRule type="expression" dxfId="2" priority="4">
      <formula>$E18="MC"</formula>
    </cfRule>
  </conditionalFormatting>
  <conditionalFormatting sqref="B19:I19">
    <cfRule type="expression" dxfId="1" priority="3">
      <formula>$E19="MC"</formula>
    </cfRule>
  </conditionalFormatting>
  <conditionalFormatting sqref="A18">
    <cfRule type="expression" dxfId="0" priority="2">
      <formula>#REF!="MC"</formula>
    </cfRule>
  </conditionalFormatting>
  <dataValidations count="2">
    <dataValidation type="list" allowBlank="1" showInputMessage="1" showErrorMessage="1" sqref="J8 J10:J16 J18:J21 J23">
      <formula1>"DISP.TRABALHO,DISP.PROLE,DISP.IDADE,DISP.MÉDICA"</formula1>
    </dataValidation>
    <dataValidation type="list" allowBlank="1" showInputMessage="1" showErrorMessage="1" sqref="K7:K52">
      <formula1>"SIM,NÃO"</formula1>
    </dataValidation>
  </dataValidations>
  <pageMargins left="0.51181102362204722" right="0.51181102362204722" top="0.78740157480314965" bottom="0.78740157480314965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3"/>
  <sheetViews>
    <sheetView showGridLines="0" view="pageBreakPreview" topLeftCell="C4" zoomScaleNormal="100" zoomScaleSheetLayoutView="100" workbookViewId="0">
      <selection activeCell="O19" sqref="O19"/>
    </sheetView>
  </sheetViews>
  <sheetFormatPr defaultColWidth="1" defaultRowHeight="12.75" x14ac:dyDescent="0.2"/>
  <cols>
    <col min="1" max="1" width="2.42578125" style="186" customWidth="1"/>
    <col min="2" max="2" width="7.85546875" style="186" customWidth="1"/>
    <col min="3" max="3" width="9.85546875" style="247" customWidth="1"/>
    <col min="4" max="4" width="22.42578125" style="248" customWidth="1"/>
    <col min="5" max="13" width="8.7109375" style="186" customWidth="1"/>
    <col min="14" max="16" width="8.7109375" style="189" customWidth="1"/>
    <col min="17" max="253" width="1" style="186"/>
    <col min="254" max="254" width="2.42578125" style="186" customWidth="1"/>
    <col min="255" max="255" width="7.85546875" style="186" customWidth="1"/>
    <col min="256" max="256" width="9.85546875" style="186" customWidth="1"/>
    <col min="257" max="257" width="22.42578125" style="186" customWidth="1"/>
    <col min="258" max="258" width="6" style="186" customWidth="1"/>
    <col min="259" max="259" width="5.28515625" style="186" customWidth="1"/>
    <col min="260" max="260" width="12" style="186" customWidth="1"/>
    <col min="261" max="262" width="5.7109375" style="186" customWidth="1"/>
    <col min="263" max="263" width="7.28515625" style="186" customWidth="1"/>
    <col min="264" max="265" width="6.28515625" style="186" customWidth="1"/>
    <col min="266" max="266" width="7.28515625" style="186" customWidth="1"/>
    <col min="267" max="268" width="6.28515625" style="186" customWidth="1"/>
    <col min="269" max="269" width="7.28515625" style="186" customWidth="1"/>
    <col min="270" max="271" width="6.28515625" style="186" customWidth="1"/>
    <col min="272" max="272" width="7.28515625" style="186" customWidth="1"/>
    <col min="273" max="509" width="1" style="186"/>
    <col min="510" max="510" width="2.42578125" style="186" customWidth="1"/>
    <col min="511" max="511" width="7.85546875" style="186" customWidth="1"/>
    <col min="512" max="512" width="9.85546875" style="186" customWidth="1"/>
    <col min="513" max="513" width="22.42578125" style="186" customWidth="1"/>
    <col min="514" max="514" width="6" style="186" customWidth="1"/>
    <col min="515" max="515" width="5.28515625" style="186" customWidth="1"/>
    <col min="516" max="516" width="12" style="186" customWidth="1"/>
    <col min="517" max="518" width="5.7109375" style="186" customWidth="1"/>
    <col min="519" max="519" width="7.28515625" style="186" customWidth="1"/>
    <col min="520" max="521" width="6.28515625" style="186" customWidth="1"/>
    <col min="522" max="522" width="7.28515625" style="186" customWidth="1"/>
    <col min="523" max="524" width="6.28515625" style="186" customWidth="1"/>
    <col min="525" max="525" width="7.28515625" style="186" customWidth="1"/>
    <col min="526" max="527" width="6.28515625" style="186" customWidth="1"/>
    <col min="528" max="528" width="7.28515625" style="186" customWidth="1"/>
    <col min="529" max="765" width="1" style="186"/>
    <col min="766" max="766" width="2.42578125" style="186" customWidth="1"/>
    <col min="767" max="767" width="7.85546875" style="186" customWidth="1"/>
    <col min="768" max="768" width="9.85546875" style="186" customWidth="1"/>
    <col min="769" max="769" width="22.42578125" style="186" customWidth="1"/>
    <col min="770" max="770" width="6" style="186" customWidth="1"/>
    <col min="771" max="771" width="5.28515625" style="186" customWidth="1"/>
    <col min="772" max="772" width="12" style="186" customWidth="1"/>
    <col min="773" max="774" width="5.7109375" style="186" customWidth="1"/>
    <col min="775" max="775" width="7.28515625" style="186" customWidth="1"/>
    <col min="776" max="777" width="6.28515625" style="186" customWidth="1"/>
    <col min="778" max="778" width="7.28515625" style="186" customWidth="1"/>
    <col min="779" max="780" width="6.28515625" style="186" customWidth="1"/>
    <col min="781" max="781" width="7.28515625" style="186" customWidth="1"/>
    <col min="782" max="783" width="6.28515625" style="186" customWidth="1"/>
    <col min="784" max="784" width="7.28515625" style="186" customWidth="1"/>
    <col min="785" max="1021" width="1" style="186"/>
    <col min="1022" max="1022" width="2.42578125" style="186" customWidth="1"/>
    <col min="1023" max="1023" width="7.85546875" style="186" customWidth="1"/>
    <col min="1024" max="1024" width="9.85546875" style="186" customWidth="1"/>
    <col min="1025" max="1025" width="22.42578125" style="186" customWidth="1"/>
    <col min="1026" max="1026" width="6" style="186" customWidth="1"/>
    <col min="1027" max="1027" width="5.28515625" style="186" customWidth="1"/>
    <col min="1028" max="1028" width="12" style="186" customWidth="1"/>
    <col min="1029" max="1030" width="5.7109375" style="186" customWidth="1"/>
    <col min="1031" max="1031" width="7.28515625" style="186" customWidth="1"/>
    <col min="1032" max="1033" width="6.28515625" style="186" customWidth="1"/>
    <col min="1034" max="1034" width="7.28515625" style="186" customWidth="1"/>
    <col min="1035" max="1036" width="6.28515625" style="186" customWidth="1"/>
    <col min="1037" max="1037" width="7.28515625" style="186" customWidth="1"/>
    <col min="1038" max="1039" width="6.28515625" style="186" customWidth="1"/>
    <col min="1040" max="1040" width="7.28515625" style="186" customWidth="1"/>
    <col min="1041" max="1277" width="1" style="186"/>
    <col min="1278" max="1278" width="2.42578125" style="186" customWidth="1"/>
    <col min="1279" max="1279" width="7.85546875" style="186" customWidth="1"/>
    <col min="1280" max="1280" width="9.85546875" style="186" customWidth="1"/>
    <col min="1281" max="1281" width="22.42578125" style="186" customWidth="1"/>
    <col min="1282" max="1282" width="6" style="186" customWidth="1"/>
    <col min="1283" max="1283" width="5.28515625" style="186" customWidth="1"/>
    <col min="1284" max="1284" width="12" style="186" customWidth="1"/>
    <col min="1285" max="1286" width="5.7109375" style="186" customWidth="1"/>
    <col min="1287" max="1287" width="7.28515625" style="186" customWidth="1"/>
    <col min="1288" max="1289" width="6.28515625" style="186" customWidth="1"/>
    <col min="1290" max="1290" width="7.28515625" style="186" customWidth="1"/>
    <col min="1291" max="1292" width="6.28515625" style="186" customWidth="1"/>
    <col min="1293" max="1293" width="7.28515625" style="186" customWidth="1"/>
    <col min="1294" max="1295" width="6.28515625" style="186" customWidth="1"/>
    <col min="1296" max="1296" width="7.28515625" style="186" customWidth="1"/>
    <col min="1297" max="1533" width="1" style="186"/>
    <col min="1534" max="1534" width="2.42578125" style="186" customWidth="1"/>
    <col min="1535" max="1535" width="7.85546875" style="186" customWidth="1"/>
    <col min="1536" max="1536" width="9.85546875" style="186" customWidth="1"/>
    <col min="1537" max="1537" width="22.42578125" style="186" customWidth="1"/>
    <col min="1538" max="1538" width="6" style="186" customWidth="1"/>
    <col min="1539" max="1539" width="5.28515625" style="186" customWidth="1"/>
    <col min="1540" max="1540" width="12" style="186" customWidth="1"/>
    <col min="1541" max="1542" width="5.7109375" style="186" customWidth="1"/>
    <col min="1543" max="1543" width="7.28515625" style="186" customWidth="1"/>
    <col min="1544" max="1545" width="6.28515625" style="186" customWidth="1"/>
    <col min="1546" max="1546" width="7.28515625" style="186" customWidth="1"/>
    <col min="1547" max="1548" width="6.28515625" style="186" customWidth="1"/>
    <col min="1549" max="1549" width="7.28515625" style="186" customWidth="1"/>
    <col min="1550" max="1551" width="6.28515625" style="186" customWidth="1"/>
    <col min="1552" max="1552" width="7.28515625" style="186" customWidth="1"/>
    <col min="1553" max="1789" width="1" style="186"/>
    <col min="1790" max="1790" width="2.42578125" style="186" customWidth="1"/>
    <col min="1791" max="1791" width="7.85546875" style="186" customWidth="1"/>
    <col min="1792" max="1792" width="9.85546875" style="186" customWidth="1"/>
    <col min="1793" max="1793" width="22.42578125" style="186" customWidth="1"/>
    <col min="1794" max="1794" width="6" style="186" customWidth="1"/>
    <col min="1795" max="1795" width="5.28515625" style="186" customWidth="1"/>
    <col min="1796" max="1796" width="12" style="186" customWidth="1"/>
    <col min="1797" max="1798" width="5.7109375" style="186" customWidth="1"/>
    <col min="1799" max="1799" width="7.28515625" style="186" customWidth="1"/>
    <col min="1800" max="1801" width="6.28515625" style="186" customWidth="1"/>
    <col min="1802" max="1802" width="7.28515625" style="186" customWidth="1"/>
    <col min="1803" max="1804" width="6.28515625" style="186" customWidth="1"/>
    <col min="1805" max="1805" width="7.28515625" style="186" customWidth="1"/>
    <col min="1806" max="1807" width="6.28515625" style="186" customWidth="1"/>
    <col min="1808" max="1808" width="7.28515625" style="186" customWidth="1"/>
    <col min="1809" max="2045" width="1" style="186"/>
    <col min="2046" max="2046" width="2.42578125" style="186" customWidth="1"/>
    <col min="2047" max="2047" width="7.85546875" style="186" customWidth="1"/>
    <col min="2048" max="2048" width="9.85546875" style="186" customWidth="1"/>
    <col min="2049" max="2049" width="22.42578125" style="186" customWidth="1"/>
    <col min="2050" max="2050" width="6" style="186" customWidth="1"/>
    <col min="2051" max="2051" width="5.28515625" style="186" customWidth="1"/>
    <col min="2052" max="2052" width="12" style="186" customWidth="1"/>
    <col min="2053" max="2054" width="5.7109375" style="186" customWidth="1"/>
    <col min="2055" max="2055" width="7.28515625" style="186" customWidth="1"/>
    <col min="2056" max="2057" width="6.28515625" style="186" customWidth="1"/>
    <col min="2058" max="2058" width="7.28515625" style="186" customWidth="1"/>
    <col min="2059" max="2060" width="6.28515625" style="186" customWidth="1"/>
    <col min="2061" max="2061" width="7.28515625" style="186" customWidth="1"/>
    <col min="2062" max="2063" width="6.28515625" style="186" customWidth="1"/>
    <col min="2064" max="2064" width="7.28515625" style="186" customWidth="1"/>
    <col min="2065" max="2301" width="1" style="186"/>
    <col min="2302" max="2302" width="2.42578125" style="186" customWidth="1"/>
    <col min="2303" max="2303" width="7.85546875" style="186" customWidth="1"/>
    <col min="2304" max="2304" width="9.85546875" style="186" customWidth="1"/>
    <col min="2305" max="2305" width="22.42578125" style="186" customWidth="1"/>
    <col min="2306" max="2306" width="6" style="186" customWidth="1"/>
    <col min="2307" max="2307" width="5.28515625" style="186" customWidth="1"/>
    <col min="2308" max="2308" width="12" style="186" customWidth="1"/>
    <col min="2309" max="2310" width="5.7109375" style="186" customWidth="1"/>
    <col min="2311" max="2311" width="7.28515625" style="186" customWidth="1"/>
    <col min="2312" max="2313" width="6.28515625" style="186" customWidth="1"/>
    <col min="2314" max="2314" width="7.28515625" style="186" customWidth="1"/>
    <col min="2315" max="2316" width="6.28515625" style="186" customWidth="1"/>
    <col min="2317" max="2317" width="7.28515625" style="186" customWidth="1"/>
    <col min="2318" max="2319" width="6.28515625" style="186" customWidth="1"/>
    <col min="2320" max="2320" width="7.28515625" style="186" customWidth="1"/>
    <col min="2321" max="2557" width="1" style="186"/>
    <col min="2558" max="2558" width="2.42578125" style="186" customWidth="1"/>
    <col min="2559" max="2559" width="7.85546875" style="186" customWidth="1"/>
    <col min="2560" max="2560" width="9.85546875" style="186" customWidth="1"/>
    <col min="2561" max="2561" width="22.42578125" style="186" customWidth="1"/>
    <col min="2562" max="2562" width="6" style="186" customWidth="1"/>
    <col min="2563" max="2563" width="5.28515625" style="186" customWidth="1"/>
    <col min="2564" max="2564" width="12" style="186" customWidth="1"/>
    <col min="2565" max="2566" width="5.7109375" style="186" customWidth="1"/>
    <col min="2567" max="2567" width="7.28515625" style="186" customWidth="1"/>
    <col min="2568" max="2569" width="6.28515625" style="186" customWidth="1"/>
    <col min="2570" max="2570" width="7.28515625" style="186" customWidth="1"/>
    <col min="2571" max="2572" width="6.28515625" style="186" customWidth="1"/>
    <col min="2573" max="2573" width="7.28515625" style="186" customWidth="1"/>
    <col min="2574" max="2575" width="6.28515625" style="186" customWidth="1"/>
    <col min="2576" max="2576" width="7.28515625" style="186" customWidth="1"/>
    <col min="2577" max="2813" width="1" style="186"/>
    <col min="2814" max="2814" width="2.42578125" style="186" customWidth="1"/>
    <col min="2815" max="2815" width="7.85546875" style="186" customWidth="1"/>
    <col min="2816" max="2816" width="9.85546875" style="186" customWidth="1"/>
    <col min="2817" max="2817" width="22.42578125" style="186" customWidth="1"/>
    <col min="2818" max="2818" width="6" style="186" customWidth="1"/>
    <col min="2819" max="2819" width="5.28515625" style="186" customWidth="1"/>
    <col min="2820" max="2820" width="12" style="186" customWidth="1"/>
    <col min="2821" max="2822" width="5.7109375" style="186" customWidth="1"/>
    <col min="2823" max="2823" width="7.28515625" style="186" customWidth="1"/>
    <col min="2824" max="2825" width="6.28515625" style="186" customWidth="1"/>
    <col min="2826" max="2826" width="7.28515625" style="186" customWidth="1"/>
    <col min="2827" max="2828" width="6.28515625" style="186" customWidth="1"/>
    <col min="2829" max="2829" width="7.28515625" style="186" customWidth="1"/>
    <col min="2830" max="2831" width="6.28515625" style="186" customWidth="1"/>
    <col min="2832" max="2832" width="7.28515625" style="186" customWidth="1"/>
    <col min="2833" max="3069" width="1" style="186"/>
    <col min="3070" max="3070" width="2.42578125" style="186" customWidth="1"/>
    <col min="3071" max="3071" width="7.85546875" style="186" customWidth="1"/>
    <col min="3072" max="3072" width="9.85546875" style="186" customWidth="1"/>
    <col min="3073" max="3073" width="22.42578125" style="186" customWidth="1"/>
    <col min="3074" max="3074" width="6" style="186" customWidth="1"/>
    <col min="3075" max="3075" width="5.28515625" style="186" customWidth="1"/>
    <col min="3076" max="3076" width="12" style="186" customWidth="1"/>
    <col min="3077" max="3078" width="5.7109375" style="186" customWidth="1"/>
    <col min="3079" max="3079" width="7.28515625" style="186" customWidth="1"/>
    <col min="3080" max="3081" width="6.28515625" style="186" customWidth="1"/>
    <col min="3082" max="3082" width="7.28515625" style="186" customWidth="1"/>
    <col min="3083" max="3084" width="6.28515625" style="186" customWidth="1"/>
    <col min="3085" max="3085" width="7.28515625" style="186" customWidth="1"/>
    <col min="3086" max="3087" width="6.28515625" style="186" customWidth="1"/>
    <col min="3088" max="3088" width="7.28515625" style="186" customWidth="1"/>
    <col min="3089" max="3325" width="1" style="186"/>
    <col min="3326" max="3326" width="2.42578125" style="186" customWidth="1"/>
    <col min="3327" max="3327" width="7.85546875" style="186" customWidth="1"/>
    <col min="3328" max="3328" width="9.85546875" style="186" customWidth="1"/>
    <col min="3329" max="3329" width="22.42578125" style="186" customWidth="1"/>
    <col min="3330" max="3330" width="6" style="186" customWidth="1"/>
    <col min="3331" max="3331" width="5.28515625" style="186" customWidth="1"/>
    <col min="3332" max="3332" width="12" style="186" customWidth="1"/>
    <col min="3333" max="3334" width="5.7109375" style="186" customWidth="1"/>
    <col min="3335" max="3335" width="7.28515625" style="186" customWidth="1"/>
    <col min="3336" max="3337" width="6.28515625" style="186" customWidth="1"/>
    <col min="3338" max="3338" width="7.28515625" style="186" customWidth="1"/>
    <col min="3339" max="3340" width="6.28515625" style="186" customWidth="1"/>
    <col min="3341" max="3341" width="7.28515625" style="186" customWidth="1"/>
    <col min="3342" max="3343" width="6.28515625" style="186" customWidth="1"/>
    <col min="3344" max="3344" width="7.28515625" style="186" customWidth="1"/>
    <col min="3345" max="3581" width="1" style="186"/>
    <col min="3582" max="3582" width="2.42578125" style="186" customWidth="1"/>
    <col min="3583" max="3583" width="7.85546875" style="186" customWidth="1"/>
    <col min="3584" max="3584" width="9.85546875" style="186" customWidth="1"/>
    <col min="3585" max="3585" width="22.42578125" style="186" customWidth="1"/>
    <col min="3586" max="3586" width="6" style="186" customWidth="1"/>
    <col min="3587" max="3587" width="5.28515625" style="186" customWidth="1"/>
    <col min="3588" max="3588" width="12" style="186" customWidth="1"/>
    <col min="3589" max="3590" width="5.7109375" style="186" customWidth="1"/>
    <col min="3591" max="3591" width="7.28515625" style="186" customWidth="1"/>
    <col min="3592" max="3593" width="6.28515625" style="186" customWidth="1"/>
    <col min="3594" max="3594" width="7.28515625" style="186" customWidth="1"/>
    <col min="3595" max="3596" width="6.28515625" style="186" customWidth="1"/>
    <col min="3597" max="3597" width="7.28515625" style="186" customWidth="1"/>
    <col min="3598" max="3599" width="6.28515625" style="186" customWidth="1"/>
    <col min="3600" max="3600" width="7.28515625" style="186" customWidth="1"/>
    <col min="3601" max="3837" width="1" style="186"/>
    <col min="3838" max="3838" width="2.42578125" style="186" customWidth="1"/>
    <col min="3839" max="3839" width="7.85546875" style="186" customWidth="1"/>
    <col min="3840" max="3840" width="9.85546875" style="186" customWidth="1"/>
    <col min="3841" max="3841" width="22.42578125" style="186" customWidth="1"/>
    <col min="3842" max="3842" width="6" style="186" customWidth="1"/>
    <col min="3843" max="3843" width="5.28515625" style="186" customWidth="1"/>
    <col min="3844" max="3844" width="12" style="186" customWidth="1"/>
    <col min="3845" max="3846" width="5.7109375" style="186" customWidth="1"/>
    <col min="3847" max="3847" width="7.28515625" style="186" customWidth="1"/>
    <col min="3848" max="3849" width="6.28515625" style="186" customWidth="1"/>
    <col min="3850" max="3850" width="7.28515625" style="186" customWidth="1"/>
    <col min="3851" max="3852" width="6.28515625" style="186" customWidth="1"/>
    <col min="3853" max="3853" width="7.28515625" style="186" customWidth="1"/>
    <col min="3854" max="3855" width="6.28515625" style="186" customWidth="1"/>
    <col min="3856" max="3856" width="7.28515625" style="186" customWidth="1"/>
    <col min="3857" max="4093" width="1" style="186"/>
    <col min="4094" max="4094" width="2.42578125" style="186" customWidth="1"/>
    <col min="4095" max="4095" width="7.85546875" style="186" customWidth="1"/>
    <col min="4096" max="4096" width="9.85546875" style="186" customWidth="1"/>
    <col min="4097" max="4097" width="22.42578125" style="186" customWidth="1"/>
    <col min="4098" max="4098" width="6" style="186" customWidth="1"/>
    <col min="4099" max="4099" width="5.28515625" style="186" customWidth="1"/>
    <col min="4100" max="4100" width="12" style="186" customWidth="1"/>
    <col min="4101" max="4102" width="5.7109375" style="186" customWidth="1"/>
    <col min="4103" max="4103" width="7.28515625" style="186" customWidth="1"/>
    <col min="4104" max="4105" width="6.28515625" style="186" customWidth="1"/>
    <col min="4106" max="4106" width="7.28515625" style="186" customWidth="1"/>
    <col min="4107" max="4108" width="6.28515625" style="186" customWidth="1"/>
    <col min="4109" max="4109" width="7.28515625" style="186" customWidth="1"/>
    <col min="4110" max="4111" width="6.28515625" style="186" customWidth="1"/>
    <col min="4112" max="4112" width="7.28515625" style="186" customWidth="1"/>
    <col min="4113" max="4349" width="1" style="186"/>
    <col min="4350" max="4350" width="2.42578125" style="186" customWidth="1"/>
    <col min="4351" max="4351" width="7.85546875" style="186" customWidth="1"/>
    <col min="4352" max="4352" width="9.85546875" style="186" customWidth="1"/>
    <col min="4353" max="4353" width="22.42578125" style="186" customWidth="1"/>
    <col min="4354" max="4354" width="6" style="186" customWidth="1"/>
    <col min="4355" max="4355" width="5.28515625" style="186" customWidth="1"/>
    <col min="4356" max="4356" width="12" style="186" customWidth="1"/>
    <col min="4357" max="4358" width="5.7109375" style="186" customWidth="1"/>
    <col min="4359" max="4359" width="7.28515625" style="186" customWidth="1"/>
    <col min="4360" max="4361" width="6.28515625" style="186" customWidth="1"/>
    <col min="4362" max="4362" width="7.28515625" style="186" customWidth="1"/>
    <col min="4363" max="4364" width="6.28515625" style="186" customWidth="1"/>
    <col min="4365" max="4365" width="7.28515625" style="186" customWidth="1"/>
    <col min="4366" max="4367" width="6.28515625" style="186" customWidth="1"/>
    <col min="4368" max="4368" width="7.28515625" style="186" customWidth="1"/>
    <col min="4369" max="4605" width="1" style="186"/>
    <col min="4606" max="4606" width="2.42578125" style="186" customWidth="1"/>
    <col min="4607" max="4607" width="7.85546875" style="186" customWidth="1"/>
    <col min="4608" max="4608" width="9.85546875" style="186" customWidth="1"/>
    <col min="4609" max="4609" width="22.42578125" style="186" customWidth="1"/>
    <col min="4610" max="4610" width="6" style="186" customWidth="1"/>
    <col min="4611" max="4611" width="5.28515625" style="186" customWidth="1"/>
    <col min="4612" max="4612" width="12" style="186" customWidth="1"/>
    <col min="4613" max="4614" width="5.7109375" style="186" customWidth="1"/>
    <col min="4615" max="4615" width="7.28515625" style="186" customWidth="1"/>
    <col min="4616" max="4617" width="6.28515625" style="186" customWidth="1"/>
    <col min="4618" max="4618" width="7.28515625" style="186" customWidth="1"/>
    <col min="4619" max="4620" width="6.28515625" style="186" customWidth="1"/>
    <col min="4621" max="4621" width="7.28515625" style="186" customWidth="1"/>
    <col min="4622" max="4623" width="6.28515625" style="186" customWidth="1"/>
    <col min="4624" max="4624" width="7.28515625" style="186" customWidth="1"/>
    <col min="4625" max="4861" width="1" style="186"/>
    <col min="4862" max="4862" width="2.42578125" style="186" customWidth="1"/>
    <col min="4863" max="4863" width="7.85546875" style="186" customWidth="1"/>
    <col min="4864" max="4864" width="9.85546875" style="186" customWidth="1"/>
    <col min="4865" max="4865" width="22.42578125" style="186" customWidth="1"/>
    <col min="4866" max="4866" width="6" style="186" customWidth="1"/>
    <col min="4867" max="4867" width="5.28515625" style="186" customWidth="1"/>
    <col min="4868" max="4868" width="12" style="186" customWidth="1"/>
    <col min="4869" max="4870" width="5.7109375" style="186" customWidth="1"/>
    <col min="4871" max="4871" width="7.28515625" style="186" customWidth="1"/>
    <col min="4872" max="4873" width="6.28515625" style="186" customWidth="1"/>
    <col min="4874" max="4874" width="7.28515625" style="186" customWidth="1"/>
    <col min="4875" max="4876" width="6.28515625" style="186" customWidth="1"/>
    <col min="4877" max="4877" width="7.28515625" style="186" customWidth="1"/>
    <col min="4878" max="4879" width="6.28515625" style="186" customWidth="1"/>
    <col min="4880" max="4880" width="7.28515625" style="186" customWidth="1"/>
    <col min="4881" max="5117" width="1" style="186"/>
    <col min="5118" max="5118" width="2.42578125" style="186" customWidth="1"/>
    <col min="5119" max="5119" width="7.85546875" style="186" customWidth="1"/>
    <col min="5120" max="5120" width="9.85546875" style="186" customWidth="1"/>
    <col min="5121" max="5121" width="22.42578125" style="186" customWidth="1"/>
    <col min="5122" max="5122" width="6" style="186" customWidth="1"/>
    <col min="5123" max="5123" width="5.28515625" style="186" customWidth="1"/>
    <col min="5124" max="5124" width="12" style="186" customWidth="1"/>
    <col min="5125" max="5126" width="5.7109375" style="186" customWidth="1"/>
    <col min="5127" max="5127" width="7.28515625" style="186" customWidth="1"/>
    <col min="5128" max="5129" width="6.28515625" style="186" customWidth="1"/>
    <col min="5130" max="5130" width="7.28515625" style="186" customWidth="1"/>
    <col min="5131" max="5132" width="6.28515625" style="186" customWidth="1"/>
    <col min="5133" max="5133" width="7.28515625" style="186" customWidth="1"/>
    <col min="5134" max="5135" width="6.28515625" style="186" customWidth="1"/>
    <col min="5136" max="5136" width="7.28515625" style="186" customWidth="1"/>
    <col min="5137" max="5373" width="1" style="186"/>
    <col min="5374" max="5374" width="2.42578125" style="186" customWidth="1"/>
    <col min="5375" max="5375" width="7.85546875" style="186" customWidth="1"/>
    <col min="5376" max="5376" width="9.85546875" style="186" customWidth="1"/>
    <col min="5377" max="5377" width="22.42578125" style="186" customWidth="1"/>
    <col min="5378" max="5378" width="6" style="186" customWidth="1"/>
    <col min="5379" max="5379" width="5.28515625" style="186" customWidth="1"/>
    <col min="5380" max="5380" width="12" style="186" customWidth="1"/>
    <col min="5381" max="5382" width="5.7109375" style="186" customWidth="1"/>
    <col min="5383" max="5383" width="7.28515625" style="186" customWidth="1"/>
    <col min="5384" max="5385" width="6.28515625" style="186" customWidth="1"/>
    <col min="5386" max="5386" width="7.28515625" style="186" customWidth="1"/>
    <col min="5387" max="5388" width="6.28515625" style="186" customWidth="1"/>
    <col min="5389" max="5389" width="7.28515625" style="186" customWidth="1"/>
    <col min="5390" max="5391" width="6.28515625" style="186" customWidth="1"/>
    <col min="5392" max="5392" width="7.28515625" style="186" customWidth="1"/>
    <col min="5393" max="5629" width="1" style="186"/>
    <col min="5630" max="5630" width="2.42578125" style="186" customWidth="1"/>
    <col min="5631" max="5631" width="7.85546875" style="186" customWidth="1"/>
    <col min="5632" max="5632" width="9.85546875" style="186" customWidth="1"/>
    <col min="5633" max="5633" width="22.42578125" style="186" customWidth="1"/>
    <col min="5634" max="5634" width="6" style="186" customWidth="1"/>
    <col min="5635" max="5635" width="5.28515625" style="186" customWidth="1"/>
    <col min="5636" max="5636" width="12" style="186" customWidth="1"/>
    <col min="5637" max="5638" width="5.7109375" style="186" customWidth="1"/>
    <col min="5639" max="5639" width="7.28515625" style="186" customWidth="1"/>
    <col min="5640" max="5641" width="6.28515625" style="186" customWidth="1"/>
    <col min="5642" max="5642" width="7.28515625" style="186" customWidth="1"/>
    <col min="5643" max="5644" width="6.28515625" style="186" customWidth="1"/>
    <col min="5645" max="5645" width="7.28515625" style="186" customWidth="1"/>
    <col min="5646" max="5647" width="6.28515625" style="186" customWidth="1"/>
    <col min="5648" max="5648" width="7.28515625" style="186" customWidth="1"/>
    <col min="5649" max="5885" width="1" style="186"/>
    <col min="5886" max="5886" width="2.42578125" style="186" customWidth="1"/>
    <col min="5887" max="5887" width="7.85546875" style="186" customWidth="1"/>
    <col min="5888" max="5888" width="9.85546875" style="186" customWidth="1"/>
    <col min="5889" max="5889" width="22.42578125" style="186" customWidth="1"/>
    <col min="5890" max="5890" width="6" style="186" customWidth="1"/>
    <col min="5891" max="5891" width="5.28515625" style="186" customWidth="1"/>
    <col min="5892" max="5892" width="12" style="186" customWidth="1"/>
    <col min="5893" max="5894" width="5.7109375" style="186" customWidth="1"/>
    <col min="5895" max="5895" width="7.28515625" style="186" customWidth="1"/>
    <col min="5896" max="5897" width="6.28515625" style="186" customWidth="1"/>
    <col min="5898" max="5898" width="7.28515625" style="186" customWidth="1"/>
    <col min="5899" max="5900" width="6.28515625" style="186" customWidth="1"/>
    <col min="5901" max="5901" width="7.28515625" style="186" customWidth="1"/>
    <col min="5902" max="5903" width="6.28515625" style="186" customWidth="1"/>
    <col min="5904" max="5904" width="7.28515625" style="186" customWidth="1"/>
    <col min="5905" max="6141" width="1" style="186"/>
    <col min="6142" max="6142" width="2.42578125" style="186" customWidth="1"/>
    <col min="6143" max="6143" width="7.85546875" style="186" customWidth="1"/>
    <col min="6144" max="6144" width="9.85546875" style="186" customWidth="1"/>
    <col min="6145" max="6145" width="22.42578125" style="186" customWidth="1"/>
    <col min="6146" max="6146" width="6" style="186" customWidth="1"/>
    <col min="6147" max="6147" width="5.28515625" style="186" customWidth="1"/>
    <col min="6148" max="6148" width="12" style="186" customWidth="1"/>
    <col min="6149" max="6150" width="5.7109375" style="186" customWidth="1"/>
    <col min="6151" max="6151" width="7.28515625" style="186" customWidth="1"/>
    <col min="6152" max="6153" width="6.28515625" style="186" customWidth="1"/>
    <col min="6154" max="6154" width="7.28515625" style="186" customWidth="1"/>
    <col min="6155" max="6156" width="6.28515625" style="186" customWidth="1"/>
    <col min="6157" max="6157" width="7.28515625" style="186" customWidth="1"/>
    <col min="6158" max="6159" width="6.28515625" style="186" customWidth="1"/>
    <col min="6160" max="6160" width="7.28515625" style="186" customWidth="1"/>
    <col min="6161" max="6397" width="1" style="186"/>
    <col min="6398" max="6398" width="2.42578125" style="186" customWidth="1"/>
    <col min="6399" max="6399" width="7.85546875" style="186" customWidth="1"/>
    <col min="6400" max="6400" width="9.85546875" style="186" customWidth="1"/>
    <col min="6401" max="6401" width="22.42578125" style="186" customWidth="1"/>
    <col min="6402" max="6402" width="6" style="186" customWidth="1"/>
    <col min="6403" max="6403" width="5.28515625" style="186" customWidth="1"/>
    <col min="6404" max="6404" width="12" style="186" customWidth="1"/>
    <col min="6405" max="6406" width="5.7109375" style="186" customWidth="1"/>
    <col min="6407" max="6407" width="7.28515625" style="186" customWidth="1"/>
    <col min="6408" max="6409" width="6.28515625" style="186" customWidth="1"/>
    <col min="6410" max="6410" width="7.28515625" style="186" customWidth="1"/>
    <col min="6411" max="6412" width="6.28515625" style="186" customWidth="1"/>
    <col min="6413" max="6413" width="7.28515625" style="186" customWidth="1"/>
    <col min="6414" max="6415" width="6.28515625" style="186" customWidth="1"/>
    <col min="6416" max="6416" width="7.28515625" style="186" customWidth="1"/>
    <col min="6417" max="6653" width="1" style="186"/>
    <col min="6654" max="6654" width="2.42578125" style="186" customWidth="1"/>
    <col min="6655" max="6655" width="7.85546875" style="186" customWidth="1"/>
    <col min="6656" max="6656" width="9.85546875" style="186" customWidth="1"/>
    <col min="6657" max="6657" width="22.42578125" style="186" customWidth="1"/>
    <col min="6658" max="6658" width="6" style="186" customWidth="1"/>
    <col min="6659" max="6659" width="5.28515625" style="186" customWidth="1"/>
    <col min="6660" max="6660" width="12" style="186" customWidth="1"/>
    <col min="6661" max="6662" width="5.7109375" style="186" customWidth="1"/>
    <col min="6663" max="6663" width="7.28515625" style="186" customWidth="1"/>
    <col min="6664" max="6665" width="6.28515625" style="186" customWidth="1"/>
    <col min="6666" max="6666" width="7.28515625" style="186" customWidth="1"/>
    <col min="6667" max="6668" width="6.28515625" style="186" customWidth="1"/>
    <col min="6669" max="6669" width="7.28515625" style="186" customWidth="1"/>
    <col min="6670" max="6671" width="6.28515625" style="186" customWidth="1"/>
    <col min="6672" max="6672" width="7.28515625" style="186" customWidth="1"/>
    <col min="6673" max="6909" width="1" style="186"/>
    <col min="6910" max="6910" width="2.42578125" style="186" customWidth="1"/>
    <col min="6911" max="6911" width="7.85546875" style="186" customWidth="1"/>
    <col min="6912" max="6912" width="9.85546875" style="186" customWidth="1"/>
    <col min="6913" max="6913" width="22.42578125" style="186" customWidth="1"/>
    <col min="6914" max="6914" width="6" style="186" customWidth="1"/>
    <col min="6915" max="6915" width="5.28515625" style="186" customWidth="1"/>
    <col min="6916" max="6916" width="12" style="186" customWidth="1"/>
    <col min="6917" max="6918" width="5.7109375" style="186" customWidth="1"/>
    <col min="6919" max="6919" width="7.28515625" style="186" customWidth="1"/>
    <col min="6920" max="6921" width="6.28515625" style="186" customWidth="1"/>
    <col min="6922" max="6922" width="7.28515625" style="186" customWidth="1"/>
    <col min="6923" max="6924" width="6.28515625" style="186" customWidth="1"/>
    <col min="6925" max="6925" width="7.28515625" style="186" customWidth="1"/>
    <col min="6926" max="6927" width="6.28515625" style="186" customWidth="1"/>
    <col min="6928" max="6928" width="7.28515625" style="186" customWidth="1"/>
    <col min="6929" max="7165" width="1" style="186"/>
    <col min="7166" max="7166" width="2.42578125" style="186" customWidth="1"/>
    <col min="7167" max="7167" width="7.85546875" style="186" customWidth="1"/>
    <col min="7168" max="7168" width="9.85546875" style="186" customWidth="1"/>
    <col min="7169" max="7169" width="22.42578125" style="186" customWidth="1"/>
    <col min="7170" max="7170" width="6" style="186" customWidth="1"/>
    <col min="7171" max="7171" width="5.28515625" style="186" customWidth="1"/>
    <col min="7172" max="7172" width="12" style="186" customWidth="1"/>
    <col min="7173" max="7174" width="5.7109375" style="186" customWidth="1"/>
    <col min="7175" max="7175" width="7.28515625" style="186" customWidth="1"/>
    <col min="7176" max="7177" width="6.28515625" style="186" customWidth="1"/>
    <col min="7178" max="7178" width="7.28515625" style="186" customWidth="1"/>
    <col min="7179" max="7180" width="6.28515625" style="186" customWidth="1"/>
    <col min="7181" max="7181" width="7.28515625" style="186" customWidth="1"/>
    <col min="7182" max="7183" width="6.28515625" style="186" customWidth="1"/>
    <col min="7184" max="7184" width="7.28515625" style="186" customWidth="1"/>
    <col min="7185" max="7421" width="1" style="186"/>
    <col min="7422" max="7422" width="2.42578125" style="186" customWidth="1"/>
    <col min="7423" max="7423" width="7.85546875" style="186" customWidth="1"/>
    <col min="7424" max="7424" width="9.85546875" style="186" customWidth="1"/>
    <col min="7425" max="7425" width="22.42578125" style="186" customWidth="1"/>
    <col min="7426" max="7426" width="6" style="186" customWidth="1"/>
    <col min="7427" max="7427" width="5.28515625" style="186" customWidth="1"/>
    <col min="7428" max="7428" width="12" style="186" customWidth="1"/>
    <col min="7429" max="7430" width="5.7109375" style="186" customWidth="1"/>
    <col min="7431" max="7431" width="7.28515625" style="186" customWidth="1"/>
    <col min="7432" max="7433" width="6.28515625" style="186" customWidth="1"/>
    <col min="7434" max="7434" width="7.28515625" style="186" customWidth="1"/>
    <col min="7435" max="7436" width="6.28515625" style="186" customWidth="1"/>
    <col min="7437" max="7437" width="7.28515625" style="186" customWidth="1"/>
    <col min="7438" max="7439" width="6.28515625" style="186" customWidth="1"/>
    <col min="7440" max="7440" width="7.28515625" style="186" customWidth="1"/>
    <col min="7441" max="7677" width="1" style="186"/>
    <col min="7678" max="7678" width="2.42578125" style="186" customWidth="1"/>
    <col min="7679" max="7679" width="7.85546875" style="186" customWidth="1"/>
    <col min="7680" max="7680" width="9.85546875" style="186" customWidth="1"/>
    <col min="7681" max="7681" width="22.42578125" style="186" customWidth="1"/>
    <col min="7682" max="7682" width="6" style="186" customWidth="1"/>
    <col min="7683" max="7683" width="5.28515625" style="186" customWidth="1"/>
    <col min="7684" max="7684" width="12" style="186" customWidth="1"/>
    <col min="7685" max="7686" width="5.7109375" style="186" customWidth="1"/>
    <col min="7687" max="7687" width="7.28515625" style="186" customWidth="1"/>
    <col min="7688" max="7689" width="6.28515625" style="186" customWidth="1"/>
    <col min="7690" max="7690" width="7.28515625" style="186" customWidth="1"/>
    <col min="7691" max="7692" width="6.28515625" style="186" customWidth="1"/>
    <col min="7693" max="7693" width="7.28515625" style="186" customWidth="1"/>
    <col min="7694" max="7695" width="6.28515625" style="186" customWidth="1"/>
    <col min="7696" max="7696" width="7.28515625" style="186" customWidth="1"/>
    <col min="7697" max="7933" width="1" style="186"/>
    <col min="7934" max="7934" width="2.42578125" style="186" customWidth="1"/>
    <col min="7935" max="7935" width="7.85546875" style="186" customWidth="1"/>
    <col min="7936" max="7936" width="9.85546875" style="186" customWidth="1"/>
    <col min="7937" max="7937" width="22.42578125" style="186" customWidth="1"/>
    <col min="7938" max="7938" width="6" style="186" customWidth="1"/>
    <col min="7939" max="7939" width="5.28515625" style="186" customWidth="1"/>
    <col min="7940" max="7940" width="12" style="186" customWidth="1"/>
    <col min="7941" max="7942" width="5.7109375" style="186" customWidth="1"/>
    <col min="7943" max="7943" width="7.28515625" style="186" customWidth="1"/>
    <col min="7944" max="7945" width="6.28515625" style="186" customWidth="1"/>
    <col min="7946" max="7946" width="7.28515625" style="186" customWidth="1"/>
    <col min="7947" max="7948" width="6.28515625" style="186" customWidth="1"/>
    <col min="7949" max="7949" width="7.28515625" style="186" customWidth="1"/>
    <col min="7950" max="7951" width="6.28515625" style="186" customWidth="1"/>
    <col min="7952" max="7952" width="7.28515625" style="186" customWidth="1"/>
    <col min="7953" max="8189" width="1" style="186"/>
    <col min="8190" max="8190" width="2.42578125" style="186" customWidth="1"/>
    <col min="8191" max="8191" width="7.85546875" style="186" customWidth="1"/>
    <col min="8192" max="8192" width="9.85546875" style="186" customWidth="1"/>
    <col min="8193" max="8193" width="22.42578125" style="186" customWidth="1"/>
    <col min="8194" max="8194" width="6" style="186" customWidth="1"/>
    <col min="8195" max="8195" width="5.28515625" style="186" customWidth="1"/>
    <col min="8196" max="8196" width="12" style="186" customWidth="1"/>
    <col min="8197" max="8198" width="5.7109375" style="186" customWidth="1"/>
    <col min="8199" max="8199" width="7.28515625" style="186" customWidth="1"/>
    <col min="8200" max="8201" width="6.28515625" style="186" customWidth="1"/>
    <col min="8202" max="8202" width="7.28515625" style="186" customWidth="1"/>
    <col min="8203" max="8204" width="6.28515625" style="186" customWidth="1"/>
    <col min="8205" max="8205" width="7.28515625" style="186" customWidth="1"/>
    <col min="8206" max="8207" width="6.28515625" style="186" customWidth="1"/>
    <col min="8208" max="8208" width="7.28515625" style="186" customWidth="1"/>
    <col min="8209" max="8445" width="1" style="186"/>
    <col min="8446" max="8446" width="2.42578125" style="186" customWidth="1"/>
    <col min="8447" max="8447" width="7.85546875" style="186" customWidth="1"/>
    <col min="8448" max="8448" width="9.85546875" style="186" customWidth="1"/>
    <col min="8449" max="8449" width="22.42578125" style="186" customWidth="1"/>
    <col min="8450" max="8450" width="6" style="186" customWidth="1"/>
    <col min="8451" max="8451" width="5.28515625" style="186" customWidth="1"/>
    <col min="8452" max="8452" width="12" style="186" customWidth="1"/>
    <col min="8453" max="8454" width="5.7109375" style="186" customWidth="1"/>
    <col min="8455" max="8455" width="7.28515625" style="186" customWidth="1"/>
    <col min="8456" max="8457" width="6.28515625" style="186" customWidth="1"/>
    <col min="8458" max="8458" width="7.28515625" style="186" customWidth="1"/>
    <col min="8459" max="8460" width="6.28515625" style="186" customWidth="1"/>
    <col min="8461" max="8461" width="7.28515625" style="186" customWidth="1"/>
    <col min="8462" max="8463" width="6.28515625" style="186" customWidth="1"/>
    <col min="8464" max="8464" width="7.28515625" style="186" customWidth="1"/>
    <col min="8465" max="8701" width="1" style="186"/>
    <col min="8702" max="8702" width="2.42578125" style="186" customWidth="1"/>
    <col min="8703" max="8703" width="7.85546875" style="186" customWidth="1"/>
    <col min="8704" max="8704" width="9.85546875" style="186" customWidth="1"/>
    <col min="8705" max="8705" width="22.42578125" style="186" customWidth="1"/>
    <col min="8706" max="8706" width="6" style="186" customWidth="1"/>
    <col min="8707" max="8707" width="5.28515625" style="186" customWidth="1"/>
    <col min="8708" max="8708" width="12" style="186" customWidth="1"/>
    <col min="8709" max="8710" width="5.7109375" style="186" customWidth="1"/>
    <col min="8711" max="8711" width="7.28515625" style="186" customWidth="1"/>
    <col min="8712" max="8713" width="6.28515625" style="186" customWidth="1"/>
    <col min="8714" max="8714" width="7.28515625" style="186" customWidth="1"/>
    <col min="8715" max="8716" width="6.28515625" style="186" customWidth="1"/>
    <col min="8717" max="8717" width="7.28515625" style="186" customWidth="1"/>
    <col min="8718" max="8719" width="6.28515625" style="186" customWidth="1"/>
    <col min="8720" max="8720" width="7.28515625" style="186" customWidth="1"/>
    <col min="8721" max="8957" width="1" style="186"/>
    <col min="8958" max="8958" width="2.42578125" style="186" customWidth="1"/>
    <col min="8959" max="8959" width="7.85546875" style="186" customWidth="1"/>
    <col min="8960" max="8960" width="9.85546875" style="186" customWidth="1"/>
    <col min="8961" max="8961" width="22.42578125" style="186" customWidth="1"/>
    <col min="8962" max="8962" width="6" style="186" customWidth="1"/>
    <col min="8963" max="8963" width="5.28515625" style="186" customWidth="1"/>
    <col min="8964" max="8964" width="12" style="186" customWidth="1"/>
    <col min="8965" max="8966" width="5.7109375" style="186" customWidth="1"/>
    <col min="8967" max="8967" width="7.28515625" style="186" customWidth="1"/>
    <col min="8968" max="8969" width="6.28515625" style="186" customWidth="1"/>
    <col min="8970" max="8970" width="7.28515625" style="186" customWidth="1"/>
    <col min="8971" max="8972" width="6.28515625" style="186" customWidth="1"/>
    <col min="8973" max="8973" width="7.28515625" style="186" customWidth="1"/>
    <col min="8974" max="8975" width="6.28515625" style="186" customWidth="1"/>
    <col min="8976" max="8976" width="7.28515625" style="186" customWidth="1"/>
    <col min="8977" max="9213" width="1" style="186"/>
    <col min="9214" max="9214" width="2.42578125" style="186" customWidth="1"/>
    <col min="9215" max="9215" width="7.85546875" style="186" customWidth="1"/>
    <col min="9216" max="9216" width="9.85546875" style="186" customWidth="1"/>
    <col min="9217" max="9217" width="22.42578125" style="186" customWidth="1"/>
    <col min="9218" max="9218" width="6" style="186" customWidth="1"/>
    <col min="9219" max="9219" width="5.28515625" style="186" customWidth="1"/>
    <col min="9220" max="9220" width="12" style="186" customWidth="1"/>
    <col min="9221" max="9222" width="5.7109375" style="186" customWidth="1"/>
    <col min="9223" max="9223" width="7.28515625" style="186" customWidth="1"/>
    <col min="9224" max="9225" width="6.28515625" style="186" customWidth="1"/>
    <col min="9226" max="9226" width="7.28515625" style="186" customWidth="1"/>
    <col min="9227" max="9228" width="6.28515625" style="186" customWidth="1"/>
    <col min="9229" max="9229" width="7.28515625" style="186" customWidth="1"/>
    <col min="9230" max="9231" width="6.28515625" style="186" customWidth="1"/>
    <col min="9232" max="9232" width="7.28515625" style="186" customWidth="1"/>
    <col min="9233" max="9469" width="1" style="186"/>
    <col min="9470" max="9470" width="2.42578125" style="186" customWidth="1"/>
    <col min="9471" max="9471" width="7.85546875" style="186" customWidth="1"/>
    <col min="9472" max="9472" width="9.85546875" style="186" customWidth="1"/>
    <col min="9473" max="9473" width="22.42578125" style="186" customWidth="1"/>
    <col min="9474" max="9474" width="6" style="186" customWidth="1"/>
    <col min="9475" max="9475" width="5.28515625" style="186" customWidth="1"/>
    <col min="9476" max="9476" width="12" style="186" customWidth="1"/>
    <col min="9477" max="9478" width="5.7109375" style="186" customWidth="1"/>
    <col min="9479" max="9479" width="7.28515625" style="186" customWidth="1"/>
    <col min="9480" max="9481" width="6.28515625" style="186" customWidth="1"/>
    <col min="9482" max="9482" width="7.28515625" style="186" customWidth="1"/>
    <col min="9483" max="9484" width="6.28515625" style="186" customWidth="1"/>
    <col min="9485" max="9485" width="7.28515625" style="186" customWidth="1"/>
    <col min="9486" max="9487" width="6.28515625" style="186" customWidth="1"/>
    <col min="9488" max="9488" width="7.28515625" style="186" customWidth="1"/>
    <col min="9489" max="9725" width="1" style="186"/>
    <col min="9726" max="9726" width="2.42578125" style="186" customWidth="1"/>
    <col min="9727" max="9727" width="7.85546875" style="186" customWidth="1"/>
    <col min="9728" max="9728" width="9.85546875" style="186" customWidth="1"/>
    <col min="9729" max="9729" width="22.42578125" style="186" customWidth="1"/>
    <col min="9730" max="9730" width="6" style="186" customWidth="1"/>
    <col min="9731" max="9731" width="5.28515625" style="186" customWidth="1"/>
    <col min="9732" max="9732" width="12" style="186" customWidth="1"/>
    <col min="9733" max="9734" width="5.7109375" style="186" customWidth="1"/>
    <col min="9735" max="9735" width="7.28515625" style="186" customWidth="1"/>
    <col min="9736" max="9737" width="6.28515625" style="186" customWidth="1"/>
    <col min="9738" max="9738" width="7.28515625" style="186" customWidth="1"/>
    <col min="9739" max="9740" width="6.28515625" style="186" customWidth="1"/>
    <col min="9741" max="9741" width="7.28515625" style="186" customWidth="1"/>
    <col min="9742" max="9743" width="6.28515625" style="186" customWidth="1"/>
    <col min="9744" max="9744" width="7.28515625" style="186" customWidth="1"/>
    <col min="9745" max="9981" width="1" style="186"/>
    <col min="9982" max="9982" width="2.42578125" style="186" customWidth="1"/>
    <col min="9983" max="9983" width="7.85546875" style="186" customWidth="1"/>
    <col min="9984" max="9984" width="9.85546875" style="186" customWidth="1"/>
    <col min="9985" max="9985" width="22.42578125" style="186" customWidth="1"/>
    <col min="9986" max="9986" width="6" style="186" customWidth="1"/>
    <col min="9987" max="9987" width="5.28515625" style="186" customWidth="1"/>
    <col min="9988" max="9988" width="12" style="186" customWidth="1"/>
    <col min="9989" max="9990" width="5.7109375" style="186" customWidth="1"/>
    <col min="9991" max="9991" width="7.28515625" style="186" customWidth="1"/>
    <col min="9992" max="9993" width="6.28515625" style="186" customWidth="1"/>
    <col min="9994" max="9994" width="7.28515625" style="186" customWidth="1"/>
    <col min="9995" max="9996" width="6.28515625" style="186" customWidth="1"/>
    <col min="9997" max="9997" width="7.28515625" style="186" customWidth="1"/>
    <col min="9998" max="9999" width="6.28515625" style="186" customWidth="1"/>
    <col min="10000" max="10000" width="7.28515625" style="186" customWidth="1"/>
    <col min="10001" max="10237" width="1" style="186"/>
    <col min="10238" max="10238" width="2.42578125" style="186" customWidth="1"/>
    <col min="10239" max="10239" width="7.85546875" style="186" customWidth="1"/>
    <col min="10240" max="10240" width="9.85546875" style="186" customWidth="1"/>
    <col min="10241" max="10241" width="22.42578125" style="186" customWidth="1"/>
    <col min="10242" max="10242" width="6" style="186" customWidth="1"/>
    <col min="10243" max="10243" width="5.28515625" style="186" customWidth="1"/>
    <col min="10244" max="10244" width="12" style="186" customWidth="1"/>
    <col min="10245" max="10246" width="5.7109375" style="186" customWidth="1"/>
    <col min="10247" max="10247" width="7.28515625" style="186" customWidth="1"/>
    <col min="10248" max="10249" width="6.28515625" style="186" customWidth="1"/>
    <col min="10250" max="10250" width="7.28515625" style="186" customWidth="1"/>
    <col min="10251" max="10252" width="6.28515625" style="186" customWidth="1"/>
    <col min="10253" max="10253" width="7.28515625" style="186" customWidth="1"/>
    <col min="10254" max="10255" width="6.28515625" style="186" customWidth="1"/>
    <col min="10256" max="10256" width="7.28515625" style="186" customWidth="1"/>
    <col min="10257" max="10493" width="1" style="186"/>
    <col min="10494" max="10494" width="2.42578125" style="186" customWidth="1"/>
    <col min="10495" max="10495" width="7.85546875" style="186" customWidth="1"/>
    <col min="10496" max="10496" width="9.85546875" style="186" customWidth="1"/>
    <col min="10497" max="10497" width="22.42578125" style="186" customWidth="1"/>
    <col min="10498" max="10498" width="6" style="186" customWidth="1"/>
    <col min="10499" max="10499" width="5.28515625" style="186" customWidth="1"/>
    <col min="10500" max="10500" width="12" style="186" customWidth="1"/>
    <col min="10501" max="10502" width="5.7109375" style="186" customWidth="1"/>
    <col min="10503" max="10503" width="7.28515625" style="186" customWidth="1"/>
    <col min="10504" max="10505" width="6.28515625" style="186" customWidth="1"/>
    <col min="10506" max="10506" width="7.28515625" style="186" customWidth="1"/>
    <col min="10507" max="10508" width="6.28515625" style="186" customWidth="1"/>
    <col min="10509" max="10509" width="7.28515625" style="186" customWidth="1"/>
    <col min="10510" max="10511" width="6.28515625" style="186" customWidth="1"/>
    <col min="10512" max="10512" width="7.28515625" style="186" customWidth="1"/>
    <col min="10513" max="10749" width="1" style="186"/>
    <col min="10750" max="10750" width="2.42578125" style="186" customWidth="1"/>
    <col min="10751" max="10751" width="7.85546875" style="186" customWidth="1"/>
    <col min="10752" max="10752" width="9.85546875" style="186" customWidth="1"/>
    <col min="10753" max="10753" width="22.42578125" style="186" customWidth="1"/>
    <col min="10754" max="10754" width="6" style="186" customWidth="1"/>
    <col min="10755" max="10755" width="5.28515625" style="186" customWidth="1"/>
    <col min="10756" max="10756" width="12" style="186" customWidth="1"/>
    <col min="10757" max="10758" width="5.7109375" style="186" customWidth="1"/>
    <col min="10759" max="10759" width="7.28515625" style="186" customWidth="1"/>
    <col min="10760" max="10761" width="6.28515625" style="186" customWidth="1"/>
    <col min="10762" max="10762" width="7.28515625" style="186" customWidth="1"/>
    <col min="10763" max="10764" width="6.28515625" style="186" customWidth="1"/>
    <col min="10765" max="10765" width="7.28515625" style="186" customWidth="1"/>
    <col min="10766" max="10767" width="6.28515625" style="186" customWidth="1"/>
    <col min="10768" max="10768" width="7.28515625" style="186" customWidth="1"/>
    <col min="10769" max="11005" width="1" style="186"/>
    <col min="11006" max="11006" width="2.42578125" style="186" customWidth="1"/>
    <col min="11007" max="11007" width="7.85546875" style="186" customWidth="1"/>
    <col min="11008" max="11008" width="9.85546875" style="186" customWidth="1"/>
    <col min="11009" max="11009" width="22.42578125" style="186" customWidth="1"/>
    <col min="11010" max="11010" width="6" style="186" customWidth="1"/>
    <col min="11011" max="11011" width="5.28515625" style="186" customWidth="1"/>
    <col min="11012" max="11012" width="12" style="186" customWidth="1"/>
    <col min="11013" max="11014" width="5.7109375" style="186" customWidth="1"/>
    <col min="11015" max="11015" width="7.28515625" style="186" customWidth="1"/>
    <col min="11016" max="11017" width="6.28515625" style="186" customWidth="1"/>
    <col min="11018" max="11018" width="7.28515625" style="186" customWidth="1"/>
    <col min="11019" max="11020" width="6.28515625" style="186" customWidth="1"/>
    <col min="11021" max="11021" width="7.28515625" style="186" customWidth="1"/>
    <col min="11022" max="11023" width="6.28515625" style="186" customWidth="1"/>
    <col min="11024" max="11024" width="7.28515625" style="186" customWidth="1"/>
    <col min="11025" max="11261" width="1" style="186"/>
    <col min="11262" max="11262" width="2.42578125" style="186" customWidth="1"/>
    <col min="11263" max="11263" width="7.85546875" style="186" customWidth="1"/>
    <col min="11264" max="11264" width="9.85546875" style="186" customWidth="1"/>
    <col min="11265" max="11265" width="22.42578125" style="186" customWidth="1"/>
    <col min="11266" max="11266" width="6" style="186" customWidth="1"/>
    <col min="11267" max="11267" width="5.28515625" style="186" customWidth="1"/>
    <col min="11268" max="11268" width="12" style="186" customWidth="1"/>
    <col min="11269" max="11270" width="5.7109375" style="186" customWidth="1"/>
    <col min="11271" max="11271" width="7.28515625" style="186" customWidth="1"/>
    <col min="11272" max="11273" width="6.28515625" style="186" customWidth="1"/>
    <col min="11274" max="11274" width="7.28515625" style="186" customWidth="1"/>
    <col min="11275" max="11276" width="6.28515625" style="186" customWidth="1"/>
    <col min="11277" max="11277" width="7.28515625" style="186" customWidth="1"/>
    <col min="11278" max="11279" width="6.28515625" style="186" customWidth="1"/>
    <col min="11280" max="11280" width="7.28515625" style="186" customWidth="1"/>
    <col min="11281" max="11517" width="1" style="186"/>
    <col min="11518" max="11518" width="2.42578125" style="186" customWidth="1"/>
    <col min="11519" max="11519" width="7.85546875" style="186" customWidth="1"/>
    <col min="11520" max="11520" width="9.85546875" style="186" customWidth="1"/>
    <col min="11521" max="11521" width="22.42578125" style="186" customWidth="1"/>
    <col min="11522" max="11522" width="6" style="186" customWidth="1"/>
    <col min="11523" max="11523" width="5.28515625" style="186" customWidth="1"/>
    <col min="11524" max="11524" width="12" style="186" customWidth="1"/>
    <col min="11525" max="11526" width="5.7109375" style="186" customWidth="1"/>
    <col min="11527" max="11527" width="7.28515625" style="186" customWidth="1"/>
    <col min="11528" max="11529" width="6.28515625" style="186" customWidth="1"/>
    <col min="11530" max="11530" width="7.28515625" style="186" customWidth="1"/>
    <col min="11531" max="11532" width="6.28515625" style="186" customWidth="1"/>
    <col min="11533" max="11533" width="7.28515625" style="186" customWidth="1"/>
    <col min="11534" max="11535" width="6.28515625" style="186" customWidth="1"/>
    <col min="11536" max="11536" width="7.28515625" style="186" customWidth="1"/>
    <col min="11537" max="11773" width="1" style="186"/>
    <col min="11774" max="11774" width="2.42578125" style="186" customWidth="1"/>
    <col min="11775" max="11775" width="7.85546875" style="186" customWidth="1"/>
    <col min="11776" max="11776" width="9.85546875" style="186" customWidth="1"/>
    <col min="11777" max="11777" width="22.42578125" style="186" customWidth="1"/>
    <col min="11778" max="11778" width="6" style="186" customWidth="1"/>
    <col min="11779" max="11779" width="5.28515625" style="186" customWidth="1"/>
    <col min="11780" max="11780" width="12" style="186" customWidth="1"/>
    <col min="11781" max="11782" width="5.7109375" style="186" customWidth="1"/>
    <col min="11783" max="11783" width="7.28515625" style="186" customWidth="1"/>
    <col min="11784" max="11785" width="6.28515625" style="186" customWidth="1"/>
    <col min="11786" max="11786" width="7.28515625" style="186" customWidth="1"/>
    <col min="11787" max="11788" width="6.28515625" style="186" customWidth="1"/>
    <col min="11789" max="11789" width="7.28515625" style="186" customWidth="1"/>
    <col min="11790" max="11791" width="6.28515625" style="186" customWidth="1"/>
    <col min="11792" max="11792" width="7.28515625" style="186" customWidth="1"/>
    <col min="11793" max="12029" width="1" style="186"/>
    <col min="12030" max="12030" width="2.42578125" style="186" customWidth="1"/>
    <col min="12031" max="12031" width="7.85546875" style="186" customWidth="1"/>
    <col min="12032" max="12032" width="9.85546875" style="186" customWidth="1"/>
    <col min="12033" max="12033" width="22.42578125" style="186" customWidth="1"/>
    <col min="12034" max="12034" width="6" style="186" customWidth="1"/>
    <col min="12035" max="12035" width="5.28515625" style="186" customWidth="1"/>
    <col min="12036" max="12036" width="12" style="186" customWidth="1"/>
    <col min="12037" max="12038" width="5.7109375" style="186" customWidth="1"/>
    <col min="12039" max="12039" width="7.28515625" style="186" customWidth="1"/>
    <col min="12040" max="12041" width="6.28515625" style="186" customWidth="1"/>
    <col min="12042" max="12042" width="7.28515625" style="186" customWidth="1"/>
    <col min="12043" max="12044" width="6.28515625" style="186" customWidth="1"/>
    <col min="12045" max="12045" width="7.28515625" style="186" customWidth="1"/>
    <col min="12046" max="12047" width="6.28515625" style="186" customWidth="1"/>
    <col min="12048" max="12048" width="7.28515625" style="186" customWidth="1"/>
    <col min="12049" max="12285" width="1" style="186"/>
    <col min="12286" max="12286" width="2.42578125" style="186" customWidth="1"/>
    <col min="12287" max="12287" width="7.85546875" style="186" customWidth="1"/>
    <col min="12288" max="12288" width="9.85546875" style="186" customWidth="1"/>
    <col min="12289" max="12289" width="22.42578125" style="186" customWidth="1"/>
    <col min="12290" max="12290" width="6" style="186" customWidth="1"/>
    <col min="12291" max="12291" width="5.28515625" style="186" customWidth="1"/>
    <col min="12292" max="12292" width="12" style="186" customWidth="1"/>
    <col min="12293" max="12294" width="5.7109375" style="186" customWidth="1"/>
    <col min="12295" max="12295" width="7.28515625" style="186" customWidth="1"/>
    <col min="12296" max="12297" width="6.28515625" style="186" customWidth="1"/>
    <col min="12298" max="12298" width="7.28515625" style="186" customWidth="1"/>
    <col min="12299" max="12300" width="6.28515625" style="186" customWidth="1"/>
    <col min="12301" max="12301" width="7.28515625" style="186" customWidth="1"/>
    <col min="12302" max="12303" width="6.28515625" style="186" customWidth="1"/>
    <col min="12304" max="12304" width="7.28515625" style="186" customWidth="1"/>
    <col min="12305" max="12541" width="1" style="186"/>
    <col min="12542" max="12542" width="2.42578125" style="186" customWidth="1"/>
    <col min="12543" max="12543" width="7.85546875" style="186" customWidth="1"/>
    <col min="12544" max="12544" width="9.85546875" style="186" customWidth="1"/>
    <col min="12545" max="12545" width="22.42578125" style="186" customWidth="1"/>
    <col min="12546" max="12546" width="6" style="186" customWidth="1"/>
    <col min="12547" max="12547" width="5.28515625" style="186" customWidth="1"/>
    <col min="12548" max="12548" width="12" style="186" customWidth="1"/>
    <col min="12549" max="12550" width="5.7109375" style="186" customWidth="1"/>
    <col min="12551" max="12551" width="7.28515625" style="186" customWidth="1"/>
    <col min="12552" max="12553" width="6.28515625" style="186" customWidth="1"/>
    <col min="12554" max="12554" width="7.28515625" style="186" customWidth="1"/>
    <col min="12555" max="12556" width="6.28515625" style="186" customWidth="1"/>
    <col min="12557" max="12557" width="7.28515625" style="186" customWidth="1"/>
    <col min="12558" max="12559" width="6.28515625" style="186" customWidth="1"/>
    <col min="12560" max="12560" width="7.28515625" style="186" customWidth="1"/>
    <col min="12561" max="12797" width="1" style="186"/>
    <col min="12798" max="12798" width="2.42578125" style="186" customWidth="1"/>
    <col min="12799" max="12799" width="7.85546875" style="186" customWidth="1"/>
    <col min="12800" max="12800" width="9.85546875" style="186" customWidth="1"/>
    <col min="12801" max="12801" width="22.42578125" style="186" customWidth="1"/>
    <col min="12802" max="12802" width="6" style="186" customWidth="1"/>
    <col min="12803" max="12803" width="5.28515625" style="186" customWidth="1"/>
    <col min="12804" max="12804" width="12" style="186" customWidth="1"/>
    <col min="12805" max="12806" width="5.7109375" style="186" customWidth="1"/>
    <col min="12807" max="12807" width="7.28515625" style="186" customWidth="1"/>
    <col min="12808" max="12809" width="6.28515625" style="186" customWidth="1"/>
    <col min="12810" max="12810" width="7.28515625" style="186" customWidth="1"/>
    <col min="12811" max="12812" width="6.28515625" style="186" customWidth="1"/>
    <col min="12813" max="12813" width="7.28515625" style="186" customWidth="1"/>
    <col min="12814" max="12815" width="6.28515625" style="186" customWidth="1"/>
    <col min="12816" max="12816" width="7.28515625" style="186" customWidth="1"/>
    <col min="12817" max="13053" width="1" style="186"/>
    <col min="13054" max="13054" width="2.42578125" style="186" customWidth="1"/>
    <col min="13055" max="13055" width="7.85546875" style="186" customWidth="1"/>
    <col min="13056" max="13056" width="9.85546875" style="186" customWidth="1"/>
    <col min="13057" max="13057" width="22.42578125" style="186" customWidth="1"/>
    <col min="13058" max="13058" width="6" style="186" customWidth="1"/>
    <col min="13059" max="13059" width="5.28515625" style="186" customWidth="1"/>
    <col min="13060" max="13060" width="12" style="186" customWidth="1"/>
    <col min="13061" max="13062" width="5.7109375" style="186" customWidth="1"/>
    <col min="13063" max="13063" width="7.28515625" style="186" customWidth="1"/>
    <col min="13064" max="13065" width="6.28515625" style="186" customWidth="1"/>
    <col min="13066" max="13066" width="7.28515625" style="186" customWidth="1"/>
    <col min="13067" max="13068" width="6.28515625" style="186" customWidth="1"/>
    <col min="13069" max="13069" width="7.28515625" style="186" customWidth="1"/>
    <col min="13070" max="13071" width="6.28515625" style="186" customWidth="1"/>
    <col min="13072" max="13072" width="7.28515625" style="186" customWidth="1"/>
    <col min="13073" max="13309" width="1" style="186"/>
    <col min="13310" max="13310" width="2.42578125" style="186" customWidth="1"/>
    <col min="13311" max="13311" width="7.85546875" style="186" customWidth="1"/>
    <col min="13312" max="13312" width="9.85546875" style="186" customWidth="1"/>
    <col min="13313" max="13313" width="22.42578125" style="186" customWidth="1"/>
    <col min="13314" max="13314" width="6" style="186" customWidth="1"/>
    <col min="13315" max="13315" width="5.28515625" style="186" customWidth="1"/>
    <col min="13316" max="13316" width="12" style="186" customWidth="1"/>
    <col min="13317" max="13318" width="5.7109375" style="186" customWidth="1"/>
    <col min="13319" max="13319" width="7.28515625" style="186" customWidth="1"/>
    <col min="13320" max="13321" width="6.28515625" style="186" customWidth="1"/>
    <col min="13322" max="13322" width="7.28515625" style="186" customWidth="1"/>
    <col min="13323" max="13324" width="6.28515625" style="186" customWidth="1"/>
    <col min="13325" max="13325" width="7.28515625" style="186" customWidth="1"/>
    <col min="13326" max="13327" width="6.28515625" style="186" customWidth="1"/>
    <col min="13328" max="13328" width="7.28515625" style="186" customWidth="1"/>
    <col min="13329" max="13565" width="1" style="186"/>
    <col min="13566" max="13566" width="2.42578125" style="186" customWidth="1"/>
    <col min="13567" max="13567" width="7.85546875" style="186" customWidth="1"/>
    <col min="13568" max="13568" width="9.85546875" style="186" customWidth="1"/>
    <col min="13569" max="13569" width="22.42578125" style="186" customWidth="1"/>
    <col min="13570" max="13570" width="6" style="186" customWidth="1"/>
    <col min="13571" max="13571" width="5.28515625" style="186" customWidth="1"/>
    <col min="13572" max="13572" width="12" style="186" customWidth="1"/>
    <col min="13573" max="13574" width="5.7109375" style="186" customWidth="1"/>
    <col min="13575" max="13575" width="7.28515625" style="186" customWidth="1"/>
    <col min="13576" max="13577" width="6.28515625" style="186" customWidth="1"/>
    <col min="13578" max="13578" width="7.28515625" style="186" customWidth="1"/>
    <col min="13579" max="13580" width="6.28515625" style="186" customWidth="1"/>
    <col min="13581" max="13581" width="7.28515625" style="186" customWidth="1"/>
    <col min="13582" max="13583" width="6.28515625" style="186" customWidth="1"/>
    <col min="13584" max="13584" width="7.28515625" style="186" customWidth="1"/>
    <col min="13585" max="13821" width="1" style="186"/>
    <col min="13822" max="13822" width="2.42578125" style="186" customWidth="1"/>
    <col min="13823" max="13823" width="7.85546875" style="186" customWidth="1"/>
    <col min="13824" max="13824" width="9.85546875" style="186" customWidth="1"/>
    <col min="13825" max="13825" width="22.42578125" style="186" customWidth="1"/>
    <col min="13826" max="13826" width="6" style="186" customWidth="1"/>
    <col min="13827" max="13827" width="5.28515625" style="186" customWidth="1"/>
    <col min="13828" max="13828" width="12" style="186" customWidth="1"/>
    <col min="13829" max="13830" width="5.7109375" style="186" customWidth="1"/>
    <col min="13831" max="13831" width="7.28515625" style="186" customWidth="1"/>
    <col min="13832" max="13833" width="6.28515625" style="186" customWidth="1"/>
    <col min="13834" max="13834" width="7.28515625" style="186" customWidth="1"/>
    <col min="13835" max="13836" width="6.28515625" style="186" customWidth="1"/>
    <col min="13837" max="13837" width="7.28515625" style="186" customWidth="1"/>
    <col min="13838" max="13839" width="6.28515625" style="186" customWidth="1"/>
    <col min="13840" max="13840" width="7.28515625" style="186" customWidth="1"/>
    <col min="13841" max="14077" width="1" style="186"/>
    <col min="14078" max="14078" width="2.42578125" style="186" customWidth="1"/>
    <col min="14079" max="14079" width="7.85546875" style="186" customWidth="1"/>
    <col min="14080" max="14080" width="9.85546875" style="186" customWidth="1"/>
    <col min="14081" max="14081" width="22.42578125" style="186" customWidth="1"/>
    <col min="14082" max="14082" width="6" style="186" customWidth="1"/>
    <col min="14083" max="14083" width="5.28515625" style="186" customWidth="1"/>
    <col min="14084" max="14084" width="12" style="186" customWidth="1"/>
    <col min="14085" max="14086" width="5.7109375" style="186" customWidth="1"/>
    <col min="14087" max="14087" width="7.28515625" style="186" customWidth="1"/>
    <col min="14088" max="14089" width="6.28515625" style="186" customWidth="1"/>
    <col min="14090" max="14090" width="7.28515625" style="186" customWidth="1"/>
    <col min="14091" max="14092" width="6.28515625" style="186" customWidth="1"/>
    <col min="14093" max="14093" width="7.28515625" style="186" customWidth="1"/>
    <col min="14094" max="14095" width="6.28515625" style="186" customWidth="1"/>
    <col min="14096" max="14096" width="7.28515625" style="186" customWidth="1"/>
    <col min="14097" max="14333" width="1" style="186"/>
    <col min="14334" max="14334" width="2.42578125" style="186" customWidth="1"/>
    <col min="14335" max="14335" width="7.85546875" style="186" customWidth="1"/>
    <col min="14336" max="14336" width="9.85546875" style="186" customWidth="1"/>
    <col min="14337" max="14337" width="22.42578125" style="186" customWidth="1"/>
    <col min="14338" max="14338" width="6" style="186" customWidth="1"/>
    <col min="14339" max="14339" width="5.28515625" style="186" customWidth="1"/>
    <col min="14340" max="14340" width="12" style="186" customWidth="1"/>
    <col min="14341" max="14342" width="5.7109375" style="186" customWidth="1"/>
    <col min="14343" max="14343" width="7.28515625" style="186" customWidth="1"/>
    <col min="14344" max="14345" width="6.28515625" style="186" customWidth="1"/>
    <col min="14346" max="14346" width="7.28515625" style="186" customWidth="1"/>
    <col min="14347" max="14348" width="6.28515625" style="186" customWidth="1"/>
    <col min="14349" max="14349" width="7.28515625" style="186" customWidth="1"/>
    <col min="14350" max="14351" width="6.28515625" style="186" customWidth="1"/>
    <col min="14352" max="14352" width="7.28515625" style="186" customWidth="1"/>
    <col min="14353" max="14589" width="1" style="186"/>
    <col min="14590" max="14590" width="2.42578125" style="186" customWidth="1"/>
    <col min="14591" max="14591" width="7.85546875" style="186" customWidth="1"/>
    <col min="14592" max="14592" width="9.85546875" style="186" customWidth="1"/>
    <col min="14593" max="14593" width="22.42578125" style="186" customWidth="1"/>
    <col min="14594" max="14594" width="6" style="186" customWidth="1"/>
    <col min="14595" max="14595" width="5.28515625" style="186" customWidth="1"/>
    <col min="14596" max="14596" width="12" style="186" customWidth="1"/>
    <col min="14597" max="14598" width="5.7109375" style="186" customWidth="1"/>
    <col min="14599" max="14599" width="7.28515625" style="186" customWidth="1"/>
    <col min="14600" max="14601" width="6.28515625" style="186" customWidth="1"/>
    <col min="14602" max="14602" width="7.28515625" style="186" customWidth="1"/>
    <col min="14603" max="14604" width="6.28515625" style="186" customWidth="1"/>
    <col min="14605" max="14605" width="7.28515625" style="186" customWidth="1"/>
    <col min="14606" max="14607" width="6.28515625" style="186" customWidth="1"/>
    <col min="14608" max="14608" width="7.28515625" style="186" customWidth="1"/>
    <col min="14609" max="14845" width="1" style="186"/>
    <col min="14846" max="14846" width="2.42578125" style="186" customWidth="1"/>
    <col min="14847" max="14847" width="7.85546875" style="186" customWidth="1"/>
    <col min="14848" max="14848" width="9.85546875" style="186" customWidth="1"/>
    <col min="14849" max="14849" width="22.42578125" style="186" customWidth="1"/>
    <col min="14850" max="14850" width="6" style="186" customWidth="1"/>
    <col min="14851" max="14851" width="5.28515625" style="186" customWidth="1"/>
    <col min="14852" max="14852" width="12" style="186" customWidth="1"/>
    <col min="14853" max="14854" width="5.7109375" style="186" customWidth="1"/>
    <col min="14855" max="14855" width="7.28515625" style="186" customWidth="1"/>
    <col min="14856" max="14857" width="6.28515625" style="186" customWidth="1"/>
    <col min="14858" max="14858" width="7.28515625" style="186" customWidth="1"/>
    <col min="14859" max="14860" width="6.28515625" style="186" customWidth="1"/>
    <col min="14861" max="14861" width="7.28515625" style="186" customWidth="1"/>
    <col min="14862" max="14863" width="6.28515625" style="186" customWidth="1"/>
    <col min="14864" max="14864" width="7.28515625" style="186" customWidth="1"/>
    <col min="14865" max="15101" width="1" style="186"/>
    <col min="15102" max="15102" width="2.42578125" style="186" customWidth="1"/>
    <col min="15103" max="15103" width="7.85546875" style="186" customWidth="1"/>
    <col min="15104" max="15104" width="9.85546875" style="186" customWidth="1"/>
    <col min="15105" max="15105" width="22.42578125" style="186" customWidth="1"/>
    <col min="15106" max="15106" width="6" style="186" customWidth="1"/>
    <col min="15107" max="15107" width="5.28515625" style="186" customWidth="1"/>
    <col min="15108" max="15108" width="12" style="186" customWidth="1"/>
    <col min="15109" max="15110" width="5.7109375" style="186" customWidth="1"/>
    <col min="15111" max="15111" width="7.28515625" style="186" customWidth="1"/>
    <col min="15112" max="15113" width="6.28515625" style="186" customWidth="1"/>
    <col min="15114" max="15114" width="7.28515625" style="186" customWidth="1"/>
    <col min="15115" max="15116" width="6.28515625" style="186" customWidth="1"/>
    <col min="15117" max="15117" width="7.28515625" style="186" customWidth="1"/>
    <col min="15118" max="15119" width="6.28515625" style="186" customWidth="1"/>
    <col min="15120" max="15120" width="7.28515625" style="186" customWidth="1"/>
    <col min="15121" max="15357" width="1" style="186"/>
    <col min="15358" max="15358" width="2.42578125" style="186" customWidth="1"/>
    <col min="15359" max="15359" width="7.85546875" style="186" customWidth="1"/>
    <col min="15360" max="15360" width="9.85546875" style="186" customWidth="1"/>
    <col min="15361" max="15361" width="22.42578125" style="186" customWidth="1"/>
    <col min="15362" max="15362" width="6" style="186" customWidth="1"/>
    <col min="15363" max="15363" width="5.28515625" style="186" customWidth="1"/>
    <col min="15364" max="15364" width="12" style="186" customWidth="1"/>
    <col min="15365" max="15366" width="5.7109375" style="186" customWidth="1"/>
    <col min="15367" max="15367" width="7.28515625" style="186" customWidth="1"/>
    <col min="15368" max="15369" width="6.28515625" style="186" customWidth="1"/>
    <col min="15370" max="15370" width="7.28515625" style="186" customWidth="1"/>
    <col min="15371" max="15372" width="6.28515625" style="186" customWidth="1"/>
    <col min="15373" max="15373" width="7.28515625" style="186" customWidth="1"/>
    <col min="15374" max="15375" width="6.28515625" style="186" customWidth="1"/>
    <col min="15376" max="15376" width="7.28515625" style="186" customWidth="1"/>
    <col min="15377" max="15613" width="1" style="186"/>
    <col min="15614" max="15614" width="2.42578125" style="186" customWidth="1"/>
    <col min="15615" max="15615" width="7.85546875" style="186" customWidth="1"/>
    <col min="15616" max="15616" width="9.85546875" style="186" customWidth="1"/>
    <col min="15617" max="15617" width="22.42578125" style="186" customWidth="1"/>
    <col min="15618" max="15618" width="6" style="186" customWidth="1"/>
    <col min="15619" max="15619" width="5.28515625" style="186" customWidth="1"/>
    <col min="15620" max="15620" width="12" style="186" customWidth="1"/>
    <col min="15621" max="15622" width="5.7109375" style="186" customWidth="1"/>
    <col min="15623" max="15623" width="7.28515625" style="186" customWidth="1"/>
    <col min="15624" max="15625" width="6.28515625" style="186" customWidth="1"/>
    <col min="15626" max="15626" width="7.28515625" style="186" customWidth="1"/>
    <col min="15627" max="15628" width="6.28515625" style="186" customWidth="1"/>
    <col min="15629" max="15629" width="7.28515625" style="186" customWidth="1"/>
    <col min="15630" max="15631" width="6.28515625" style="186" customWidth="1"/>
    <col min="15632" max="15632" width="7.28515625" style="186" customWidth="1"/>
    <col min="15633" max="15869" width="1" style="186"/>
    <col min="15870" max="15870" width="2.42578125" style="186" customWidth="1"/>
    <col min="15871" max="15871" width="7.85546875" style="186" customWidth="1"/>
    <col min="15872" max="15872" width="9.85546875" style="186" customWidth="1"/>
    <col min="15873" max="15873" width="22.42578125" style="186" customWidth="1"/>
    <col min="15874" max="15874" width="6" style="186" customWidth="1"/>
    <col min="15875" max="15875" width="5.28515625" style="186" customWidth="1"/>
    <col min="15876" max="15876" width="12" style="186" customWidth="1"/>
    <col min="15877" max="15878" width="5.7109375" style="186" customWidth="1"/>
    <col min="15879" max="15879" width="7.28515625" style="186" customWidth="1"/>
    <col min="15880" max="15881" width="6.28515625" style="186" customWidth="1"/>
    <col min="15882" max="15882" width="7.28515625" style="186" customWidth="1"/>
    <col min="15883" max="15884" width="6.28515625" style="186" customWidth="1"/>
    <col min="15885" max="15885" width="7.28515625" style="186" customWidth="1"/>
    <col min="15886" max="15887" width="6.28515625" style="186" customWidth="1"/>
    <col min="15888" max="15888" width="7.28515625" style="186" customWidth="1"/>
    <col min="15889" max="16125" width="1" style="186"/>
    <col min="16126" max="16126" width="2.42578125" style="186" customWidth="1"/>
    <col min="16127" max="16127" width="7.85546875" style="186" customWidth="1"/>
    <col min="16128" max="16128" width="9.85546875" style="186" customWidth="1"/>
    <col min="16129" max="16129" width="22.42578125" style="186" customWidth="1"/>
    <col min="16130" max="16130" width="6" style="186" customWidth="1"/>
    <col min="16131" max="16131" width="5.28515625" style="186" customWidth="1"/>
    <col min="16132" max="16132" width="12" style="186" customWidth="1"/>
    <col min="16133" max="16134" width="5.7109375" style="186" customWidth="1"/>
    <col min="16135" max="16135" width="7.28515625" style="186" customWidth="1"/>
    <col min="16136" max="16137" width="6.28515625" style="186" customWidth="1"/>
    <col min="16138" max="16138" width="7.28515625" style="186" customWidth="1"/>
    <col min="16139" max="16140" width="6.28515625" style="186" customWidth="1"/>
    <col min="16141" max="16141" width="7.28515625" style="186" customWidth="1"/>
    <col min="16142" max="16143" width="6.28515625" style="186" customWidth="1"/>
    <col min="16144" max="16144" width="7.28515625" style="186" customWidth="1"/>
    <col min="16145" max="16384" width="1" style="186"/>
  </cols>
  <sheetData>
    <row r="1" spans="2:16" ht="5.25" customHeight="1" x14ac:dyDescent="0.2">
      <c r="C1" s="187">
        <v>1302</v>
      </c>
      <c r="D1" s="188">
        <f>32+32+32+29</f>
        <v>125</v>
      </c>
      <c r="E1" s="187"/>
      <c r="F1" s="187">
        <f>C1+D1</f>
        <v>1427</v>
      </c>
      <c r="G1" s="187"/>
      <c r="H1" s="187">
        <v>2012</v>
      </c>
    </row>
    <row r="2" spans="2:16" ht="6" customHeight="1" x14ac:dyDescent="0.2">
      <c r="C2" s="187"/>
      <c r="D2" s="188"/>
      <c r="E2" s="187" t="s">
        <v>99</v>
      </c>
      <c r="F2" s="187"/>
      <c r="G2" s="187"/>
      <c r="H2" s="187"/>
    </row>
    <row r="3" spans="2:16" s="190" customFormat="1" ht="37.5" customHeight="1" x14ac:dyDescent="0.2">
      <c r="B3" s="543" t="s">
        <v>117</v>
      </c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</row>
    <row r="4" spans="2:16" s="190" customFormat="1" ht="38.25" customHeight="1" x14ac:dyDescent="0.2">
      <c r="B4" s="549" t="s">
        <v>100</v>
      </c>
      <c r="C4" s="550"/>
      <c r="D4" s="191" t="s">
        <v>101</v>
      </c>
      <c r="E4" s="531" t="s">
        <v>102</v>
      </c>
      <c r="F4" s="532"/>
      <c r="G4" s="533"/>
      <c r="H4" s="534" t="s">
        <v>103</v>
      </c>
      <c r="I4" s="535"/>
      <c r="J4" s="536"/>
      <c r="K4" s="537" t="s">
        <v>6</v>
      </c>
      <c r="L4" s="538"/>
      <c r="M4" s="539"/>
      <c r="N4" s="540" t="s">
        <v>33</v>
      </c>
      <c r="O4" s="541"/>
      <c r="P4" s="542"/>
    </row>
    <row r="5" spans="2:16" s="190" customFormat="1" ht="35.25" customHeight="1" x14ac:dyDescent="0.2">
      <c r="B5" s="551"/>
      <c r="C5" s="552"/>
      <c r="D5" s="191"/>
      <c r="E5" s="192" t="s">
        <v>104</v>
      </c>
      <c r="F5" s="192" t="s">
        <v>32</v>
      </c>
      <c r="G5" s="192" t="s">
        <v>105</v>
      </c>
      <c r="H5" s="193" t="s">
        <v>104</v>
      </c>
      <c r="I5" s="193" t="s">
        <v>32</v>
      </c>
      <c r="J5" s="193" t="s">
        <v>105</v>
      </c>
      <c r="K5" s="194" t="s">
        <v>104</v>
      </c>
      <c r="L5" s="194" t="s">
        <v>32</v>
      </c>
      <c r="M5" s="194" t="s">
        <v>105</v>
      </c>
      <c r="N5" s="195" t="s">
        <v>104</v>
      </c>
      <c r="O5" s="195" t="s">
        <v>32</v>
      </c>
      <c r="P5" s="195" t="s">
        <v>105</v>
      </c>
    </row>
    <row r="6" spans="2:16" s="190" customFormat="1" ht="15.75" customHeight="1" x14ac:dyDescent="0.25">
      <c r="B6" s="546"/>
      <c r="C6" s="547"/>
      <c r="D6" s="196" t="s">
        <v>106</v>
      </c>
      <c r="E6" s="197">
        <f>'1ª'!O2</f>
        <v>4</v>
      </c>
      <c r="F6" s="198">
        <f>'1ª'!O3</f>
        <v>2</v>
      </c>
      <c r="G6" s="197">
        <f t="shared" ref="G6:G20" si="0">SUM(E6:F6)</f>
        <v>6</v>
      </c>
      <c r="H6" s="199">
        <f>'1ª'!P2</f>
        <v>0</v>
      </c>
      <c r="I6" s="199">
        <f>'1ª'!P3</f>
        <v>0</v>
      </c>
      <c r="J6" s="199">
        <f>SUM(H6:I6)</f>
        <v>0</v>
      </c>
      <c r="K6" s="200">
        <f>'1ª'!Q2</f>
        <v>0</v>
      </c>
      <c r="L6" s="200">
        <f>'1ª'!Q3</f>
        <v>0</v>
      </c>
      <c r="M6" s="200">
        <f t="shared" ref="M6:M18" si="1">SUM(K6:L6)</f>
        <v>0</v>
      </c>
      <c r="N6" s="201">
        <f ca="1">'1ª'!R2</f>
        <v>4</v>
      </c>
      <c r="O6" s="202">
        <f ca="1">'1ª'!R3</f>
        <v>2</v>
      </c>
      <c r="P6" s="202">
        <f t="shared" ref="P6:P18" ca="1" si="2">SUM(N6:O6)</f>
        <v>6</v>
      </c>
    </row>
    <row r="7" spans="2:16" s="190" customFormat="1" ht="15.75" x14ac:dyDescent="0.25">
      <c r="B7" s="546"/>
      <c r="C7" s="547"/>
      <c r="D7" s="196" t="s">
        <v>107</v>
      </c>
      <c r="E7" s="197">
        <f>'2ª'!O2</f>
        <v>4</v>
      </c>
      <c r="F7" s="198">
        <f>'2ª'!O3</f>
        <v>1</v>
      </c>
      <c r="G7" s="197">
        <f t="shared" si="0"/>
        <v>5</v>
      </c>
      <c r="H7" s="199">
        <f>'2ª'!P2</f>
        <v>0</v>
      </c>
      <c r="I7" s="199">
        <f>'2ª'!P3</f>
        <v>0</v>
      </c>
      <c r="J7" s="199">
        <f>SUM(H7:I7)</f>
        <v>0</v>
      </c>
      <c r="K7" s="200">
        <f>'2ª'!Q2</f>
        <v>0</v>
      </c>
      <c r="L7" s="200">
        <f>'2ª'!Q3</f>
        <v>0</v>
      </c>
      <c r="M7" s="200">
        <f t="shared" si="1"/>
        <v>0</v>
      </c>
      <c r="N7" s="201">
        <f ca="1">'2ª'!R2</f>
        <v>4</v>
      </c>
      <c r="O7" s="201">
        <f ca="1">'2ª'!R3</f>
        <v>1</v>
      </c>
      <c r="P7" s="201">
        <f t="shared" ca="1" si="2"/>
        <v>5</v>
      </c>
    </row>
    <row r="8" spans="2:16" s="190" customFormat="1" ht="15.75" x14ac:dyDescent="0.25">
      <c r="B8" s="546"/>
      <c r="C8" s="547"/>
      <c r="D8" s="196" t="s">
        <v>108</v>
      </c>
      <c r="E8" s="197">
        <f>'3ª'!O2</f>
        <v>2</v>
      </c>
      <c r="F8" s="198">
        <f>'3ª'!O3</f>
        <v>5</v>
      </c>
      <c r="G8" s="221">
        <f t="shared" si="0"/>
        <v>7</v>
      </c>
      <c r="H8" s="199">
        <f>'3ª'!P2</f>
        <v>0</v>
      </c>
      <c r="I8" s="199">
        <f>'3ª'!P3</f>
        <v>0</v>
      </c>
      <c r="J8" s="199">
        <f>SUM(H8:I8)</f>
        <v>0</v>
      </c>
      <c r="K8" s="200">
        <f>'3ª'!Q2</f>
        <v>0</v>
      </c>
      <c r="L8" s="200">
        <f>'3ª'!Q3</f>
        <v>0</v>
      </c>
      <c r="M8" s="200">
        <f t="shared" si="1"/>
        <v>0</v>
      </c>
      <c r="N8" s="201">
        <f ca="1">'3ª'!R2</f>
        <v>1</v>
      </c>
      <c r="O8" s="202">
        <f ca="1">'3ª'!R3</f>
        <v>5</v>
      </c>
      <c r="P8" s="202">
        <f t="shared" ca="1" si="2"/>
        <v>6</v>
      </c>
    </row>
    <row r="9" spans="2:16" s="190" customFormat="1" ht="16.5" thickBot="1" x14ac:dyDescent="0.3">
      <c r="B9" s="546"/>
      <c r="C9" s="547"/>
      <c r="D9" s="196" t="s">
        <v>109</v>
      </c>
      <c r="E9" s="203">
        <f>'4ª'!O2</f>
        <v>2</v>
      </c>
      <c r="F9" s="198">
        <f>'4ª'!O3</f>
        <v>5</v>
      </c>
      <c r="G9" s="223">
        <f t="shared" si="0"/>
        <v>7</v>
      </c>
      <c r="H9" s="205">
        <f>'4ª'!P2</f>
        <v>1</v>
      </c>
      <c r="I9" s="199">
        <f>'4ª'!P3</f>
        <v>1</v>
      </c>
      <c r="J9" s="205">
        <f>SUM(H9:I9)</f>
        <v>2</v>
      </c>
      <c r="K9" s="206">
        <f>'4ª'!Q2</f>
        <v>0</v>
      </c>
      <c r="L9" s="200">
        <f>'4ª'!Q3</f>
        <v>0</v>
      </c>
      <c r="M9" s="206">
        <f t="shared" si="1"/>
        <v>0</v>
      </c>
      <c r="N9" s="207">
        <f ca="1">'4ª'!R2</f>
        <v>2</v>
      </c>
      <c r="O9" s="201">
        <f ca="1">'4ª'!R3</f>
        <v>5</v>
      </c>
      <c r="P9" s="208">
        <f t="shared" ca="1" si="2"/>
        <v>7</v>
      </c>
    </row>
    <row r="10" spans="2:16" s="190" customFormat="1" ht="16.5" thickBot="1" x14ac:dyDescent="0.3">
      <c r="B10" s="209"/>
      <c r="C10" s="209"/>
      <c r="D10" s="210"/>
      <c r="E10" s="211">
        <f>SUM(E6:E9)</f>
        <v>12</v>
      </c>
      <c r="F10" s="212">
        <f>SUM(F6:F9)</f>
        <v>13</v>
      </c>
      <c r="G10" s="213">
        <f t="shared" si="0"/>
        <v>25</v>
      </c>
      <c r="H10" s="213">
        <f t="shared" ref="H10:O10" si="3">SUM(H6:H9)</f>
        <v>1</v>
      </c>
      <c r="I10" s="213">
        <f t="shared" si="3"/>
        <v>1</v>
      </c>
      <c r="J10" s="213">
        <f t="shared" si="3"/>
        <v>2</v>
      </c>
      <c r="K10" s="213">
        <f t="shared" si="3"/>
        <v>0</v>
      </c>
      <c r="L10" s="213">
        <f t="shared" si="3"/>
        <v>0</v>
      </c>
      <c r="M10" s="213">
        <f t="shared" si="3"/>
        <v>0</v>
      </c>
      <c r="N10" s="213">
        <f t="shared" ca="1" si="3"/>
        <v>11</v>
      </c>
      <c r="O10" s="213">
        <f t="shared" ca="1" si="3"/>
        <v>13</v>
      </c>
      <c r="P10" s="213">
        <f ca="1">SUM(N10:O10)</f>
        <v>24</v>
      </c>
    </row>
    <row r="11" spans="2:16" s="190" customFormat="1" ht="15.75" x14ac:dyDescent="0.25">
      <c r="B11" s="546"/>
      <c r="C11" s="547"/>
      <c r="D11" s="196" t="s">
        <v>110</v>
      </c>
      <c r="E11" s="214">
        <f>'5ª'!O2</f>
        <v>5</v>
      </c>
      <c r="F11" s="215">
        <f>'5ª'!O3</f>
        <v>7</v>
      </c>
      <c r="G11" s="216">
        <f t="shared" si="0"/>
        <v>12</v>
      </c>
      <c r="H11" s="217">
        <f>'5ª'!P2</f>
        <v>0</v>
      </c>
      <c r="I11" s="217">
        <f>'5ª'!P3</f>
        <v>0</v>
      </c>
      <c r="J11" s="217">
        <f>SUM(H11:I11)</f>
        <v>0</v>
      </c>
      <c r="K11" s="218">
        <f>'5ª'!Q2</f>
        <v>0</v>
      </c>
      <c r="L11" s="218">
        <f>'5ª'!Q3</f>
        <v>0</v>
      </c>
      <c r="M11" s="218">
        <f t="shared" si="1"/>
        <v>0</v>
      </c>
      <c r="N11" s="219">
        <f ca="1">'5ª'!R2</f>
        <v>5</v>
      </c>
      <c r="O11" s="220">
        <f ca="1">'5ª'!R3</f>
        <v>5</v>
      </c>
      <c r="P11" s="220">
        <f t="shared" ca="1" si="2"/>
        <v>10</v>
      </c>
    </row>
    <row r="12" spans="2:16" s="190" customFormat="1" ht="15.75" x14ac:dyDescent="0.25">
      <c r="B12" s="546"/>
      <c r="C12" s="547"/>
      <c r="D12" s="196" t="s">
        <v>111</v>
      </c>
      <c r="E12" s="197">
        <f>'6ª'!O2</f>
        <v>5</v>
      </c>
      <c r="F12" s="198">
        <f>'6ª'!O3</f>
        <v>3</v>
      </c>
      <c r="G12" s="221">
        <f t="shared" si="0"/>
        <v>8</v>
      </c>
      <c r="H12" s="199">
        <f>'6ª'!P2</f>
        <v>0</v>
      </c>
      <c r="I12" s="199">
        <f>'6ª'!P3</f>
        <v>0</v>
      </c>
      <c r="J12" s="199">
        <f>SUM(H12:I12)</f>
        <v>0</v>
      </c>
      <c r="K12" s="200">
        <f>'6ª'!Q2</f>
        <v>0</v>
      </c>
      <c r="L12" s="200">
        <f>'6ª'!Q3</f>
        <v>0</v>
      </c>
      <c r="M12" s="200">
        <f t="shared" si="1"/>
        <v>0</v>
      </c>
      <c r="N12" s="201">
        <f ca="1">'6ª'!R2</f>
        <v>1</v>
      </c>
      <c r="O12" s="202">
        <f ca="1">'6ª'!R3</f>
        <v>3</v>
      </c>
      <c r="P12" s="202">
        <f t="shared" ca="1" si="2"/>
        <v>4</v>
      </c>
    </row>
    <row r="13" spans="2:16" s="190" customFormat="1" ht="15.75" x14ac:dyDescent="0.25">
      <c r="B13" s="546"/>
      <c r="C13" s="547"/>
      <c r="D13" s="222" t="s">
        <v>112</v>
      </c>
      <c r="E13" s="197">
        <f>'7ª'!O2</f>
        <v>7</v>
      </c>
      <c r="F13" s="198">
        <f>'7ª'!O3</f>
        <v>12</v>
      </c>
      <c r="G13" s="221">
        <f t="shared" si="0"/>
        <v>19</v>
      </c>
      <c r="H13" s="199">
        <f>'7ª'!P2</f>
        <v>0</v>
      </c>
      <c r="I13" s="199">
        <f>'7ª'!P3</f>
        <v>0</v>
      </c>
      <c r="J13" s="199">
        <f>SUM(H13:I13)</f>
        <v>0</v>
      </c>
      <c r="K13" s="200">
        <f>'7ª'!Q2</f>
        <v>0</v>
      </c>
      <c r="L13" s="200">
        <f>'7ª'!Q3</f>
        <v>0</v>
      </c>
      <c r="M13" s="200">
        <f t="shared" si="1"/>
        <v>0</v>
      </c>
      <c r="N13" s="201">
        <f ca="1">'7ª'!R2</f>
        <v>1</v>
      </c>
      <c r="O13" s="202">
        <f ca="1">'7ª'!R3</f>
        <v>7</v>
      </c>
      <c r="P13" s="202">
        <f t="shared" ca="1" si="2"/>
        <v>8</v>
      </c>
    </row>
    <row r="14" spans="2:16" s="190" customFormat="1" ht="16.5" thickBot="1" x14ac:dyDescent="0.3">
      <c r="B14" s="546"/>
      <c r="C14" s="547"/>
      <c r="D14" s="222" t="s">
        <v>113</v>
      </c>
      <c r="E14" s="203">
        <f>'8ª'!O2</f>
        <v>7</v>
      </c>
      <c r="F14" s="204">
        <f>'8ª'!O3</f>
        <v>13</v>
      </c>
      <c r="G14" s="223">
        <f t="shared" si="0"/>
        <v>20</v>
      </c>
      <c r="H14" s="205">
        <f>'8ª'!P2</f>
        <v>0</v>
      </c>
      <c r="I14" s="205">
        <f>'8ª'!P3</f>
        <v>0</v>
      </c>
      <c r="J14" s="205">
        <f>SUM(H14:I14)</f>
        <v>0</v>
      </c>
      <c r="K14" s="206">
        <f>'8ª'!Q2</f>
        <v>0</v>
      </c>
      <c r="L14" s="206">
        <f>'8ª'!Q3</f>
        <v>0</v>
      </c>
      <c r="M14" s="206">
        <f t="shared" si="1"/>
        <v>0</v>
      </c>
      <c r="N14" s="207">
        <f ca="1">'8ª'!R2</f>
        <v>2</v>
      </c>
      <c r="O14" s="208">
        <f ca="1">'8ª'!R3</f>
        <v>5</v>
      </c>
      <c r="P14" s="208">
        <f t="shared" ca="1" si="2"/>
        <v>7</v>
      </c>
    </row>
    <row r="15" spans="2:16" s="190" customFormat="1" ht="16.5" thickBot="1" x14ac:dyDescent="0.3">
      <c r="B15" s="209"/>
      <c r="C15" s="209"/>
      <c r="D15" s="224"/>
      <c r="E15" s="211">
        <f>SUM(E11:E14)</f>
        <v>24</v>
      </c>
      <c r="F15" s="212">
        <f>SUM(F11:F14)</f>
        <v>35</v>
      </c>
      <c r="G15" s="213">
        <f t="shared" si="0"/>
        <v>59</v>
      </c>
      <c r="H15" s="213">
        <f>SUM(H11:H14)</f>
        <v>0</v>
      </c>
      <c r="I15" s="213">
        <f t="shared" ref="I15:O15" si="4">SUM(I11:I14)</f>
        <v>0</v>
      </c>
      <c r="J15" s="213">
        <f>SUM(J11:J14)</f>
        <v>0</v>
      </c>
      <c r="K15" s="212">
        <f t="shared" si="4"/>
        <v>0</v>
      </c>
      <c r="L15" s="212">
        <f t="shared" si="4"/>
        <v>0</v>
      </c>
      <c r="M15" s="212">
        <f t="shared" si="4"/>
        <v>0</v>
      </c>
      <c r="N15" s="225">
        <f t="shared" ca="1" si="4"/>
        <v>9</v>
      </c>
      <c r="O15" s="212">
        <f t="shared" ca="1" si="4"/>
        <v>20</v>
      </c>
      <c r="P15" s="212">
        <f ca="1">SUM(N15:O15)</f>
        <v>29</v>
      </c>
    </row>
    <row r="16" spans="2:16" s="190" customFormat="1" ht="15.75" x14ac:dyDescent="0.25">
      <c r="B16" s="546"/>
      <c r="C16" s="547"/>
      <c r="D16" s="222" t="s">
        <v>114</v>
      </c>
      <c r="E16" s="214">
        <f>'1ª EM'!O2</f>
        <v>11</v>
      </c>
      <c r="F16" s="215">
        <f>'1ª EM'!O3</f>
        <v>8</v>
      </c>
      <c r="G16" s="216">
        <f t="shared" si="0"/>
        <v>19</v>
      </c>
      <c r="H16" s="217">
        <f>'1ª EM'!P2</f>
        <v>0</v>
      </c>
      <c r="I16" s="217">
        <f>'1ª EM'!P3</f>
        <v>0</v>
      </c>
      <c r="J16" s="217">
        <f>SUM(H16:I16)</f>
        <v>0</v>
      </c>
      <c r="K16" s="218">
        <f>'1ª EM'!Q2</f>
        <v>0</v>
      </c>
      <c r="L16" s="218">
        <f>'1ª EM'!Q3</f>
        <v>0</v>
      </c>
      <c r="M16" s="218">
        <f t="shared" si="1"/>
        <v>0</v>
      </c>
      <c r="N16" s="219">
        <f ca="1">'1ª EM'!R2</f>
        <v>4</v>
      </c>
      <c r="O16" s="220">
        <f ca="1">'1ª EM'!R3</f>
        <v>4</v>
      </c>
      <c r="P16" s="220">
        <f t="shared" ca="1" si="2"/>
        <v>8</v>
      </c>
    </row>
    <row r="17" spans="2:16" s="190" customFormat="1" ht="15.75" x14ac:dyDescent="0.25">
      <c r="B17" s="546"/>
      <c r="C17" s="547"/>
      <c r="D17" s="222" t="s">
        <v>115</v>
      </c>
      <c r="E17" s="197">
        <f>'2ª EM'!O2</f>
        <v>13</v>
      </c>
      <c r="F17" s="198">
        <f>'2ª EM'!O3</f>
        <v>13</v>
      </c>
      <c r="G17" s="221">
        <f t="shared" si="0"/>
        <v>26</v>
      </c>
      <c r="H17" s="199">
        <f>'2ª EM'!P2</f>
        <v>0</v>
      </c>
      <c r="I17" s="199">
        <f>'2ª EM'!P3</f>
        <v>0</v>
      </c>
      <c r="J17" s="199">
        <f>SUM(H17:I17)</f>
        <v>0</v>
      </c>
      <c r="K17" s="200">
        <f>'2ª EM'!Q2</f>
        <v>0</v>
      </c>
      <c r="L17" s="200">
        <f>'2ª EM'!Q3</f>
        <v>0</v>
      </c>
      <c r="M17" s="200">
        <f t="shared" si="1"/>
        <v>0</v>
      </c>
      <c r="N17" s="201">
        <f ca="1">'2ª EM'!R2</f>
        <v>3</v>
      </c>
      <c r="O17" s="202">
        <f ca="1">'2ª EM'!R3</f>
        <v>7</v>
      </c>
      <c r="P17" s="202">
        <f t="shared" ca="1" si="2"/>
        <v>10</v>
      </c>
    </row>
    <row r="18" spans="2:16" s="190" customFormat="1" ht="16.5" thickBot="1" x14ac:dyDescent="0.3">
      <c r="B18" s="548"/>
      <c r="C18" s="548"/>
      <c r="D18" s="226" t="s">
        <v>116</v>
      </c>
      <c r="E18" s="203">
        <f>'3ª EM'!O2</f>
        <v>13</v>
      </c>
      <c r="F18" s="204">
        <f>'3ª EM'!O3</f>
        <v>19</v>
      </c>
      <c r="G18" s="223">
        <f t="shared" si="0"/>
        <v>32</v>
      </c>
      <c r="H18" s="205">
        <f>'3ª EM'!P2</f>
        <v>0</v>
      </c>
      <c r="I18" s="205">
        <f>'3ª EM'!P3</f>
        <v>0</v>
      </c>
      <c r="J18" s="205">
        <f>SUM(H18:I18)</f>
        <v>0</v>
      </c>
      <c r="K18" s="206">
        <f>'3ª EM'!Q2</f>
        <v>0</v>
      </c>
      <c r="L18" s="206">
        <f>'3ª EM'!Q3</f>
        <v>0</v>
      </c>
      <c r="M18" s="206">
        <f t="shared" si="1"/>
        <v>0</v>
      </c>
      <c r="N18" s="207">
        <f ca="1">'3ª EM'!R2</f>
        <v>3</v>
      </c>
      <c r="O18" s="208">
        <f ca="1">'3ª EM'!R3</f>
        <v>8</v>
      </c>
      <c r="P18" s="208">
        <f t="shared" ca="1" si="2"/>
        <v>11</v>
      </c>
    </row>
    <row r="19" spans="2:16" s="190" customFormat="1" ht="16.5" thickBot="1" x14ac:dyDescent="0.3">
      <c r="B19" s="209"/>
      <c r="C19" s="209"/>
      <c r="D19" s="210"/>
      <c r="E19" s="211">
        <f>SUM(E16:E18)</f>
        <v>37</v>
      </c>
      <c r="F19" s="212">
        <f>SUM(F16:F18)</f>
        <v>40</v>
      </c>
      <c r="G19" s="213">
        <f t="shared" si="0"/>
        <v>77</v>
      </c>
      <c r="H19" s="213">
        <f>SUM(H16:H18)</f>
        <v>0</v>
      </c>
      <c r="I19" s="213">
        <f>SUM(I16:I18)</f>
        <v>0</v>
      </c>
      <c r="J19" s="213">
        <f>SUM(J16:J18)</f>
        <v>0</v>
      </c>
      <c r="K19" s="212">
        <f>SUM(K16:K18)</f>
        <v>0</v>
      </c>
      <c r="L19" s="212">
        <f>SUM(L16:L18)</f>
        <v>0</v>
      </c>
      <c r="M19" s="212">
        <f>SUM(K19:L19)</f>
        <v>0</v>
      </c>
      <c r="N19" s="225">
        <f ca="1">SUM(N16:N18)</f>
        <v>10</v>
      </c>
      <c r="O19" s="212">
        <f ca="1">SUM(O16:O18)</f>
        <v>19</v>
      </c>
      <c r="P19" s="212">
        <f ca="1">SUM(N19:O19)</f>
        <v>29</v>
      </c>
    </row>
    <row r="20" spans="2:16" s="190" customFormat="1" ht="16.5" thickBot="1" x14ac:dyDescent="0.3">
      <c r="B20" s="545" t="s">
        <v>18</v>
      </c>
      <c r="C20" s="545"/>
      <c r="D20" s="545"/>
      <c r="E20" s="227">
        <f>SUM(E10+E15+E19)</f>
        <v>73</v>
      </c>
      <c r="F20" s="227">
        <f>SUM(F10+F15+F19)</f>
        <v>88</v>
      </c>
      <c r="G20" s="227">
        <f t="shared" si="0"/>
        <v>161</v>
      </c>
      <c r="H20" s="227">
        <f>SUM(H10+H15+H19)</f>
        <v>1</v>
      </c>
      <c r="I20" s="227">
        <f>SUM(I10+I15+I19)</f>
        <v>1</v>
      </c>
      <c r="J20" s="227">
        <f>SUM(H20:I20)</f>
        <v>2</v>
      </c>
      <c r="K20" s="227">
        <f>SUM(K10+K15+K19)</f>
        <v>0</v>
      </c>
      <c r="L20" s="227">
        <f>SUM(L10+L15+L19)</f>
        <v>0</v>
      </c>
      <c r="M20" s="227">
        <f>SUM(K20:L20)</f>
        <v>0</v>
      </c>
      <c r="N20" s="227">
        <f ca="1">SUM(N10+N15+N19)</f>
        <v>30</v>
      </c>
      <c r="O20" s="227">
        <f ca="1">SUM(O10+O15+O19)</f>
        <v>52</v>
      </c>
      <c r="P20" s="227">
        <f ca="1">SUM(N20:O20)</f>
        <v>82</v>
      </c>
    </row>
    <row r="21" spans="2:16" s="190" customFormat="1" ht="35.25" customHeight="1" x14ac:dyDescent="0.2">
      <c r="C21" s="228"/>
      <c r="D21" s="229"/>
      <c r="E21" s="230" t="s">
        <v>104</v>
      </c>
      <c r="F21" s="231" t="s">
        <v>32</v>
      </c>
      <c r="G21" s="232" t="s">
        <v>105</v>
      </c>
      <c r="H21" s="233" t="s">
        <v>104</v>
      </c>
      <c r="I21" s="234" t="s">
        <v>32</v>
      </c>
      <c r="J21" s="235" t="s">
        <v>105</v>
      </c>
      <c r="K21" s="236" t="s">
        <v>104</v>
      </c>
      <c r="L21" s="237" t="s">
        <v>32</v>
      </c>
      <c r="M21" s="238" t="s">
        <v>105</v>
      </c>
      <c r="N21" s="239" t="s">
        <v>104</v>
      </c>
      <c r="O21" s="240" t="s">
        <v>32</v>
      </c>
      <c r="P21" s="241" t="s">
        <v>105</v>
      </c>
    </row>
    <row r="22" spans="2:16" s="190" customFormat="1" ht="38.25" customHeight="1" x14ac:dyDescent="0.2">
      <c r="C22" s="228"/>
      <c r="D22" s="229"/>
      <c r="E22" s="531" t="s">
        <v>102</v>
      </c>
      <c r="F22" s="532"/>
      <c r="G22" s="533"/>
      <c r="H22" s="534" t="s">
        <v>103</v>
      </c>
      <c r="I22" s="535"/>
      <c r="J22" s="536"/>
      <c r="K22" s="537" t="s">
        <v>6</v>
      </c>
      <c r="L22" s="538"/>
      <c r="M22" s="539"/>
      <c r="N22" s="540" t="s">
        <v>33</v>
      </c>
      <c r="O22" s="541"/>
      <c r="P22" s="542"/>
    </row>
    <row r="23" spans="2:16" s="190" customFormat="1" ht="48" customHeight="1" x14ac:dyDescent="0.55000000000000004">
      <c r="C23" s="242"/>
      <c r="D23" s="243"/>
      <c r="E23" s="244"/>
      <c r="F23" s="244"/>
      <c r="G23" s="245"/>
      <c r="H23" s="246"/>
      <c r="I23" s="186"/>
      <c r="J23" s="186"/>
      <c r="N23" s="186"/>
      <c r="O23" s="186"/>
      <c r="P23" s="186"/>
    </row>
  </sheetData>
  <mergeCells count="22">
    <mergeCell ref="N4:P4"/>
    <mergeCell ref="B18:C18"/>
    <mergeCell ref="B4:C5"/>
    <mergeCell ref="E4:G4"/>
    <mergeCell ref="H4:J4"/>
    <mergeCell ref="K4:M4"/>
    <mergeCell ref="E22:G22"/>
    <mergeCell ref="H22:J22"/>
    <mergeCell ref="K22:M22"/>
    <mergeCell ref="N22:P22"/>
    <mergeCell ref="B3:P3"/>
    <mergeCell ref="B20:D20"/>
    <mergeCell ref="B6:C6"/>
    <mergeCell ref="B7:C7"/>
    <mergeCell ref="B8:C8"/>
    <mergeCell ref="B9:C9"/>
    <mergeCell ref="B11:C11"/>
    <mergeCell ref="B12:C12"/>
    <mergeCell ref="B13:C13"/>
    <mergeCell ref="B14:C14"/>
    <mergeCell ref="B16:C16"/>
    <mergeCell ref="B17:C17"/>
  </mergeCells>
  <printOptions horizontalCentered="1"/>
  <pageMargins left="0.28000000000000003" right="0" top="0.73" bottom="0.27559055118110237" header="0.51181102362204722" footer="0.51181102362204722"/>
  <pageSetup paperSize="9" scale="98" fitToHeight="0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72"/>
  <sheetViews>
    <sheetView view="pageBreakPreview" zoomScale="70" zoomScaleNormal="100" zoomScaleSheetLayoutView="70" workbookViewId="0">
      <selection activeCell="D12" sqref="D12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316" customWidth="1"/>
    <col min="11" max="11" width="7.85546875" style="317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19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M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M2"/>
      <c r="N2" s="287" t="s">
        <v>31</v>
      </c>
      <c r="O2" s="293">
        <f>COUNTIFS($D$7:$D$61,"M",$E$7:$E$61,"MA")</f>
        <v>4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4</v>
      </c>
    </row>
    <row r="3" spans="1:19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M3"/>
      <c r="N3" s="287" t="s">
        <v>32</v>
      </c>
      <c r="O3" s="293">
        <f>COUNTIFS($D$7:$D$61,"F",$E$7:$E$61,"MA")</f>
        <v>2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2</v>
      </c>
    </row>
    <row r="4" spans="1:19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/>
      <c r="N4" s="377" t="s">
        <v>18</v>
      </c>
      <c r="O4" s="306">
        <f>SUM(O2:O3)</f>
        <v>6</v>
      </c>
      <c r="P4" s="294">
        <f>SUM(P2:P3)</f>
        <v>0</v>
      </c>
      <c r="Q4" s="295">
        <f>SUM(Q2:Q3)</f>
        <v>0</v>
      </c>
      <c r="R4" s="296">
        <f ca="1">SUM(R2:R3)</f>
        <v>6</v>
      </c>
    </row>
    <row r="5" spans="1:19" ht="18" thickBot="1" x14ac:dyDescent="0.35">
      <c r="A5" s="554" t="s">
        <v>3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500" t="s">
        <v>43</v>
      </c>
      <c r="J5" s="501"/>
      <c r="K5" s="521"/>
      <c r="M5" s="286"/>
      <c r="N5"/>
      <c r="O5"/>
      <c r="P5"/>
      <c r="Q5"/>
      <c r="R5"/>
    </row>
    <row r="6" spans="1:19" s="297" customFormat="1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522" t="s">
        <v>36</v>
      </c>
      <c r="L6"/>
      <c r="M6" s="286"/>
      <c r="N6"/>
      <c r="O6"/>
      <c r="P6"/>
      <c r="Q6"/>
      <c r="R6"/>
      <c r="S6" s="292"/>
    </row>
    <row r="7" spans="1:19" s="388" customFormat="1" ht="20.100000000000001" customHeight="1" x14ac:dyDescent="0.25">
      <c r="A7" s="478">
        <v>1</v>
      </c>
      <c r="B7" s="423">
        <v>18704</v>
      </c>
      <c r="C7" s="476" t="s">
        <v>334</v>
      </c>
      <c r="D7" s="425" t="s">
        <v>17</v>
      </c>
      <c r="E7" s="403" t="s">
        <v>4</v>
      </c>
      <c r="F7" s="426">
        <v>20498</v>
      </c>
      <c r="G7" s="442"/>
      <c r="H7" s="422" t="s">
        <v>335</v>
      </c>
      <c r="I7" s="483" t="s">
        <v>336</v>
      </c>
      <c r="J7" s="519" t="str">
        <f ca="1">IF(K7="","",IF(K7&gt;29,"DISP.IDADE",""))</f>
        <v>DISP.IDADE</v>
      </c>
      <c r="K7" s="523">
        <f t="shared" ref="K7:K61" ca="1" si="0">IF(F7="","",INT((TODAY()-F7)/365.25))</f>
        <v>69</v>
      </c>
      <c r="L7"/>
      <c r="M7" s="395"/>
      <c r="S7" s="378"/>
    </row>
    <row r="8" spans="1:19" s="396" customFormat="1" ht="20.100000000000001" customHeight="1" x14ac:dyDescent="0.25">
      <c r="A8" s="478">
        <v>2</v>
      </c>
      <c r="B8" s="423">
        <v>18765</v>
      </c>
      <c r="C8" s="452" t="s">
        <v>363</v>
      </c>
      <c r="D8" s="463" t="s">
        <v>17</v>
      </c>
      <c r="E8" s="404" t="str">
        <f>IF(COUNTIF(I8,"*MC*")=1,"MC",IF(COUNTIF(I8,"*NCOM*")=1,"NCOM",IF(C8="","","MA")))</f>
        <v>MA</v>
      </c>
      <c r="F8" s="429">
        <v>28701</v>
      </c>
      <c r="G8" s="430"/>
      <c r="H8" s="431" t="s">
        <v>364</v>
      </c>
      <c r="I8" s="483" t="s">
        <v>361</v>
      </c>
      <c r="J8" s="519" t="str">
        <f t="shared" ref="J8:J61" ca="1" si="1">IF(K8="","",IF(K8&gt;29,"DISP.IDADE",""))</f>
        <v>DISP.IDADE</v>
      </c>
      <c r="K8" s="523">
        <f t="shared" ca="1" si="0"/>
        <v>46</v>
      </c>
      <c r="L8"/>
      <c r="M8" s="63"/>
      <c r="N8" s="388"/>
      <c r="O8" s="388"/>
      <c r="P8" s="388"/>
      <c r="Q8" s="388"/>
      <c r="R8" s="388"/>
      <c r="S8" s="388"/>
    </row>
    <row r="9" spans="1:19" s="388" customFormat="1" ht="20.100000000000001" customHeight="1" x14ac:dyDescent="0.25">
      <c r="A9" s="478">
        <v>3</v>
      </c>
      <c r="B9" s="423">
        <v>17553</v>
      </c>
      <c r="C9" s="452" t="s">
        <v>372</v>
      </c>
      <c r="D9" s="421" t="s">
        <v>17</v>
      </c>
      <c r="E9" s="403" t="str">
        <f t="shared" ref="E9:E61" si="2">IF(COUNTIF(I9,"*MC*")=1,"MC",IF(COUNTIF(I9,"*NCOM*")=1,"NCOM",IF(C9="","","MA")))</f>
        <v>MA</v>
      </c>
      <c r="F9" s="429">
        <v>31076</v>
      </c>
      <c r="G9" s="475"/>
      <c r="H9" s="433" t="s">
        <v>373</v>
      </c>
      <c r="I9" s="427" t="s">
        <v>361</v>
      </c>
      <c r="J9" s="519" t="str">
        <f t="shared" ca="1" si="1"/>
        <v>DISP.IDADE</v>
      </c>
      <c r="K9" s="523">
        <f ca="1">IF(F9="","",INT((TODAY()-F9)/365.25))</f>
        <v>40</v>
      </c>
      <c r="L9"/>
      <c r="M9" s="395"/>
      <c r="N9" s="380"/>
      <c r="O9" s="381"/>
      <c r="P9" s="380"/>
      <c r="Q9" s="380"/>
      <c r="R9" s="380"/>
    </row>
    <row r="10" spans="1:19" s="388" customFormat="1" ht="20.100000000000001" customHeight="1" x14ac:dyDescent="0.25">
      <c r="A10" s="478">
        <v>4</v>
      </c>
      <c r="B10" s="423">
        <v>18828</v>
      </c>
      <c r="C10" s="452" t="s">
        <v>444</v>
      </c>
      <c r="D10" s="421" t="s">
        <v>16</v>
      </c>
      <c r="E10" s="403" t="str">
        <f t="shared" si="2"/>
        <v>MA</v>
      </c>
      <c r="F10" s="429">
        <v>25983</v>
      </c>
      <c r="G10" s="475"/>
      <c r="H10" s="433"/>
      <c r="I10" s="427" t="s">
        <v>433</v>
      </c>
      <c r="J10" s="519" t="str">
        <f t="shared" ca="1" si="1"/>
        <v>DISP.IDADE</v>
      </c>
      <c r="K10" s="523">
        <f t="shared" ca="1" si="0"/>
        <v>54</v>
      </c>
      <c r="L10"/>
      <c r="M10" s="395"/>
      <c r="N10" s="397"/>
      <c r="O10" s="397"/>
      <c r="P10" s="397"/>
      <c r="Q10" s="397"/>
      <c r="R10" s="378"/>
      <c r="S10" s="378"/>
    </row>
    <row r="11" spans="1:19" s="388" customFormat="1" ht="20.100000000000001" customHeight="1" x14ac:dyDescent="0.25">
      <c r="A11" s="478">
        <v>5</v>
      </c>
      <c r="B11" s="423">
        <v>18829</v>
      </c>
      <c r="C11" s="476" t="s">
        <v>452</v>
      </c>
      <c r="D11" s="425" t="s">
        <v>17</v>
      </c>
      <c r="E11" s="404" t="str">
        <f t="shared" si="2"/>
        <v>MA</v>
      </c>
      <c r="F11" s="426">
        <v>21952</v>
      </c>
      <c r="G11" s="442"/>
      <c r="H11" s="422"/>
      <c r="I11" s="427" t="s">
        <v>433</v>
      </c>
      <c r="J11" s="519" t="str">
        <f t="shared" ca="1" si="1"/>
        <v>DISP.IDADE</v>
      </c>
      <c r="K11" s="523">
        <f t="shared" ca="1" si="0"/>
        <v>65</v>
      </c>
      <c r="L11"/>
      <c r="M11" s="395"/>
      <c r="N11" s="397"/>
      <c r="O11" s="397"/>
      <c r="P11" s="397"/>
      <c r="Q11" s="397"/>
      <c r="R11" s="378"/>
      <c r="S11" s="378"/>
    </row>
    <row r="12" spans="1:19" s="388" customFormat="1" ht="20.100000000000001" customHeight="1" x14ac:dyDescent="0.25">
      <c r="A12" s="478">
        <v>6</v>
      </c>
      <c r="B12" s="423">
        <v>18834</v>
      </c>
      <c r="C12" s="476" t="s">
        <v>459</v>
      </c>
      <c r="D12" s="425" t="s">
        <v>16</v>
      </c>
      <c r="E12" s="403" t="str">
        <f t="shared" si="2"/>
        <v>MA</v>
      </c>
      <c r="F12" s="426">
        <v>29038</v>
      </c>
      <c r="G12" s="475"/>
      <c r="H12" s="477"/>
      <c r="I12" s="427" t="s">
        <v>448</v>
      </c>
      <c r="J12" s="519" t="str">
        <f t="shared" ca="1" si="1"/>
        <v>DISP.IDADE</v>
      </c>
      <c r="K12" s="523">
        <f t="shared" ca="1" si="0"/>
        <v>45</v>
      </c>
      <c r="L12"/>
      <c r="M12" s="395"/>
      <c r="N12" s="397"/>
      <c r="O12" s="397"/>
      <c r="P12" s="397"/>
      <c r="Q12" s="397"/>
      <c r="R12" s="378"/>
      <c r="S12" s="378"/>
    </row>
    <row r="13" spans="1:19" s="388" customFormat="1" ht="20.100000000000001" customHeight="1" x14ac:dyDescent="0.25">
      <c r="A13" s="478">
        <v>7</v>
      </c>
      <c r="B13" s="425"/>
      <c r="C13" s="422"/>
      <c r="D13" s="425"/>
      <c r="E13" s="403" t="str">
        <f t="shared" si="2"/>
        <v/>
      </c>
      <c r="F13" s="426"/>
      <c r="G13" s="425"/>
      <c r="H13" s="422"/>
      <c r="I13" s="422"/>
      <c r="J13" s="519" t="str">
        <f t="shared" ca="1" si="1"/>
        <v/>
      </c>
      <c r="K13" s="523" t="str">
        <f t="shared" ca="1" si="0"/>
        <v/>
      </c>
      <c r="L13"/>
      <c r="M13" s="395"/>
      <c r="N13" s="397"/>
      <c r="O13" s="397"/>
      <c r="P13" s="397"/>
      <c r="Q13" s="397"/>
      <c r="R13" s="378"/>
      <c r="S13" s="378"/>
    </row>
    <row r="14" spans="1:19" s="388" customFormat="1" ht="20.100000000000001" customHeight="1" x14ac:dyDescent="0.25">
      <c r="A14" s="478">
        <v>8</v>
      </c>
      <c r="B14" s="423"/>
      <c r="C14" s="433"/>
      <c r="D14" s="421"/>
      <c r="E14" s="404" t="str">
        <f t="shared" si="2"/>
        <v/>
      </c>
      <c r="F14" s="429"/>
      <c r="G14" s="421"/>
      <c r="H14" s="431"/>
      <c r="I14" s="427"/>
      <c r="J14" s="519" t="str">
        <f t="shared" ca="1" si="1"/>
        <v/>
      </c>
      <c r="K14" s="523" t="str">
        <f t="shared" ca="1" si="0"/>
        <v/>
      </c>
      <c r="L14"/>
      <c r="M14" s="395"/>
      <c r="N14" s="397"/>
      <c r="O14" s="397"/>
      <c r="P14" s="397"/>
      <c r="Q14" s="397"/>
      <c r="R14" s="378"/>
      <c r="S14" s="378"/>
    </row>
    <row r="15" spans="1:19" s="388" customFormat="1" ht="20.100000000000001" customHeight="1" x14ac:dyDescent="0.25">
      <c r="A15" s="478">
        <v>9</v>
      </c>
      <c r="B15" s="423"/>
      <c r="C15" s="433"/>
      <c r="D15" s="421"/>
      <c r="E15" s="403" t="str">
        <f t="shared" si="2"/>
        <v/>
      </c>
      <c r="F15" s="429"/>
      <c r="G15" s="421"/>
      <c r="H15" s="431"/>
      <c r="I15" s="427"/>
      <c r="J15" s="519" t="str">
        <f t="shared" ca="1" si="1"/>
        <v/>
      </c>
      <c r="K15" s="523" t="str">
        <f t="shared" ca="1" si="0"/>
        <v/>
      </c>
      <c r="L15"/>
      <c r="M15" s="395"/>
      <c r="N15" s="397"/>
      <c r="O15" s="397"/>
      <c r="P15" s="397"/>
      <c r="Q15" s="397"/>
      <c r="R15" s="378"/>
      <c r="S15" s="378"/>
    </row>
    <row r="16" spans="1:19" s="388" customFormat="1" ht="20.100000000000001" customHeight="1" x14ac:dyDescent="0.25">
      <c r="A16" s="478">
        <v>10</v>
      </c>
      <c r="B16" s="423"/>
      <c r="C16" s="433"/>
      <c r="D16" s="421"/>
      <c r="E16" s="403" t="str">
        <f t="shared" si="2"/>
        <v/>
      </c>
      <c r="F16" s="429"/>
      <c r="G16" s="421"/>
      <c r="H16" s="431"/>
      <c r="I16" s="427"/>
      <c r="J16" s="519" t="str">
        <f t="shared" ca="1" si="1"/>
        <v/>
      </c>
      <c r="K16" s="523" t="str">
        <f t="shared" ca="1" si="0"/>
        <v/>
      </c>
      <c r="L16"/>
      <c r="M16" s="395"/>
      <c r="N16" s="397"/>
      <c r="O16" s="397"/>
      <c r="P16" s="397"/>
      <c r="Q16" s="397"/>
      <c r="R16" s="378"/>
      <c r="S16" s="378"/>
    </row>
    <row r="17" spans="1:19" s="388" customFormat="1" ht="20.100000000000001" customHeight="1" x14ac:dyDescent="0.25">
      <c r="A17" s="478">
        <v>11</v>
      </c>
      <c r="B17" s="423"/>
      <c r="C17" s="433"/>
      <c r="D17" s="421"/>
      <c r="E17" s="404" t="str">
        <f t="shared" si="2"/>
        <v/>
      </c>
      <c r="F17" s="429"/>
      <c r="G17" s="421"/>
      <c r="H17" s="431"/>
      <c r="I17" s="427"/>
      <c r="J17" s="519" t="str">
        <f t="shared" ca="1" si="1"/>
        <v/>
      </c>
      <c r="K17" s="523" t="str">
        <f t="shared" ca="1" si="0"/>
        <v/>
      </c>
      <c r="L17"/>
      <c r="M17" s="395"/>
      <c r="N17" s="397"/>
      <c r="O17" s="397"/>
      <c r="P17" s="397"/>
      <c r="Q17" s="397"/>
      <c r="R17" s="378"/>
      <c r="S17" s="378"/>
    </row>
    <row r="18" spans="1:19" s="388" customFormat="1" ht="20.100000000000001" customHeight="1" x14ac:dyDescent="0.25">
      <c r="A18" s="478">
        <v>12</v>
      </c>
      <c r="B18" s="423"/>
      <c r="C18" s="433"/>
      <c r="D18" s="421"/>
      <c r="E18" s="403" t="str">
        <f t="shared" si="2"/>
        <v/>
      </c>
      <c r="F18" s="429"/>
      <c r="G18" s="421"/>
      <c r="H18" s="431"/>
      <c r="I18" s="427"/>
      <c r="J18" s="519" t="str">
        <f t="shared" ca="1" si="1"/>
        <v/>
      </c>
      <c r="K18" s="523" t="str">
        <f t="shared" ca="1" si="0"/>
        <v/>
      </c>
      <c r="L18"/>
      <c r="M18" s="395"/>
      <c r="N18" s="397"/>
      <c r="O18" s="397"/>
      <c r="P18" s="397"/>
      <c r="Q18" s="397"/>
      <c r="R18" s="378"/>
      <c r="S18" s="378"/>
    </row>
    <row r="19" spans="1:19" s="388" customFormat="1" ht="20.100000000000001" customHeight="1" x14ac:dyDescent="0.25">
      <c r="A19" s="478">
        <v>13</v>
      </c>
      <c r="B19" s="423"/>
      <c r="C19" s="433"/>
      <c r="D19" s="421"/>
      <c r="E19" s="403" t="str">
        <f t="shared" si="2"/>
        <v/>
      </c>
      <c r="F19" s="429"/>
      <c r="G19" s="421"/>
      <c r="H19" s="431"/>
      <c r="I19" s="427"/>
      <c r="J19" s="519" t="str">
        <f t="shared" ca="1" si="1"/>
        <v/>
      </c>
      <c r="K19" s="523" t="str">
        <f t="shared" ca="1" si="0"/>
        <v/>
      </c>
      <c r="L19"/>
      <c r="M19" s="395"/>
    </row>
    <row r="20" spans="1:19" s="388" customFormat="1" ht="20.100000000000001" customHeight="1" x14ac:dyDescent="0.25">
      <c r="A20" s="478">
        <v>14</v>
      </c>
      <c r="B20" s="423"/>
      <c r="C20" s="433"/>
      <c r="D20" s="421"/>
      <c r="E20" s="404" t="str">
        <f t="shared" si="2"/>
        <v/>
      </c>
      <c r="F20" s="429"/>
      <c r="G20" s="421"/>
      <c r="H20" s="431"/>
      <c r="I20" s="427"/>
      <c r="J20" s="519" t="str">
        <f t="shared" ca="1" si="1"/>
        <v/>
      </c>
      <c r="K20" s="523" t="str">
        <f t="shared" ca="1" si="0"/>
        <v/>
      </c>
      <c r="L20"/>
      <c r="M20" s="395"/>
    </row>
    <row r="21" spans="1:19" s="388" customFormat="1" ht="20.100000000000001" customHeight="1" x14ac:dyDescent="0.25">
      <c r="A21" s="478">
        <v>15</v>
      </c>
      <c r="B21" s="471"/>
      <c r="C21" s="474"/>
      <c r="D21" s="471"/>
      <c r="E21" s="403" t="str">
        <f t="shared" si="2"/>
        <v/>
      </c>
      <c r="F21" s="473"/>
      <c r="G21" s="471"/>
      <c r="H21" s="464"/>
      <c r="I21" s="474"/>
      <c r="J21" s="519" t="str">
        <f t="shared" ca="1" si="1"/>
        <v/>
      </c>
      <c r="K21" s="523" t="str">
        <f t="shared" ca="1" si="0"/>
        <v/>
      </c>
      <c r="L21"/>
      <c r="M21" s="395"/>
    </row>
    <row r="22" spans="1:19" s="388" customFormat="1" ht="20.100000000000001" customHeight="1" x14ac:dyDescent="0.25">
      <c r="A22" s="478">
        <v>16</v>
      </c>
      <c r="B22" s="423"/>
      <c r="C22" s="433"/>
      <c r="D22" s="421"/>
      <c r="E22" s="403" t="str">
        <f t="shared" si="2"/>
        <v/>
      </c>
      <c r="F22" s="429"/>
      <c r="G22" s="421"/>
      <c r="H22" s="431"/>
      <c r="I22" s="427"/>
      <c r="J22" s="519" t="str">
        <f t="shared" ca="1" si="1"/>
        <v/>
      </c>
      <c r="K22" s="523" t="str">
        <f t="shared" ca="1" si="0"/>
        <v/>
      </c>
      <c r="L22"/>
      <c r="M22" s="395"/>
    </row>
    <row r="23" spans="1:19" s="388" customFormat="1" ht="20.100000000000001" customHeight="1" x14ac:dyDescent="0.25">
      <c r="A23" s="478">
        <v>17</v>
      </c>
      <c r="B23" s="423"/>
      <c r="C23" s="433"/>
      <c r="D23" s="421"/>
      <c r="E23" s="404" t="str">
        <f t="shared" si="2"/>
        <v/>
      </c>
      <c r="F23" s="429"/>
      <c r="G23" s="421"/>
      <c r="H23" s="431"/>
      <c r="I23" s="427"/>
      <c r="J23" s="519" t="str">
        <f t="shared" ca="1" si="1"/>
        <v/>
      </c>
      <c r="K23" s="523" t="str">
        <f t="shared" ca="1" si="0"/>
        <v/>
      </c>
      <c r="L23"/>
      <c r="M23" s="395"/>
    </row>
    <row r="24" spans="1:19" s="388" customFormat="1" ht="20.100000000000001" customHeight="1" x14ac:dyDescent="0.25">
      <c r="A24" s="478">
        <v>18</v>
      </c>
      <c r="B24" s="423"/>
      <c r="C24" s="433"/>
      <c r="D24" s="421"/>
      <c r="E24" s="403" t="str">
        <f t="shared" si="2"/>
        <v/>
      </c>
      <c r="F24" s="429"/>
      <c r="G24" s="421"/>
      <c r="H24" s="431"/>
      <c r="I24" s="427"/>
      <c r="J24" s="519" t="str">
        <f t="shared" ca="1" si="1"/>
        <v/>
      </c>
      <c r="K24" s="523" t="str">
        <f t="shared" ca="1" si="0"/>
        <v/>
      </c>
      <c r="L24"/>
      <c r="M24" s="395"/>
    </row>
    <row r="25" spans="1:19" s="388" customFormat="1" ht="20.100000000000001" customHeight="1" x14ac:dyDescent="0.25">
      <c r="A25" s="478">
        <v>19</v>
      </c>
      <c r="B25" s="423"/>
      <c r="C25" s="433"/>
      <c r="D25" s="421"/>
      <c r="E25" s="403" t="str">
        <f t="shared" si="2"/>
        <v/>
      </c>
      <c r="F25" s="429"/>
      <c r="G25" s="421"/>
      <c r="H25" s="431"/>
      <c r="I25" s="427"/>
      <c r="J25" s="519" t="str">
        <f t="shared" ca="1" si="1"/>
        <v/>
      </c>
      <c r="K25" s="523" t="str">
        <f t="shared" ca="1" si="0"/>
        <v/>
      </c>
      <c r="L25"/>
      <c r="M25" s="395"/>
    </row>
    <row r="26" spans="1:19" s="388" customFormat="1" ht="20.100000000000001" customHeight="1" x14ac:dyDescent="0.25">
      <c r="A26" s="478">
        <v>20</v>
      </c>
      <c r="B26" s="423"/>
      <c r="C26" s="433"/>
      <c r="D26" s="421"/>
      <c r="E26" s="404" t="str">
        <f t="shared" si="2"/>
        <v/>
      </c>
      <c r="F26" s="429"/>
      <c r="G26" s="421"/>
      <c r="H26" s="431"/>
      <c r="I26" s="427"/>
      <c r="J26" s="519" t="str">
        <f t="shared" ca="1" si="1"/>
        <v/>
      </c>
      <c r="K26" s="523" t="str">
        <f t="shared" ca="1" si="0"/>
        <v/>
      </c>
      <c r="L26"/>
      <c r="M26" s="395"/>
    </row>
    <row r="27" spans="1:19" s="388" customFormat="1" ht="20.100000000000001" customHeight="1" x14ac:dyDescent="0.25">
      <c r="A27" s="478">
        <v>21</v>
      </c>
      <c r="B27" s="423"/>
      <c r="C27" s="433"/>
      <c r="D27" s="421"/>
      <c r="E27" s="403" t="str">
        <f t="shared" si="2"/>
        <v/>
      </c>
      <c r="F27" s="429"/>
      <c r="G27" s="421"/>
      <c r="H27" s="431"/>
      <c r="I27" s="427"/>
      <c r="J27" s="519" t="str">
        <f t="shared" ca="1" si="1"/>
        <v/>
      </c>
      <c r="K27" s="523" t="str">
        <f t="shared" ca="1" si="0"/>
        <v/>
      </c>
      <c r="L27"/>
      <c r="M27" s="395"/>
    </row>
    <row r="28" spans="1:19" s="388" customFormat="1" ht="20.100000000000001" customHeight="1" x14ac:dyDescent="0.25">
      <c r="A28" s="478">
        <v>22</v>
      </c>
      <c r="B28" s="423"/>
      <c r="C28" s="433"/>
      <c r="D28" s="421"/>
      <c r="E28" s="403" t="str">
        <f t="shared" si="2"/>
        <v/>
      </c>
      <c r="F28" s="429"/>
      <c r="G28" s="421"/>
      <c r="H28" s="431"/>
      <c r="I28" s="427"/>
      <c r="J28" s="519" t="str">
        <f t="shared" ca="1" si="1"/>
        <v/>
      </c>
      <c r="K28" s="523" t="str">
        <f t="shared" ca="1" si="0"/>
        <v/>
      </c>
      <c r="L28"/>
      <c r="M28" s="395"/>
    </row>
    <row r="29" spans="1:19" s="388" customFormat="1" ht="20.100000000000001" customHeight="1" x14ac:dyDescent="0.25">
      <c r="A29" s="478">
        <v>23</v>
      </c>
      <c r="B29" s="423"/>
      <c r="C29" s="469"/>
      <c r="D29" s="421"/>
      <c r="E29" s="404" t="str">
        <f t="shared" si="2"/>
        <v/>
      </c>
      <c r="F29" s="429"/>
      <c r="G29" s="421"/>
      <c r="H29" s="431"/>
      <c r="I29" s="427"/>
      <c r="J29" s="519" t="str">
        <f t="shared" ca="1" si="1"/>
        <v/>
      </c>
      <c r="K29" s="523" t="str">
        <f t="shared" ca="1" si="0"/>
        <v/>
      </c>
      <c r="L29"/>
      <c r="M29" s="395"/>
    </row>
    <row r="30" spans="1:19" s="388" customFormat="1" ht="20.100000000000001" customHeight="1" x14ac:dyDescent="0.25">
      <c r="A30" s="478">
        <v>24</v>
      </c>
      <c r="B30" s="423"/>
      <c r="C30" s="469"/>
      <c r="D30" s="421"/>
      <c r="E30" s="403" t="str">
        <f t="shared" si="2"/>
        <v/>
      </c>
      <c r="F30" s="429"/>
      <c r="G30" s="421"/>
      <c r="H30" s="431"/>
      <c r="I30" s="427"/>
      <c r="J30" s="519" t="str">
        <f t="shared" ca="1" si="1"/>
        <v/>
      </c>
      <c r="K30" s="523" t="str">
        <f t="shared" ca="1" si="0"/>
        <v/>
      </c>
      <c r="L30"/>
      <c r="M30" s="395"/>
    </row>
    <row r="31" spans="1:19" s="388" customFormat="1" ht="20.100000000000001" customHeight="1" x14ac:dyDescent="0.25">
      <c r="A31" s="478">
        <v>25</v>
      </c>
      <c r="B31" s="423"/>
      <c r="C31" s="469"/>
      <c r="D31" s="421"/>
      <c r="E31" s="403" t="str">
        <f t="shared" si="2"/>
        <v/>
      </c>
      <c r="F31" s="429"/>
      <c r="G31" s="421"/>
      <c r="H31" s="431"/>
      <c r="I31" s="427"/>
      <c r="J31" s="519" t="str">
        <f t="shared" ca="1" si="1"/>
        <v/>
      </c>
      <c r="K31" s="523" t="str">
        <f t="shared" ca="1" si="0"/>
        <v/>
      </c>
      <c r="L31"/>
      <c r="M31" s="395"/>
    </row>
    <row r="32" spans="1:19" s="388" customFormat="1" ht="20.100000000000001" customHeight="1" x14ac:dyDescent="0.25">
      <c r="A32" s="478">
        <v>26</v>
      </c>
      <c r="B32" s="423"/>
      <c r="C32" s="469"/>
      <c r="D32" s="421"/>
      <c r="E32" s="404" t="str">
        <f t="shared" si="2"/>
        <v/>
      </c>
      <c r="F32" s="429"/>
      <c r="G32" s="421"/>
      <c r="H32" s="431"/>
      <c r="I32" s="427"/>
      <c r="J32" s="519" t="str">
        <f t="shared" ca="1" si="1"/>
        <v/>
      </c>
      <c r="K32" s="523" t="str">
        <f t="shared" ca="1" si="0"/>
        <v/>
      </c>
      <c r="L32"/>
      <c r="M32" s="395"/>
    </row>
    <row r="33" spans="1:13" s="388" customFormat="1" ht="20.100000000000001" customHeight="1" x14ac:dyDescent="0.25">
      <c r="A33" s="478">
        <v>27</v>
      </c>
      <c r="B33" s="423"/>
      <c r="C33" s="469"/>
      <c r="D33" s="421"/>
      <c r="E33" s="403" t="str">
        <f t="shared" si="2"/>
        <v/>
      </c>
      <c r="F33" s="429"/>
      <c r="G33" s="421"/>
      <c r="H33" s="431"/>
      <c r="I33" s="427"/>
      <c r="J33" s="519" t="str">
        <f t="shared" ca="1" si="1"/>
        <v/>
      </c>
      <c r="K33" s="523" t="str">
        <f t="shared" ca="1" si="0"/>
        <v/>
      </c>
      <c r="L33"/>
      <c r="M33" s="395"/>
    </row>
    <row r="34" spans="1:13" s="388" customFormat="1" ht="20.100000000000001" customHeight="1" x14ac:dyDescent="0.25">
      <c r="A34" s="478">
        <v>28</v>
      </c>
      <c r="B34" s="423"/>
      <c r="C34" s="469"/>
      <c r="D34" s="421"/>
      <c r="E34" s="403" t="str">
        <f t="shared" si="2"/>
        <v/>
      </c>
      <c r="F34" s="429"/>
      <c r="G34" s="421"/>
      <c r="H34" s="431"/>
      <c r="I34" s="427"/>
      <c r="J34" s="519" t="str">
        <f t="shared" ca="1" si="1"/>
        <v/>
      </c>
      <c r="K34" s="523" t="str">
        <f t="shared" ca="1" si="0"/>
        <v/>
      </c>
      <c r="L34"/>
      <c r="M34" s="395"/>
    </row>
    <row r="35" spans="1:13" s="388" customFormat="1" ht="20.100000000000001" customHeight="1" x14ac:dyDescent="0.25">
      <c r="A35" s="478">
        <v>29</v>
      </c>
      <c r="B35" s="423"/>
      <c r="C35" s="469"/>
      <c r="D35" s="421"/>
      <c r="E35" s="404" t="str">
        <f t="shared" si="2"/>
        <v/>
      </c>
      <c r="F35" s="429"/>
      <c r="G35" s="421"/>
      <c r="H35" s="431"/>
      <c r="I35" s="427"/>
      <c r="J35" s="519" t="str">
        <f t="shared" ca="1" si="1"/>
        <v/>
      </c>
      <c r="K35" s="523" t="str">
        <f t="shared" ca="1" si="0"/>
        <v/>
      </c>
      <c r="L35"/>
      <c r="M35" s="395"/>
    </row>
    <row r="36" spans="1:13" s="388" customFormat="1" ht="20.100000000000001" customHeight="1" x14ac:dyDescent="0.25">
      <c r="A36" s="478">
        <v>30</v>
      </c>
      <c r="B36" s="423"/>
      <c r="C36" s="469"/>
      <c r="D36" s="421"/>
      <c r="E36" s="403" t="str">
        <f t="shared" si="2"/>
        <v/>
      </c>
      <c r="F36" s="429"/>
      <c r="G36" s="421"/>
      <c r="H36" s="431"/>
      <c r="I36" s="427"/>
      <c r="J36" s="519" t="str">
        <f t="shared" ca="1" si="1"/>
        <v/>
      </c>
      <c r="K36" s="523" t="str">
        <f t="shared" ca="1" si="0"/>
        <v/>
      </c>
      <c r="L36"/>
      <c r="M36" s="395"/>
    </row>
    <row r="37" spans="1:13" s="388" customFormat="1" ht="20.100000000000001" customHeight="1" x14ac:dyDescent="0.25">
      <c r="A37" s="478">
        <v>31</v>
      </c>
      <c r="B37" s="423"/>
      <c r="C37" s="469"/>
      <c r="D37" s="421"/>
      <c r="E37" s="403" t="str">
        <f t="shared" si="2"/>
        <v/>
      </c>
      <c r="F37" s="429"/>
      <c r="G37" s="421"/>
      <c r="H37" s="431"/>
      <c r="I37" s="427"/>
      <c r="J37" s="519" t="str">
        <f t="shared" ca="1" si="1"/>
        <v/>
      </c>
      <c r="K37" s="523" t="str">
        <f t="shared" ca="1" si="0"/>
        <v/>
      </c>
      <c r="L37"/>
      <c r="M37" s="395"/>
    </row>
    <row r="38" spans="1:13" s="388" customFormat="1" ht="20.100000000000001" customHeight="1" x14ac:dyDescent="0.25">
      <c r="A38" s="478">
        <v>32</v>
      </c>
      <c r="B38" s="423"/>
      <c r="C38" s="469"/>
      <c r="D38" s="421"/>
      <c r="E38" s="404" t="str">
        <f t="shared" si="2"/>
        <v/>
      </c>
      <c r="F38" s="429"/>
      <c r="G38" s="421"/>
      <c r="H38" s="431"/>
      <c r="I38" s="427"/>
      <c r="J38" s="519" t="str">
        <f t="shared" ca="1" si="1"/>
        <v/>
      </c>
      <c r="K38" s="523" t="str">
        <f t="shared" ca="1" si="0"/>
        <v/>
      </c>
      <c r="L38"/>
      <c r="M38" s="395"/>
    </row>
    <row r="39" spans="1:13" s="388" customFormat="1" ht="20.100000000000001" customHeight="1" x14ac:dyDescent="0.25">
      <c r="A39" s="478">
        <v>33</v>
      </c>
      <c r="B39" s="423"/>
      <c r="C39" s="469"/>
      <c r="D39" s="421"/>
      <c r="E39" s="403" t="str">
        <f t="shared" si="2"/>
        <v/>
      </c>
      <c r="F39" s="429"/>
      <c r="G39" s="421"/>
      <c r="H39" s="431"/>
      <c r="I39" s="427"/>
      <c r="J39" s="519" t="str">
        <f t="shared" ca="1" si="1"/>
        <v/>
      </c>
      <c r="K39" s="523" t="str">
        <f t="shared" ca="1" si="0"/>
        <v/>
      </c>
      <c r="L39"/>
      <c r="M39" s="395"/>
    </row>
    <row r="40" spans="1:13" s="388" customFormat="1" ht="20.100000000000001" customHeight="1" x14ac:dyDescent="0.25">
      <c r="A40" s="478">
        <v>34</v>
      </c>
      <c r="B40" s="423"/>
      <c r="C40" s="469"/>
      <c r="D40" s="421"/>
      <c r="E40" s="403" t="str">
        <f t="shared" si="2"/>
        <v/>
      </c>
      <c r="F40" s="429"/>
      <c r="G40" s="421"/>
      <c r="H40" s="431"/>
      <c r="I40" s="427"/>
      <c r="J40" s="519" t="str">
        <f t="shared" ca="1" si="1"/>
        <v/>
      </c>
      <c r="K40" s="523" t="str">
        <f t="shared" ca="1" si="0"/>
        <v/>
      </c>
      <c r="L40"/>
      <c r="M40" s="395"/>
    </row>
    <row r="41" spans="1:13" s="388" customFormat="1" ht="20.100000000000001" customHeight="1" x14ac:dyDescent="0.25">
      <c r="A41" s="478">
        <v>35</v>
      </c>
      <c r="B41" s="423"/>
      <c r="C41" s="469"/>
      <c r="D41" s="421"/>
      <c r="E41" s="404" t="str">
        <f t="shared" si="2"/>
        <v/>
      </c>
      <c r="F41" s="429"/>
      <c r="G41" s="421"/>
      <c r="H41" s="431"/>
      <c r="I41" s="427"/>
      <c r="J41" s="519" t="str">
        <f t="shared" ca="1" si="1"/>
        <v/>
      </c>
      <c r="K41" s="523" t="str">
        <f t="shared" ca="1" si="0"/>
        <v/>
      </c>
      <c r="L41"/>
      <c r="M41" s="395"/>
    </row>
    <row r="42" spans="1:13" s="388" customFormat="1" ht="20.100000000000001" customHeight="1" x14ac:dyDescent="0.25">
      <c r="A42" s="478">
        <v>36</v>
      </c>
      <c r="B42" s="423"/>
      <c r="C42" s="469"/>
      <c r="D42" s="421"/>
      <c r="E42" s="403" t="str">
        <f t="shared" si="2"/>
        <v/>
      </c>
      <c r="F42" s="429"/>
      <c r="G42" s="421"/>
      <c r="H42" s="431"/>
      <c r="I42" s="427"/>
      <c r="J42" s="519" t="str">
        <f t="shared" ca="1" si="1"/>
        <v/>
      </c>
      <c r="K42" s="523" t="str">
        <f t="shared" ca="1" si="0"/>
        <v/>
      </c>
      <c r="L42"/>
      <c r="M42" s="395"/>
    </row>
    <row r="43" spans="1:13" s="388" customFormat="1" ht="20.100000000000001" customHeight="1" x14ac:dyDescent="0.25">
      <c r="A43" s="478">
        <v>37</v>
      </c>
      <c r="B43" s="423"/>
      <c r="C43" s="469"/>
      <c r="D43" s="421"/>
      <c r="E43" s="403" t="str">
        <f t="shared" si="2"/>
        <v/>
      </c>
      <c r="F43" s="429"/>
      <c r="G43" s="421"/>
      <c r="H43" s="431"/>
      <c r="I43" s="427"/>
      <c r="J43" s="519" t="str">
        <f t="shared" ca="1" si="1"/>
        <v/>
      </c>
      <c r="K43" s="523" t="str">
        <f t="shared" ca="1" si="0"/>
        <v/>
      </c>
      <c r="L43"/>
      <c r="M43" s="395"/>
    </row>
    <row r="44" spans="1:13" s="388" customFormat="1" ht="20.100000000000001" customHeight="1" x14ac:dyDescent="0.25">
      <c r="A44" s="478">
        <v>38</v>
      </c>
      <c r="B44" s="423"/>
      <c r="C44" s="469"/>
      <c r="D44" s="421"/>
      <c r="E44" s="404" t="str">
        <f t="shared" si="2"/>
        <v/>
      </c>
      <c r="F44" s="429"/>
      <c r="G44" s="421"/>
      <c r="H44" s="431"/>
      <c r="I44" s="427"/>
      <c r="J44" s="519" t="str">
        <f t="shared" ca="1" si="1"/>
        <v/>
      </c>
      <c r="K44" s="523" t="str">
        <f t="shared" ca="1" si="0"/>
        <v/>
      </c>
      <c r="L44"/>
      <c r="M44" s="395"/>
    </row>
    <row r="45" spans="1:13" s="388" customFormat="1" ht="20.100000000000001" customHeight="1" x14ac:dyDescent="0.25">
      <c r="A45" s="478">
        <v>39</v>
      </c>
      <c r="B45" s="423"/>
      <c r="C45" s="469"/>
      <c r="D45" s="421"/>
      <c r="E45" s="403" t="str">
        <f t="shared" si="2"/>
        <v/>
      </c>
      <c r="F45" s="429"/>
      <c r="G45" s="421"/>
      <c r="H45" s="431"/>
      <c r="I45" s="427"/>
      <c r="J45" s="519" t="str">
        <f t="shared" ca="1" si="1"/>
        <v/>
      </c>
      <c r="K45" s="523" t="str">
        <f t="shared" ca="1" si="0"/>
        <v/>
      </c>
      <c r="L45"/>
      <c r="M45" s="395"/>
    </row>
    <row r="46" spans="1:13" s="388" customFormat="1" ht="20.100000000000001" customHeight="1" x14ac:dyDescent="0.25">
      <c r="A46" s="478">
        <v>40</v>
      </c>
      <c r="B46" s="423"/>
      <c r="C46" s="469"/>
      <c r="D46" s="421"/>
      <c r="E46" s="403" t="str">
        <f t="shared" si="2"/>
        <v/>
      </c>
      <c r="F46" s="429"/>
      <c r="G46" s="421"/>
      <c r="H46" s="431"/>
      <c r="I46" s="427"/>
      <c r="J46" s="519" t="str">
        <f t="shared" ca="1" si="1"/>
        <v/>
      </c>
      <c r="K46" s="523" t="str">
        <f t="shared" ca="1" si="0"/>
        <v/>
      </c>
      <c r="L46"/>
      <c r="M46" s="395"/>
    </row>
    <row r="47" spans="1:13" s="388" customFormat="1" ht="20.100000000000001" customHeight="1" x14ac:dyDescent="0.25">
      <c r="A47" s="478">
        <v>41</v>
      </c>
      <c r="B47" s="423"/>
      <c r="C47" s="469"/>
      <c r="D47" s="421"/>
      <c r="E47" s="404" t="str">
        <f t="shared" si="2"/>
        <v/>
      </c>
      <c r="F47" s="429"/>
      <c r="G47" s="421"/>
      <c r="H47" s="431"/>
      <c r="I47" s="427"/>
      <c r="J47" s="519" t="str">
        <f t="shared" ca="1" si="1"/>
        <v/>
      </c>
      <c r="K47" s="523" t="str">
        <f t="shared" ca="1" si="0"/>
        <v/>
      </c>
      <c r="L47"/>
      <c r="M47" s="395"/>
    </row>
    <row r="48" spans="1:13" s="388" customFormat="1" ht="20.100000000000001" customHeight="1" x14ac:dyDescent="0.25">
      <c r="A48" s="478">
        <v>42</v>
      </c>
      <c r="B48" s="423"/>
      <c r="C48" s="469"/>
      <c r="D48" s="421"/>
      <c r="E48" s="403" t="str">
        <f t="shared" si="2"/>
        <v/>
      </c>
      <c r="F48" s="429"/>
      <c r="G48" s="421"/>
      <c r="H48" s="431"/>
      <c r="I48" s="427"/>
      <c r="J48" s="519" t="str">
        <f t="shared" ca="1" si="1"/>
        <v/>
      </c>
      <c r="K48" s="523" t="str">
        <f t="shared" ca="1" si="0"/>
        <v/>
      </c>
      <c r="L48"/>
      <c r="M48" s="395"/>
    </row>
    <row r="49" spans="1:13" s="388" customFormat="1" ht="20.100000000000001" customHeight="1" x14ac:dyDescent="0.25">
      <c r="A49" s="478">
        <v>43</v>
      </c>
      <c r="B49" s="423"/>
      <c r="C49" s="469"/>
      <c r="D49" s="421"/>
      <c r="E49" s="403" t="str">
        <f t="shared" si="2"/>
        <v/>
      </c>
      <c r="F49" s="429"/>
      <c r="G49" s="421"/>
      <c r="H49" s="431"/>
      <c r="I49" s="427"/>
      <c r="J49" s="519" t="str">
        <f t="shared" ca="1" si="1"/>
        <v/>
      </c>
      <c r="K49" s="523" t="str">
        <f t="shared" ca="1" si="0"/>
        <v/>
      </c>
      <c r="L49"/>
      <c r="M49" s="395"/>
    </row>
    <row r="50" spans="1:13" s="388" customFormat="1" ht="20.100000000000001" customHeight="1" x14ac:dyDescent="0.25">
      <c r="A50" s="478">
        <v>44</v>
      </c>
      <c r="B50" s="423"/>
      <c r="C50" s="469"/>
      <c r="D50" s="421"/>
      <c r="E50" s="404" t="str">
        <f t="shared" si="2"/>
        <v/>
      </c>
      <c r="F50" s="429"/>
      <c r="G50" s="421"/>
      <c r="H50" s="431"/>
      <c r="I50" s="427"/>
      <c r="J50" s="519" t="str">
        <f t="shared" ca="1" si="1"/>
        <v/>
      </c>
      <c r="K50" s="523" t="str">
        <f t="shared" ca="1" si="0"/>
        <v/>
      </c>
      <c r="L50"/>
      <c r="M50" s="395"/>
    </row>
    <row r="51" spans="1:13" s="388" customFormat="1" ht="20.100000000000001" customHeight="1" x14ac:dyDescent="0.25">
      <c r="A51" s="478">
        <v>45</v>
      </c>
      <c r="B51" s="423"/>
      <c r="C51" s="469"/>
      <c r="D51" s="421"/>
      <c r="E51" s="403" t="str">
        <f t="shared" si="2"/>
        <v/>
      </c>
      <c r="F51" s="429"/>
      <c r="G51" s="421"/>
      <c r="H51" s="431"/>
      <c r="I51" s="427"/>
      <c r="J51" s="519" t="str">
        <f t="shared" ca="1" si="1"/>
        <v/>
      </c>
      <c r="K51" s="523" t="str">
        <f t="shared" ca="1" si="0"/>
        <v/>
      </c>
      <c r="L51"/>
      <c r="M51" s="395"/>
    </row>
    <row r="52" spans="1:13" s="388" customFormat="1" ht="20.100000000000001" customHeight="1" x14ac:dyDescent="0.25">
      <c r="A52" s="478">
        <v>46</v>
      </c>
      <c r="B52" s="423"/>
      <c r="C52" s="469"/>
      <c r="D52" s="421"/>
      <c r="E52" s="403" t="str">
        <f t="shared" si="2"/>
        <v/>
      </c>
      <c r="F52" s="429"/>
      <c r="G52" s="421"/>
      <c r="H52" s="431"/>
      <c r="I52" s="427"/>
      <c r="J52" s="519" t="str">
        <f t="shared" ca="1" si="1"/>
        <v/>
      </c>
      <c r="K52" s="523" t="str">
        <f t="shared" ca="1" si="0"/>
        <v/>
      </c>
      <c r="L52"/>
      <c r="M52" s="395"/>
    </row>
    <row r="53" spans="1:13" s="388" customFormat="1" ht="20.100000000000001" customHeight="1" x14ac:dyDescent="0.25">
      <c r="A53" s="478">
        <v>47</v>
      </c>
      <c r="B53" s="423"/>
      <c r="C53" s="469"/>
      <c r="D53" s="421"/>
      <c r="E53" s="404" t="str">
        <f t="shared" si="2"/>
        <v/>
      </c>
      <c r="F53" s="429"/>
      <c r="G53" s="421"/>
      <c r="H53" s="431"/>
      <c r="I53" s="427"/>
      <c r="J53" s="519" t="str">
        <f t="shared" ca="1" si="1"/>
        <v/>
      </c>
      <c r="K53" s="523" t="str">
        <f t="shared" ca="1" si="0"/>
        <v/>
      </c>
      <c r="L53"/>
      <c r="M53" s="395"/>
    </row>
    <row r="54" spans="1:13" s="388" customFormat="1" ht="20.100000000000001" customHeight="1" x14ac:dyDescent="0.25">
      <c r="A54" s="478">
        <v>48</v>
      </c>
      <c r="B54" s="423"/>
      <c r="C54" s="469"/>
      <c r="D54" s="421"/>
      <c r="E54" s="403" t="str">
        <f t="shared" si="2"/>
        <v/>
      </c>
      <c r="F54" s="429"/>
      <c r="G54" s="421"/>
      <c r="H54" s="431"/>
      <c r="I54" s="427"/>
      <c r="J54" s="519" t="str">
        <f t="shared" ca="1" si="1"/>
        <v/>
      </c>
      <c r="K54" s="523" t="str">
        <f t="shared" ca="1" si="0"/>
        <v/>
      </c>
      <c r="L54"/>
      <c r="M54" s="395"/>
    </row>
    <row r="55" spans="1:13" s="388" customFormat="1" ht="20.100000000000001" customHeight="1" x14ac:dyDescent="0.25">
      <c r="A55" s="478">
        <v>49</v>
      </c>
      <c r="B55" s="423"/>
      <c r="C55" s="469"/>
      <c r="D55" s="421"/>
      <c r="E55" s="403" t="str">
        <f t="shared" si="2"/>
        <v/>
      </c>
      <c r="F55" s="429"/>
      <c r="G55" s="421"/>
      <c r="H55" s="431"/>
      <c r="I55" s="427"/>
      <c r="J55" s="519" t="str">
        <f t="shared" ca="1" si="1"/>
        <v/>
      </c>
      <c r="K55" s="523" t="str">
        <f t="shared" ca="1" si="0"/>
        <v/>
      </c>
      <c r="L55"/>
      <c r="M55" s="395"/>
    </row>
    <row r="56" spans="1:13" s="388" customFormat="1" ht="20.100000000000001" customHeight="1" x14ac:dyDescent="0.25">
      <c r="A56" s="478">
        <v>50</v>
      </c>
      <c r="B56" s="423"/>
      <c r="C56" s="469"/>
      <c r="D56" s="421"/>
      <c r="E56" s="404" t="str">
        <f t="shared" si="2"/>
        <v/>
      </c>
      <c r="F56" s="429"/>
      <c r="G56" s="421"/>
      <c r="H56" s="431"/>
      <c r="I56" s="427"/>
      <c r="J56" s="519" t="str">
        <f t="shared" ca="1" si="1"/>
        <v/>
      </c>
      <c r="K56" s="523" t="str">
        <f t="shared" ca="1" si="0"/>
        <v/>
      </c>
      <c r="L56"/>
      <c r="M56" s="395"/>
    </row>
    <row r="57" spans="1:13" s="388" customFormat="1" ht="20.100000000000001" customHeight="1" x14ac:dyDescent="0.25">
      <c r="A57" s="478">
        <v>51</v>
      </c>
      <c r="B57" s="423"/>
      <c r="C57" s="469"/>
      <c r="D57" s="421"/>
      <c r="E57" s="403" t="str">
        <f t="shared" si="2"/>
        <v/>
      </c>
      <c r="F57" s="429"/>
      <c r="G57" s="421"/>
      <c r="H57" s="431"/>
      <c r="I57" s="427"/>
      <c r="J57" s="519" t="str">
        <f t="shared" ca="1" si="1"/>
        <v/>
      </c>
      <c r="K57" s="523" t="str">
        <f t="shared" ca="1" si="0"/>
        <v/>
      </c>
      <c r="L57"/>
      <c r="M57" s="395"/>
    </row>
    <row r="58" spans="1:13" s="388" customFormat="1" ht="20.100000000000001" customHeight="1" x14ac:dyDescent="0.25">
      <c r="A58" s="478">
        <v>52</v>
      </c>
      <c r="B58" s="423"/>
      <c r="C58" s="469"/>
      <c r="D58" s="421"/>
      <c r="E58" s="403" t="str">
        <f t="shared" si="2"/>
        <v/>
      </c>
      <c r="F58" s="429"/>
      <c r="G58" s="421"/>
      <c r="H58" s="431"/>
      <c r="I58" s="427"/>
      <c r="J58" s="519" t="str">
        <f t="shared" ca="1" si="1"/>
        <v/>
      </c>
      <c r="K58" s="523" t="str">
        <f t="shared" ca="1" si="0"/>
        <v/>
      </c>
      <c r="L58"/>
      <c r="M58" s="395"/>
    </row>
    <row r="59" spans="1:13" s="388" customFormat="1" ht="20.100000000000001" customHeight="1" x14ac:dyDescent="0.25">
      <c r="A59" s="478">
        <v>53</v>
      </c>
      <c r="B59" s="423"/>
      <c r="C59" s="469"/>
      <c r="D59" s="421"/>
      <c r="E59" s="404" t="str">
        <f t="shared" si="2"/>
        <v/>
      </c>
      <c r="F59" s="429"/>
      <c r="G59" s="421"/>
      <c r="H59" s="431"/>
      <c r="I59" s="427"/>
      <c r="J59" s="519" t="str">
        <f t="shared" ca="1" si="1"/>
        <v/>
      </c>
      <c r="K59" s="523" t="str">
        <f t="shared" ca="1" si="0"/>
        <v/>
      </c>
      <c r="L59"/>
      <c r="M59" s="395"/>
    </row>
    <row r="60" spans="1:13" s="388" customFormat="1" ht="20.100000000000001" customHeight="1" x14ac:dyDescent="0.25">
      <c r="A60" s="478">
        <v>54</v>
      </c>
      <c r="B60" s="423"/>
      <c r="C60" s="469"/>
      <c r="D60" s="421"/>
      <c r="E60" s="403" t="str">
        <f t="shared" si="2"/>
        <v/>
      </c>
      <c r="F60" s="429"/>
      <c r="G60" s="421"/>
      <c r="H60" s="431"/>
      <c r="I60" s="427"/>
      <c r="J60" s="519" t="str">
        <f t="shared" ca="1" si="1"/>
        <v/>
      </c>
      <c r="K60" s="523" t="str">
        <f t="shared" ca="1" si="0"/>
        <v/>
      </c>
      <c r="L60"/>
      <c r="M60" s="395"/>
    </row>
    <row r="61" spans="1:13" s="388" customFormat="1" ht="20.100000000000001" customHeight="1" thickBot="1" x14ac:dyDescent="0.3">
      <c r="A61" s="479">
        <v>55</v>
      </c>
      <c r="B61" s="382"/>
      <c r="C61" s="398"/>
      <c r="D61" s="383"/>
      <c r="E61" s="502" t="str">
        <f t="shared" si="2"/>
        <v/>
      </c>
      <c r="F61" s="384"/>
      <c r="G61" s="383"/>
      <c r="H61" s="385"/>
      <c r="I61" s="386"/>
      <c r="J61" s="520" t="str">
        <f t="shared" ca="1" si="1"/>
        <v/>
      </c>
      <c r="K61" s="524" t="str">
        <f t="shared" ca="1" si="0"/>
        <v/>
      </c>
      <c r="L61"/>
      <c r="M61" s="395"/>
    </row>
    <row r="62" spans="1:13" x14ac:dyDescent="0.3">
      <c r="A62"/>
      <c r="B62"/>
      <c r="C62"/>
      <c r="D62"/>
      <c r="E62"/>
      <c r="F62"/>
      <c r="G62"/>
      <c r="H62"/>
      <c r="I62"/>
      <c r="J62"/>
      <c r="K62"/>
    </row>
    <row r="63" spans="1:13" x14ac:dyDescent="0.3">
      <c r="A63"/>
      <c r="B63"/>
      <c r="C63"/>
      <c r="D63"/>
      <c r="E63"/>
      <c r="F63"/>
      <c r="G63"/>
      <c r="H63"/>
      <c r="I63"/>
      <c r="J63"/>
      <c r="K63"/>
    </row>
    <row r="64" spans="1:13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K6">
    <sortState ref="A7:M61">
      <sortCondition ref="C6"/>
    </sortState>
  </autoFilter>
  <sortState ref="A7:J21">
    <sortCondition ref="C7:C21"/>
  </sortState>
  <mergeCells count="6">
    <mergeCell ref="C1:H1"/>
    <mergeCell ref="C2:H2"/>
    <mergeCell ref="C3:H3"/>
    <mergeCell ref="C4:H4"/>
    <mergeCell ref="A5:C5"/>
    <mergeCell ref="D5:E5"/>
  </mergeCells>
  <conditionalFormatting sqref="B12:C12 F31:I31 B31:D31">
    <cfRule type="expression" dxfId="4340" priority="466">
      <formula>$E12="MC"</formula>
    </cfRule>
  </conditionalFormatting>
  <conditionalFormatting sqref="B14:D14 F14:I14">
    <cfRule type="expression" dxfId="4339" priority="483">
      <formula>$E14="MC"</formula>
    </cfRule>
  </conditionalFormatting>
  <conditionalFormatting sqref="B15:D15 F15:I15">
    <cfRule type="expression" dxfId="4338" priority="482">
      <formula>$E15="MC"</formula>
    </cfRule>
  </conditionalFormatting>
  <conditionalFormatting sqref="B16:C16 F16:I16">
    <cfRule type="expression" dxfId="4337" priority="481">
      <formula>$E16="MC"</formula>
    </cfRule>
  </conditionalFormatting>
  <conditionalFormatting sqref="B17:C17 F17:H17">
    <cfRule type="expression" dxfId="4336" priority="480">
      <formula>$E17="MC"</formula>
    </cfRule>
  </conditionalFormatting>
  <conditionalFormatting sqref="B18:C18 F18:H18">
    <cfRule type="expression" dxfId="4335" priority="479">
      <formula>$E18="MC"</formula>
    </cfRule>
  </conditionalFormatting>
  <conditionalFormatting sqref="B19:D19 F19:I19">
    <cfRule type="expression" dxfId="4334" priority="478">
      <formula>$E19="MC"</formula>
    </cfRule>
  </conditionalFormatting>
  <conditionalFormatting sqref="B20:D20 F20:I20">
    <cfRule type="expression" dxfId="4333" priority="477">
      <formula>$E20="MC"</formula>
    </cfRule>
  </conditionalFormatting>
  <conditionalFormatting sqref="B21:D21 F21:I21">
    <cfRule type="expression" dxfId="4332" priority="476">
      <formula>$E21="MC"</formula>
    </cfRule>
  </conditionalFormatting>
  <conditionalFormatting sqref="B22:D22 F22:I22">
    <cfRule type="expression" dxfId="4331" priority="475">
      <formula>$E22="MC"</formula>
    </cfRule>
  </conditionalFormatting>
  <conditionalFormatting sqref="B23:D23 F23:I23">
    <cfRule type="expression" dxfId="4330" priority="474">
      <formula>$E23="MC"</formula>
    </cfRule>
  </conditionalFormatting>
  <conditionalFormatting sqref="B24:D24 F24:I24">
    <cfRule type="expression" dxfId="4329" priority="473">
      <formula>$E24="MC"</formula>
    </cfRule>
  </conditionalFormatting>
  <conditionalFormatting sqref="B25:D25 F25:I25">
    <cfRule type="expression" dxfId="4328" priority="472">
      <formula>$E25="MC"</formula>
    </cfRule>
  </conditionalFormatting>
  <conditionalFormatting sqref="B26:D26 F26:I26">
    <cfRule type="expression" dxfId="4327" priority="471">
      <formula>$E26="MC"</formula>
    </cfRule>
  </conditionalFormatting>
  <conditionalFormatting sqref="B27:D27 F27:I27">
    <cfRule type="expression" dxfId="4326" priority="470">
      <formula>$E27="MC"</formula>
    </cfRule>
  </conditionalFormatting>
  <conditionalFormatting sqref="B28:D28 F28:I28">
    <cfRule type="expression" dxfId="4325" priority="469">
      <formula>$E28="MC"</formula>
    </cfRule>
  </conditionalFormatting>
  <conditionalFormatting sqref="B29:D29 F29:I29">
    <cfRule type="expression" dxfId="4324" priority="468">
      <formula>$E29="MC"</formula>
    </cfRule>
  </conditionalFormatting>
  <conditionalFormatting sqref="B30:D30 F30:I30">
    <cfRule type="expression" dxfId="4323" priority="467">
      <formula>$E30="MC"</formula>
    </cfRule>
  </conditionalFormatting>
  <conditionalFormatting sqref="B32:D32 F32:I32">
    <cfRule type="expression" dxfId="4322" priority="465">
      <formula>$E32="MC"</formula>
    </cfRule>
  </conditionalFormatting>
  <conditionalFormatting sqref="B33:D33 F33:I33">
    <cfRule type="expression" dxfId="4321" priority="464">
      <formula>$E33="MC"</formula>
    </cfRule>
  </conditionalFormatting>
  <conditionalFormatting sqref="B34:D34 F34:I34">
    <cfRule type="expression" dxfId="4320" priority="463">
      <formula>$E34="MC"</formula>
    </cfRule>
  </conditionalFormatting>
  <conditionalFormatting sqref="B35:D35 F35:I35">
    <cfRule type="expression" dxfId="4319" priority="462">
      <formula>$E35="MC"</formula>
    </cfRule>
  </conditionalFormatting>
  <conditionalFormatting sqref="B36:D36 F36:I36">
    <cfRule type="expression" dxfId="4318" priority="461">
      <formula>$E36="MC"</formula>
    </cfRule>
  </conditionalFormatting>
  <conditionalFormatting sqref="B37:D37 F37:I37">
    <cfRule type="expression" dxfId="4317" priority="460">
      <formula>$E37="MC"</formula>
    </cfRule>
  </conditionalFormatting>
  <conditionalFormatting sqref="B38:D38 F38:I38">
    <cfRule type="expression" dxfId="4316" priority="459">
      <formula>$E38="MC"</formula>
    </cfRule>
  </conditionalFormatting>
  <conditionalFormatting sqref="B39:D39 F39:I39">
    <cfRule type="expression" dxfId="4315" priority="458">
      <formula>$E39="MC"</formula>
    </cfRule>
  </conditionalFormatting>
  <conditionalFormatting sqref="B40:D40 F40:I40">
    <cfRule type="expression" dxfId="4314" priority="457">
      <formula>$E40="MC"</formula>
    </cfRule>
  </conditionalFormatting>
  <conditionalFormatting sqref="B41:D41 F41:I41">
    <cfRule type="expression" dxfId="4313" priority="456">
      <formula>$E41="MC"</formula>
    </cfRule>
  </conditionalFormatting>
  <conditionalFormatting sqref="B42:D42 F42:I42">
    <cfRule type="expression" dxfId="4312" priority="455">
      <formula>$E42="MC"</formula>
    </cfRule>
  </conditionalFormatting>
  <conditionalFormatting sqref="B43:D43 F43:I43">
    <cfRule type="expression" dxfId="4311" priority="454">
      <formula>$E43="MC"</formula>
    </cfRule>
  </conditionalFormatting>
  <conditionalFormatting sqref="B44:D44 F44:I44">
    <cfRule type="expression" dxfId="4310" priority="453">
      <formula>$E44="MC"</formula>
    </cfRule>
  </conditionalFormatting>
  <conditionalFormatting sqref="B45:D45 F45:I45">
    <cfRule type="expression" dxfId="4309" priority="452">
      <formula>$E45="MC"</formula>
    </cfRule>
  </conditionalFormatting>
  <conditionalFormatting sqref="B46:D46 F46:I46">
    <cfRule type="expression" dxfId="4308" priority="451">
      <formula>$E46="MC"</formula>
    </cfRule>
  </conditionalFormatting>
  <conditionalFormatting sqref="B47:D47 F47:I47">
    <cfRule type="expression" dxfId="4307" priority="450">
      <formula>$E47="MC"</formula>
    </cfRule>
  </conditionalFormatting>
  <conditionalFormatting sqref="B48:D48 F48:I48">
    <cfRule type="expression" dxfId="4306" priority="449">
      <formula>$E48="MC"</formula>
    </cfRule>
  </conditionalFormatting>
  <conditionalFormatting sqref="B49:D49 F49:I49">
    <cfRule type="expression" dxfId="4305" priority="448">
      <formula>$E49="MC"</formula>
    </cfRule>
  </conditionalFormatting>
  <conditionalFormatting sqref="B50:D50 F50:I50">
    <cfRule type="expression" dxfId="4304" priority="447">
      <formula>$E50="MC"</formula>
    </cfRule>
  </conditionalFormatting>
  <conditionalFormatting sqref="B51:D51 F51:I51">
    <cfRule type="expression" dxfId="4303" priority="446">
      <formula>$E51="MC"</formula>
    </cfRule>
  </conditionalFormatting>
  <conditionalFormatting sqref="B52:D52 F52:I52">
    <cfRule type="expression" dxfId="4302" priority="445">
      <formula>$E52="MC"</formula>
    </cfRule>
  </conditionalFormatting>
  <conditionalFormatting sqref="B53:D53 F53:I53">
    <cfRule type="expression" dxfId="4301" priority="444">
      <formula>$E53="MC"</formula>
    </cfRule>
  </conditionalFormatting>
  <conditionalFormatting sqref="B54:D54 F54:I54">
    <cfRule type="expression" dxfId="4300" priority="443">
      <formula>$E54="MC"</formula>
    </cfRule>
  </conditionalFormatting>
  <conditionalFormatting sqref="B55:D55 F55:I55">
    <cfRule type="expression" dxfId="4299" priority="442">
      <formula>$E55="MC"</formula>
    </cfRule>
  </conditionalFormatting>
  <conditionalFormatting sqref="B56:D56 F56:I56">
    <cfRule type="expression" dxfId="4298" priority="441">
      <formula>$E56="MC"</formula>
    </cfRule>
  </conditionalFormatting>
  <conditionalFormatting sqref="B57:D57 F57:I57">
    <cfRule type="expression" dxfId="4297" priority="440">
      <formula>$E57="MC"</formula>
    </cfRule>
  </conditionalFormatting>
  <conditionalFormatting sqref="B58:D58 F58:I58">
    <cfRule type="expression" dxfId="4296" priority="439">
      <formula>$E58="MC"</formula>
    </cfRule>
  </conditionalFormatting>
  <conditionalFormatting sqref="B59:D59 F59:I59">
    <cfRule type="expression" dxfId="4295" priority="438">
      <formula>$E59="MC"</formula>
    </cfRule>
  </conditionalFormatting>
  <conditionalFormatting sqref="B60:D60 F60:I60">
    <cfRule type="expression" dxfId="4294" priority="437">
      <formula>$E60="MC"</formula>
    </cfRule>
  </conditionalFormatting>
  <conditionalFormatting sqref="B61:D61 F61:I61">
    <cfRule type="expression" dxfId="4293" priority="436">
      <formula>$E61="MC"</formula>
    </cfRule>
  </conditionalFormatting>
  <conditionalFormatting sqref="H12">
    <cfRule type="expression" dxfId="4292" priority="429">
      <formula>$E12="MC"</formula>
    </cfRule>
  </conditionalFormatting>
  <conditionalFormatting sqref="H12">
    <cfRule type="expression" dxfId="4291" priority="427">
      <formula>$E12="MC"</formula>
    </cfRule>
  </conditionalFormatting>
  <conditionalFormatting sqref="H12">
    <cfRule type="expression" dxfId="4290" priority="426">
      <formula>$E12="MC"</formula>
    </cfRule>
  </conditionalFormatting>
  <conditionalFormatting sqref="H12">
    <cfRule type="expression" dxfId="4289" priority="425">
      <formula>$E12="MC"</formula>
    </cfRule>
  </conditionalFormatting>
  <conditionalFormatting sqref="H12">
    <cfRule type="expression" dxfId="4288" priority="423">
      <formula>$E12="MC"</formula>
    </cfRule>
  </conditionalFormatting>
  <conditionalFormatting sqref="H12">
    <cfRule type="expression" dxfId="4287" priority="388">
      <formula>$E12="MC"</formula>
    </cfRule>
  </conditionalFormatting>
  <conditionalFormatting sqref="B14:D14 F14:I14">
    <cfRule type="expression" dxfId="4286" priority="368">
      <formula>$E14="MC"</formula>
    </cfRule>
  </conditionalFormatting>
  <conditionalFormatting sqref="G12">
    <cfRule type="expression" dxfId="4285" priority="402">
      <formula>$E12="MC"</formula>
    </cfRule>
  </conditionalFormatting>
  <conditionalFormatting sqref="H12">
    <cfRule type="expression" dxfId="4284" priority="396">
      <formula>$E12="MC"</formula>
    </cfRule>
  </conditionalFormatting>
  <conditionalFormatting sqref="B14:D14 F14:I14">
    <cfRule type="expression" dxfId="4283" priority="394">
      <formula>$E14="MC"</formula>
    </cfRule>
  </conditionalFormatting>
  <conditionalFormatting sqref="B15:D15 F15:I15">
    <cfRule type="expression" dxfId="4282" priority="393">
      <formula>$E15="MC"</formula>
    </cfRule>
  </conditionalFormatting>
  <conditionalFormatting sqref="G12">
    <cfRule type="expression" dxfId="4281" priority="389">
      <formula>$E12="MC"</formula>
    </cfRule>
  </conditionalFormatting>
  <conditionalFormatting sqref="B14:D14 F14:I14">
    <cfRule type="expression" dxfId="4280" priority="386">
      <formula>$E14="MC"</formula>
    </cfRule>
  </conditionalFormatting>
  <conditionalFormatting sqref="B15:D15 F15:I15">
    <cfRule type="expression" dxfId="4279" priority="385">
      <formula>$E15="MC"</formula>
    </cfRule>
  </conditionalFormatting>
  <conditionalFormatting sqref="G12">
    <cfRule type="expression" dxfId="4278" priority="373">
      <formula>$E12="MC"</formula>
    </cfRule>
  </conditionalFormatting>
  <conditionalFormatting sqref="G12:H12">
    <cfRule type="expression" dxfId="4277" priority="370">
      <formula>$E12="MC"</formula>
    </cfRule>
  </conditionalFormatting>
  <conditionalFormatting sqref="M9:M61 M5:M6">
    <cfRule type="cellIs" dxfId="4276" priority="361" operator="equal">
      <formula>3</formula>
    </cfRule>
    <cfRule type="cellIs" dxfId="4275" priority="362" operator="equal">
      <formula>2</formula>
    </cfRule>
    <cfRule type="cellIs" dxfId="4274" priority="363" operator="equal">
      <formula>1</formula>
    </cfRule>
  </conditionalFormatting>
  <conditionalFormatting sqref="M9">
    <cfRule type="cellIs" dxfId="4273" priority="332" operator="equal">
      <formula>3</formula>
    </cfRule>
    <cfRule type="cellIs" dxfId="4272" priority="333" operator="equal">
      <formula>2</formula>
    </cfRule>
    <cfRule type="cellIs" dxfId="4271" priority="334" operator="equal">
      <formula>1</formula>
    </cfRule>
  </conditionalFormatting>
  <conditionalFormatting sqref="M8">
    <cfRule type="cellIs" dxfId="4270" priority="323" operator="equal">
      <formula>3</formula>
    </cfRule>
    <cfRule type="cellIs" dxfId="4269" priority="324" operator="equal">
      <formula>2</formula>
    </cfRule>
    <cfRule type="cellIs" dxfId="4268" priority="325" operator="equal">
      <formula>1</formula>
    </cfRule>
  </conditionalFormatting>
  <conditionalFormatting sqref="M8">
    <cfRule type="cellIs" dxfId="4267" priority="309" operator="equal">
      <formula>3</formula>
    </cfRule>
    <cfRule type="cellIs" dxfId="4266" priority="310" operator="equal">
      <formula>2</formula>
    </cfRule>
    <cfRule type="cellIs" dxfId="4265" priority="311" operator="equal">
      <formula>1</formula>
    </cfRule>
  </conditionalFormatting>
  <conditionalFormatting sqref="H12">
    <cfRule type="expression" dxfId="4264" priority="298">
      <formula>$E12="MC"</formula>
    </cfRule>
  </conditionalFormatting>
  <conditionalFormatting sqref="B14:D14 F14:I14">
    <cfRule type="expression" dxfId="4263" priority="296">
      <formula>$E14="MC"</formula>
    </cfRule>
  </conditionalFormatting>
  <conditionalFormatting sqref="B15:D15 F15:I15">
    <cfRule type="expression" dxfId="4262" priority="295">
      <formula>$E15="MC"</formula>
    </cfRule>
  </conditionalFormatting>
  <conditionalFormatting sqref="B16:C16 F16:I16">
    <cfRule type="expression" dxfId="4261" priority="294">
      <formula>$E16="MC"</formula>
    </cfRule>
  </conditionalFormatting>
  <conditionalFormatting sqref="G12:H12">
    <cfRule type="expression" dxfId="4260" priority="253">
      <formula>$E12="MC"</formula>
    </cfRule>
  </conditionalFormatting>
  <conditionalFormatting sqref="G12:H12">
    <cfRule type="expression" dxfId="4259" priority="235">
      <formula>$E12="MC"</formula>
    </cfRule>
  </conditionalFormatting>
  <conditionalFormatting sqref="G12">
    <cfRule type="expression" dxfId="4258" priority="264">
      <formula>$E12="MC"</formula>
    </cfRule>
  </conditionalFormatting>
  <conditionalFormatting sqref="G12:H12">
    <cfRule type="expression" dxfId="4257" priority="261">
      <formula>$E12="MC"</formula>
    </cfRule>
  </conditionalFormatting>
  <conditionalFormatting sqref="B14:D14 F14:I14">
    <cfRule type="expression" dxfId="4256" priority="259">
      <formula>$E14="MC"</formula>
    </cfRule>
  </conditionalFormatting>
  <conditionalFormatting sqref="B14:D14 F14:I14">
    <cfRule type="expression" dxfId="4255" priority="251">
      <formula>$E14="MC"</formula>
    </cfRule>
  </conditionalFormatting>
  <conditionalFormatting sqref="M8">
    <cfRule type="cellIs" dxfId="4254" priority="206" operator="equal">
      <formula>3</formula>
    </cfRule>
    <cfRule type="cellIs" dxfId="4253" priority="207" operator="equal">
      <formula>2</formula>
    </cfRule>
    <cfRule type="cellIs" dxfId="4252" priority="208" operator="equal">
      <formula>1</formula>
    </cfRule>
  </conditionalFormatting>
  <conditionalFormatting sqref="D16">
    <cfRule type="expression" dxfId="4251" priority="187">
      <formula>$E16="MC"</formula>
    </cfRule>
  </conditionalFormatting>
  <conditionalFormatting sqref="D16">
    <cfRule type="expression" dxfId="4250" priority="184">
      <formula>$E16="MC"</formula>
    </cfRule>
  </conditionalFormatting>
  <conditionalFormatting sqref="D16">
    <cfRule type="expression" dxfId="4249" priority="186">
      <formula>$E16="MC"</formula>
    </cfRule>
  </conditionalFormatting>
  <conditionalFormatting sqref="D16">
    <cfRule type="expression" dxfId="4248" priority="185">
      <formula>$E16="MC"</formula>
    </cfRule>
  </conditionalFormatting>
  <conditionalFormatting sqref="D16">
    <cfRule type="expression" dxfId="4247" priority="183">
      <formula>$E16="MC"</formula>
    </cfRule>
  </conditionalFormatting>
  <conditionalFormatting sqref="D16">
    <cfRule type="expression" dxfId="4246" priority="182">
      <formula>$E16="MC"</formula>
    </cfRule>
  </conditionalFormatting>
  <conditionalFormatting sqref="D16">
    <cfRule type="expression" dxfId="4245" priority="181">
      <formula>$E16="MC"</formula>
    </cfRule>
  </conditionalFormatting>
  <conditionalFormatting sqref="I17">
    <cfRule type="expression" dxfId="4244" priority="180">
      <formula>$E17="MC"</formula>
    </cfRule>
  </conditionalFormatting>
  <conditionalFormatting sqref="I17">
    <cfRule type="expression" dxfId="4243" priority="179">
      <formula>$E17="MC"</formula>
    </cfRule>
  </conditionalFormatting>
  <conditionalFormatting sqref="D17">
    <cfRule type="expression" dxfId="4242" priority="178">
      <formula>$E17="MC"</formula>
    </cfRule>
  </conditionalFormatting>
  <conditionalFormatting sqref="D17">
    <cfRule type="expression" dxfId="4241" priority="175">
      <formula>$E17="MC"</formula>
    </cfRule>
  </conditionalFormatting>
  <conditionalFormatting sqref="D17">
    <cfRule type="expression" dxfId="4240" priority="177">
      <formula>$E17="MC"</formula>
    </cfRule>
  </conditionalFormatting>
  <conditionalFormatting sqref="D17">
    <cfRule type="expression" dxfId="4239" priority="176">
      <formula>$E17="MC"</formula>
    </cfRule>
  </conditionalFormatting>
  <conditionalFormatting sqref="D17">
    <cfRule type="expression" dxfId="4238" priority="174">
      <formula>$E17="MC"</formula>
    </cfRule>
  </conditionalFormatting>
  <conditionalFormatting sqref="D17">
    <cfRule type="expression" dxfId="4237" priority="173">
      <formula>$E17="MC"</formula>
    </cfRule>
  </conditionalFormatting>
  <conditionalFormatting sqref="D17">
    <cfRule type="expression" dxfId="4236" priority="172">
      <formula>$E17="MC"</formula>
    </cfRule>
  </conditionalFormatting>
  <conditionalFormatting sqref="I18">
    <cfRule type="expression" dxfId="4235" priority="171">
      <formula>$E18="MC"</formula>
    </cfRule>
  </conditionalFormatting>
  <conditionalFormatting sqref="I18">
    <cfRule type="expression" dxfId="4234" priority="170">
      <formula>$E18="MC"</formula>
    </cfRule>
  </conditionalFormatting>
  <conditionalFormatting sqref="D18">
    <cfRule type="expression" dxfId="4233" priority="169">
      <formula>$E18="MC"</formula>
    </cfRule>
  </conditionalFormatting>
  <conditionalFormatting sqref="D18">
    <cfRule type="expression" dxfId="4232" priority="168">
      <formula>$E18="MC"</formula>
    </cfRule>
  </conditionalFormatting>
  <conditionalFormatting sqref="D18">
    <cfRule type="expression" dxfId="4231" priority="167">
      <formula>$E18="MC"</formula>
    </cfRule>
  </conditionalFormatting>
  <conditionalFormatting sqref="D18">
    <cfRule type="expression" dxfId="4230" priority="166">
      <formula>$E18="MC"</formula>
    </cfRule>
  </conditionalFormatting>
  <conditionalFormatting sqref="K73:K1048576 K1:K61">
    <cfRule type="cellIs" dxfId="4229" priority="164" operator="lessThan">
      <formula>18</formula>
    </cfRule>
  </conditionalFormatting>
  <conditionalFormatting sqref="B12:C12">
    <cfRule type="expression" dxfId="4228" priority="133">
      <formula>$E12="MC"</formula>
    </cfRule>
  </conditionalFormatting>
  <conditionalFormatting sqref="B12:C12">
    <cfRule type="expression" dxfId="4227" priority="132">
      <formula>$E12="MC"</formula>
    </cfRule>
  </conditionalFormatting>
  <conditionalFormatting sqref="B12:C12">
    <cfRule type="expression" dxfId="4226" priority="135">
      <formula>$E12="MC"</formula>
    </cfRule>
  </conditionalFormatting>
  <conditionalFormatting sqref="B12:C12">
    <cfRule type="expression" dxfId="4225" priority="134">
      <formula>$E12="MC"</formula>
    </cfRule>
  </conditionalFormatting>
  <conditionalFormatting sqref="B12:C12">
    <cfRule type="expression" dxfId="4224" priority="131">
      <formula>$E12="MC"</formula>
    </cfRule>
  </conditionalFormatting>
  <conditionalFormatting sqref="B12:C12">
    <cfRule type="expression" dxfId="4223" priority="128">
      <formula>$E12="MC"</formula>
    </cfRule>
  </conditionalFormatting>
  <conditionalFormatting sqref="B12:C12">
    <cfRule type="expression" dxfId="4222" priority="130">
      <formula>$E12="MC"</formula>
    </cfRule>
  </conditionalFormatting>
  <conditionalFormatting sqref="B12:C12">
    <cfRule type="expression" dxfId="4221" priority="129">
      <formula>$E12="MC"</formula>
    </cfRule>
  </conditionalFormatting>
  <conditionalFormatting sqref="K9:K61">
    <cfRule type="cellIs" dxfId="4220" priority="101" operator="lessThan">
      <formula>18</formula>
    </cfRule>
  </conditionalFormatting>
  <conditionalFormatting sqref="I6">
    <cfRule type="expression" dxfId="4219" priority="100">
      <formula>$E6="MC"</formula>
    </cfRule>
  </conditionalFormatting>
  <conditionalFormatting sqref="B11:D11">
    <cfRule type="expression" dxfId="4218" priority="67">
      <formula>$E11="MC"</formula>
    </cfRule>
  </conditionalFormatting>
  <conditionalFormatting sqref="F11:I11">
    <cfRule type="expression" dxfId="4217" priority="66">
      <formula>$E11="MC"</formula>
    </cfRule>
  </conditionalFormatting>
  <conditionalFormatting sqref="B9:D9">
    <cfRule type="expression" dxfId="4216" priority="60">
      <formula>$E9="MC"</formula>
    </cfRule>
  </conditionalFormatting>
  <conditionalFormatting sqref="C8:D8">
    <cfRule type="expression" dxfId="4215" priority="59">
      <formula>$E8="MC"</formula>
    </cfRule>
  </conditionalFormatting>
  <conditionalFormatting sqref="F9:H9">
    <cfRule type="expression" dxfId="4214" priority="54">
      <formula>$E9="MC"</formula>
    </cfRule>
  </conditionalFormatting>
  <conditionalFormatting sqref="F8:H8">
    <cfRule type="expression" dxfId="4213" priority="53">
      <formula>$E8="MC"</formula>
    </cfRule>
  </conditionalFormatting>
  <conditionalFormatting sqref="I9">
    <cfRule type="expression" dxfId="4212" priority="51">
      <formula>$E9="MC"</formula>
    </cfRule>
  </conditionalFormatting>
  <conditionalFormatting sqref="B8">
    <cfRule type="expression" dxfId="4211" priority="38">
      <formula>$E8="MC"</formula>
    </cfRule>
  </conditionalFormatting>
  <conditionalFormatting sqref="B10:D10">
    <cfRule type="expression" dxfId="4210" priority="36">
      <formula>$E10="MC"</formula>
    </cfRule>
  </conditionalFormatting>
  <conditionalFormatting sqref="F10:H10">
    <cfRule type="expression" dxfId="4209" priority="35">
      <formula>$E10="MC"</formula>
    </cfRule>
  </conditionalFormatting>
  <conditionalFormatting sqref="I10">
    <cfRule type="expression" dxfId="4208" priority="34">
      <formula>$E10="MC"</formula>
    </cfRule>
  </conditionalFormatting>
  <conditionalFormatting sqref="A7 A9:A10 A12:A13 A15:A16 A18:A19 A21:A22 A24:A25 A27:A28 A30:A31 A33:A34 A36:A37 A39:A40 A42:A43 A45:A46 A48:A49 A51:A52 A54:A55 A57:A58 A60:A61">
    <cfRule type="expression" dxfId="4207" priority="22">
      <formula>$E7="MC"</formula>
    </cfRule>
  </conditionalFormatting>
  <conditionalFormatting sqref="M7">
    <cfRule type="cellIs" dxfId="4206" priority="19" operator="equal">
      <formula>3</formula>
    </cfRule>
    <cfRule type="cellIs" dxfId="4205" priority="20" operator="equal">
      <formula>2</formula>
    </cfRule>
    <cfRule type="cellIs" dxfId="4204" priority="21" operator="equal">
      <formula>1</formula>
    </cfRule>
  </conditionalFormatting>
  <conditionalFormatting sqref="E8 E11 E14 E17 E20 E23 E26 E29 E32 E35 E38 E41 E44 E47 E50 E53 E56 E59">
    <cfRule type="expression" dxfId="4203" priority="11">
      <formula>$E8="MC"</formula>
    </cfRule>
  </conditionalFormatting>
  <conditionalFormatting sqref="E9:E10 E12:E13 E15:E16 E18:E19 E21:E22 E24:E25 E27:E28 E30:E31 E33:E34 E36:E37 E39:E40 E42:E43 E45:E46 E48:E49 E51:E52 E54:E55 E57:E58 E60:E61">
    <cfRule type="expression" dxfId="4202" priority="10">
      <formula>$E9="MC"</formula>
    </cfRule>
  </conditionalFormatting>
  <conditionalFormatting sqref="J8:J61">
    <cfRule type="expression" dxfId="4201" priority="9">
      <formula>$E8="MC"</formula>
    </cfRule>
  </conditionalFormatting>
  <conditionalFormatting sqref="B7:D7">
    <cfRule type="expression" dxfId="4200" priority="8">
      <formula>$E7="MC"</formula>
    </cfRule>
  </conditionalFormatting>
  <conditionalFormatting sqref="F7:I7">
    <cfRule type="expression" dxfId="4199" priority="7">
      <formula>$E7="MC"</formula>
    </cfRule>
  </conditionalFormatting>
  <conditionalFormatting sqref="E7">
    <cfRule type="expression" dxfId="4198" priority="6">
      <formula>$E7="MC"</formula>
    </cfRule>
  </conditionalFormatting>
  <conditionalFormatting sqref="J7">
    <cfRule type="expression" dxfId="4197" priority="5">
      <formula>$E7="MC"</formula>
    </cfRule>
  </conditionalFormatting>
  <conditionalFormatting sqref="I8">
    <cfRule type="expression" dxfId="4196" priority="4">
      <formula>$E8="MC"</formula>
    </cfRule>
  </conditionalFormatting>
  <conditionalFormatting sqref="I12">
    <cfRule type="expression" dxfId="4195" priority="3">
      <formula>$E12="MC"</formula>
    </cfRule>
  </conditionalFormatting>
  <conditionalFormatting sqref="F12">
    <cfRule type="expression" dxfId="4194" priority="2">
      <formula>$E12="MC"</formula>
    </cfRule>
  </conditionalFormatting>
  <conditionalFormatting sqref="D12">
    <cfRule type="expression" dxfId="4193" priority="1">
      <formula>$E12="MC"</formula>
    </cfRule>
  </conditionalFormatting>
  <dataValidations count="1">
    <dataValidation type="date" allowBlank="1" showInputMessage="1" showErrorMessage="1" errorTitle="Data Invalida" error="Você deve inserir uma data no formato XX/XX/XXXX" promptTitle="Insira uma Data" prompt="Favor inserir uma data valida no formato: XX/XX/XXXX" sqref="F7:F21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344" id="{0CD3801F-6708-48B5-9D86-6C44976BF88B}">
            <xm:f>'2ª'!#REF!="MC"</xm:f>
            <x14:dxf>
              <font>
                <b/>
                <i val="0"/>
                <color rgb="FFFF0000"/>
              </font>
            </x14:dxf>
          </x14:cfRule>
          <xm:sqref>A8 M8 A11 A14 A17 A20 A23 A26 A29 A32 A35 A38 A41 A44 A47 A50 A53 A56 A59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72"/>
  <sheetViews>
    <sheetView view="pageBreakPreview" zoomScale="70" zoomScaleNormal="100" zoomScaleSheetLayoutView="70" workbookViewId="0">
      <pane xSplit="1" ySplit="6" topLeftCell="B7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B12" sqref="B12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80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19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COUNTIFS($D$7:$D$61,"M",$E$7:$E$61,"MA")</f>
        <v>4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4</v>
      </c>
    </row>
    <row r="3" spans="1:19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COUNTIFS($D$7:$D$61,"F",$E$7:$E$61,"MA")</f>
        <v>1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1</v>
      </c>
    </row>
    <row r="4" spans="1:19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 s="285"/>
      <c r="N4" s="377" t="s">
        <v>18</v>
      </c>
      <c r="O4" s="306">
        <f>SUM(O2:O3)</f>
        <v>5</v>
      </c>
      <c r="P4" s="294">
        <f>SUM(P2:P3)</f>
        <v>0</v>
      </c>
      <c r="Q4" s="295">
        <f>SUM(Q2:Q3)</f>
        <v>0</v>
      </c>
      <c r="R4" s="296">
        <f ca="1">SUM(R2:R3)</f>
        <v>5</v>
      </c>
    </row>
    <row r="5" spans="1:19" ht="18" thickBot="1" x14ac:dyDescent="0.35">
      <c r="A5" s="554" t="s">
        <v>19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</row>
    <row r="6" spans="1:19" s="297" customFormat="1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20" t="s">
        <v>57</v>
      </c>
      <c r="J6" s="418" t="s">
        <v>28</v>
      </c>
      <c r="K6" s="420" t="s">
        <v>36</v>
      </c>
      <c r="L6"/>
      <c r="M6" s="286"/>
      <c r="N6"/>
      <c r="O6"/>
      <c r="P6"/>
      <c r="Q6"/>
      <c r="R6"/>
      <c r="S6"/>
    </row>
    <row r="7" spans="1:19" s="388" customFormat="1" ht="20.100000000000001" customHeight="1" x14ac:dyDescent="0.25">
      <c r="A7" s="478">
        <v>1</v>
      </c>
      <c r="B7" s="423">
        <v>13512</v>
      </c>
      <c r="C7" s="476" t="s">
        <v>154</v>
      </c>
      <c r="D7" s="425" t="s">
        <v>17</v>
      </c>
      <c r="E7" s="403" t="str">
        <f>IF(COUNTIF(I7,"*MC*")=1,"MC",IF(COUNTIF(I7,"*NCOM*")=1,"NCOM",IF(C7="","","MA")))</f>
        <v>MA</v>
      </c>
      <c r="F7" s="426">
        <v>31434</v>
      </c>
      <c r="G7" s="442" t="s">
        <v>136</v>
      </c>
      <c r="H7" s="422" t="s">
        <v>137</v>
      </c>
      <c r="I7" s="483" t="s">
        <v>308</v>
      </c>
      <c r="J7" s="519" t="str">
        <f t="shared" ref="J7:J18" ca="1" si="0">IF(K7="","",IF(K7&gt;29,"DISP.IDADE",""))</f>
        <v>DISP.IDADE</v>
      </c>
      <c r="K7" s="406">
        <f t="shared" ref="K7:K18" ca="1" si="1">IF(F7="","",INT((TODAY()-F7)/365.25))</f>
        <v>39</v>
      </c>
      <c r="L7"/>
      <c r="M7" s="395"/>
    </row>
    <row r="8" spans="1:19" s="388" customFormat="1" ht="20.100000000000001" customHeight="1" x14ac:dyDescent="0.25">
      <c r="A8" s="478">
        <v>2</v>
      </c>
      <c r="B8" s="423">
        <v>18767</v>
      </c>
      <c r="C8" s="469" t="s">
        <v>379</v>
      </c>
      <c r="D8" s="425" t="s">
        <v>17</v>
      </c>
      <c r="E8" s="403" t="s">
        <v>4</v>
      </c>
      <c r="F8" s="426">
        <v>24673</v>
      </c>
      <c r="G8" s="442"/>
      <c r="H8" s="422"/>
      <c r="I8" s="427" t="s">
        <v>380</v>
      </c>
      <c r="J8" s="519" t="str">
        <f t="shared" ca="1" si="0"/>
        <v>DISP.IDADE</v>
      </c>
      <c r="K8" s="406">
        <f t="shared" ca="1" si="1"/>
        <v>57</v>
      </c>
      <c r="L8"/>
      <c r="M8" s="395"/>
      <c r="N8" s="380"/>
      <c r="O8" s="381"/>
      <c r="P8" s="380"/>
      <c r="Q8" s="380"/>
      <c r="R8" s="380"/>
    </row>
    <row r="9" spans="1:19" s="388" customFormat="1" ht="20.100000000000001" customHeight="1" x14ac:dyDescent="0.25">
      <c r="A9" s="478">
        <v>3</v>
      </c>
      <c r="B9" s="423">
        <v>18747</v>
      </c>
      <c r="C9" s="469" t="s">
        <v>352</v>
      </c>
      <c r="D9" s="421" t="s">
        <v>16</v>
      </c>
      <c r="E9" s="404" t="s">
        <v>4</v>
      </c>
      <c r="F9" s="429">
        <v>21869</v>
      </c>
      <c r="G9" s="475"/>
      <c r="H9" s="433">
        <v>131542312</v>
      </c>
      <c r="I9" s="427" t="s">
        <v>353</v>
      </c>
      <c r="J9" s="519" t="str">
        <f t="shared" ca="1" si="0"/>
        <v>DISP.IDADE</v>
      </c>
      <c r="K9" s="406">
        <f t="shared" ca="1" si="1"/>
        <v>65</v>
      </c>
      <c r="L9"/>
      <c r="M9" s="395"/>
      <c r="N9" s="392"/>
      <c r="O9" s="393"/>
      <c r="P9" s="394"/>
      <c r="Q9" s="394"/>
      <c r="R9" s="378"/>
      <c r="S9" s="378"/>
    </row>
    <row r="10" spans="1:19" s="388" customFormat="1" ht="20.100000000000001" customHeight="1" x14ac:dyDescent="0.25">
      <c r="A10" s="478">
        <v>4</v>
      </c>
      <c r="B10" s="423">
        <v>12552</v>
      </c>
      <c r="C10" s="469" t="s">
        <v>449</v>
      </c>
      <c r="D10" s="425" t="s">
        <v>17</v>
      </c>
      <c r="E10" s="403" t="s">
        <v>4</v>
      </c>
      <c r="F10" s="426">
        <v>28420</v>
      </c>
      <c r="G10" s="442"/>
      <c r="H10" s="422"/>
      <c r="I10" s="427" t="s">
        <v>433</v>
      </c>
      <c r="J10" s="519" t="str">
        <f t="shared" ca="1" si="0"/>
        <v>DISP.IDADE</v>
      </c>
      <c r="K10" s="406">
        <f t="shared" ca="1" si="1"/>
        <v>47</v>
      </c>
      <c r="L10"/>
      <c r="M10" s="395"/>
      <c r="R10" s="378"/>
      <c r="S10" s="378"/>
    </row>
    <row r="11" spans="1:19" s="388" customFormat="1" ht="20.100000000000001" customHeight="1" x14ac:dyDescent="0.25">
      <c r="A11" s="478">
        <v>5</v>
      </c>
      <c r="B11" s="423">
        <v>18839</v>
      </c>
      <c r="C11" s="469" t="s">
        <v>497</v>
      </c>
      <c r="D11" s="421" t="s">
        <v>17</v>
      </c>
      <c r="E11" s="404" t="s">
        <v>4</v>
      </c>
      <c r="F11" s="429">
        <v>26939</v>
      </c>
      <c r="G11" s="442"/>
      <c r="H11" s="431"/>
      <c r="I11" s="427" t="s">
        <v>448</v>
      </c>
      <c r="J11" s="519" t="str">
        <f t="shared" ca="1" si="0"/>
        <v>DISP.IDADE</v>
      </c>
      <c r="K11" s="406">
        <f t="shared" ca="1" si="1"/>
        <v>51</v>
      </c>
      <c r="L11"/>
      <c r="M11" s="395"/>
      <c r="R11" s="378"/>
      <c r="S11" s="378"/>
    </row>
    <row r="12" spans="1:19" s="388" customFormat="1" ht="20.100000000000001" customHeight="1" x14ac:dyDescent="0.25">
      <c r="A12" s="478">
        <v>6</v>
      </c>
      <c r="B12" s="423"/>
      <c r="C12" s="439"/>
      <c r="D12" s="425"/>
      <c r="E12" s="403" t="str">
        <f t="shared" ref="E12:E18" si="2">IF(COUNTIF(I12,"*MC*")=1,"MC",IF(COUNTIF(I12,"*NCOM*")=1,"NCOM",IF(C12="","","MA")))</f>
        <v/>
      </c>
      <c r="F12" s="426"/>
      <c r="G12" s="442"/>
      <c r="H12" s="442"/>
      <c r="I12" s="427"/>
      <c r="J12" s="519" t="str">
        <f t="shared" ca="1" si="0"/>
        <v/>
      </c>
      <c r="K12" s="406" t="str">
        <f t="shared" ca="1" si="1"/>
        <v/>
      </c>
      <c r="L12"/>
      <c r="M12" s="395"/>
      <c r="R12" s="378"/>
      <c r="S12" s="378"/>
    </row>
    <row r="13" spans="1:19" s="388" customFormat="1" ht="20.100000000000001" customHeight="1" x14ac:dyDescent="0.25">
      <c r="A13" s="478">
        <v>7</v>
      </c>
      <c r="B13" s="423"/>
      <c r="C13" s="469"/>
      <c r="D13" s="421"/>
      <c r="E13" s="403" t="str">
        <f t="shared" si="2"/>
        <v/>
      </c>
      <c r="F13" s="429"/>
      <c r="G13" s="421"/>
      <c r="H13" s="431"/>
      <c r="I13" s="427"/>
      <c r="J13" s="519" t="str">
        <f t="shared" ca="1" si="0"/>
        <v/>
      </c>
      <c r="K13" s="406" t="str">
        <f t="shared" ca="1" si="1"/>
        <v/>
      </c>
      <c r="L13"/>
      <c r="M13" s="395"/>
    </row>
    <row r="14" spans="1:19" s="388" customFormat="1" ht="20.100000000000001" customHeight="1" x14ac:dyDescent="0.25">
      <c r="A14" s="478">
        <v>8</v>
      </c>
      <c r="B14" s="423"/>
      <c r="C14" s="469"/>
      <c r="D14" s="421"/>
      <c r="E14" s="404" t="str">
        <f t="shared" si="2"/>
        <v/>
      </c>
      <c r="F14" s="429"/>
      <c r="G14" s="421"/>
      <c r="H14" s="431"/>
      <c r="I14" s="427"/>
      <c r="J14" s="519" t="str">
        <f t="shared" ca="1" si="0"/>
        <v/>
      </c>
      <c r="K14" s="406" t="str">
        <f t="shared" ca="1" si="1"/>
        <v/>
      </c>
      <c r="L14"/>
      <c r="M14" s="395"/>
    </row>
    <row r="15" spans="1:19" s="388" customFormat="1" ht="20.100000000000001" customHeight="1" x14ac:dyDescent="0.25">
      <c r="A15" s="478">
        <v>9</v>
      </c>
      <c r="B15" s="423"/>
      <c r="C15" s="469"/>
      <c r="D15" s="421"/>
      <c r="E15" s="403" t="str">
        <f t="shared" si="2"/>
        <v/>
      </c>
      <c r="F15" s="429"/>
      <c r="G15" s="421"/>
      <c r="H15" s="431"/>
      <c r="I15" s="427"/>
      <c r="J15" s="519" t="str">
        <f t="shared" ca="1" si="0"/>
        <v/>
      </c>
      <c r="K15" s="406" t="str">
        <f t="shared" ca="1" si="1"/>
        <v/>
      </c>
      <c r="L15"/>
      <c r="M15" s="395"/>
    </row>
    <row r="16" spans="1:19" s="388" customFormat="1" ht="20.100000000000001" customHeight="1" x14ac:dyDescent="0.25">
      <c r="A16" s="478">
        <v>10</v>
      </c>
      <c r="B16" s="423"/>
      <c r="C16" s="469"/>
      <c r="D16" s="421"/>
      <c r="E16" s="403" t="str">
        <f t="shared" si="2"/>
        <v/>
      </c>
      <c r="F16" s="429"/>
      <c r="G16" s="421"/>
      <c r="H16" s="431"/>
      <c r="I16" s="427"/>
      <c r="J16" s="519" t="str">
        <f t="shared" ca="1" si="0"/>
        <v/>
      </c>
      <c r="K16" s="406" t="str">
        <f t="shared" ca="1" si="1"/>
        <v/>
      </c>
      <c r="L16"/>
      <c r="M16" s="395"/>
    </row>
    <row r="17" spans="1:13" s="388" customFormat="1" ht="20.100000000000001" customHeight="1" x14ac:dyDescent="0.25">
      <c r="A17" s="478">
        <v>11</v>
      </c>
      <c r="B17" s="423"/>
      <c r="C17" s="469"/>
      <c r="D17" s="421"/>
      <c r="E17" s="404" t="str">
        <f t="shared" si="2"/>
        <v/>
      </c>
      <c r="F17" s="429"/>
      <c r="G17" s="421"/>
      <c r="H17" s="431"/>
      <c r="I17" s="427"/>
      <c r="J17" s="519" t="str">
        <f t="shared" ca="1" si="0"/>
        <v/>
      </c>
      <c r="K17" s="406" t="str">
        <f t="shared" ca="1" si="1"/>
        <v/>
      </c>
      <c r="L17"/>
      <c r="M17" s="395"/>
    </row>
    <row r="18" spans="1:13" s="388" customFormat="1" ht="20.100000000000001" customHeight="1" x14ac:dyDescent="0.25">
      <c r="A18" s="478">
        <v>12</v>
      </c>
      <c r="B18" s="423"/>
      <c r="C18" s="469"/>
      <c r="D18" s="421"/>
      <c r="E18" s="403" t="str">
        <f t="shared" si="2"/>
        <v/>
      </c>
      <c r="F18" s="429"/>
      <c r="G18" s="421"/>
      <c r="H18" s="431"/>
      <c r="I18" s="427"/>
      <c r="J18" s="519" t="str">
        <f t="shared" ca="1" si="0"/>
        <v/>
      </c>
      <c r="K18" s="406" t="str">
        <f t="shared" ca="1" si="1"/>
        <v/>
      </c>
      <c r="L18"/>
      <c r="M18" s="395"/>
    </row>
    <row r="19" spans="1:13" s="388" customFormat="1" ht="20.100000000000001" customHeight="1" x14ac:dyDescent="0.25">
      <c r="A19" s="478">
        <v>13</v>
      </c>
      <c r="B19" s="423"/>
      <c r="C19" s="469"/>
      <c r="D19" s="421"/>
      <c r="E19" s="403" t="str">
        <f t="shared" ref="E19:E61" si="3">IF(COUNTIF(I19,"*MC*")=1,"MC",IF(COUNTIF(I19,"*NCOM*")=1,"NCOM",IF(C19="","","MA")))</f>
        <v/>
      </c>
      <c r="F19" s="429"/>
      <c r="G19" s="421"/>
      <c r="H19" s="431"/>
      <c r="I19" s="427"/>
      <c r="J19" s="519" t="str">
        <f t="shared" ref="J19:J61" ca="1" si="4">IF(K19="","",IF(K19&gt;29,"DISP.IDADE",""))</f>
        <v/>
      </c>
      <c r="K19" s="406" t="str">
        <f t="shared" ref="K19:K61" ca="1" si="5">IF(F19="","",INT((TODAY()-F19)/365.25))</f>
        <v/>
      </c>
      <c r="L19"/>
      <c r="M19" s="395"/>
    </row>
    <row r="20" spans="1:13" s="388" customFormat="1" ht="20.100000000000001" customHeight="1" x14ac:dyDescent="0.25">
      <c r="A20" s="478">
        <v>14</v>
      </c>
      <c r="B20" s="423"/>
      <c r="C20" s="469"/>
      <c r="D20" s="421"/>
      <c r="E20" s="404" t="str">
        <f t="shared" si="3"/>
        <v/>
      </c>
      <c r="F20" s="429"/>
      <c r="G20" s="421"/>
      <c r="H20" s="431"/>
      <c r="I20" s="427"/>
      <c r="J20" s="519" t="str">
        <f t="shared" ca="1" si="4"/>
        <v/>
      </c>
      <c r="K20" s="406" t="str">
        <f t="shared" ca="1" si="5"/>
        <v/>
      </c>
      <c r="L20"/>
      <c r="M20" s="395"/>
    </row>
    <row r="21" spans="1:13" s="388" customFormat="1" ht="20.100000000000001" customHeight="1" x14ac:dyDescent="0.25">
      <c r="A21" s="478">
        <v>15</v>
      </c>
      <c r="B21" s="471"/>
      <c r="C21" s="472"/>
      <c r="D21" s="471"/>
      <c r="E21" s="403" t="str">
        <f t="shared" si="3"/>
        <v/>
      </c>
      <c r="F21" s="473"/>
      <c r="G21" s="471"/>
      <c r="H21" s="464"/>
      <c r="I21" s="474"/>
      <c r="J21" s="519" t="str">
        <f t="shared" ca="1" si="4"/>
        <v/>
      </c>
      <c r="K21" s="406" t="str">
        <f t="shared" ca="1" si="5"/>
        <v/>
      </c>
      <c r="L21"/>
      <c r="M21" s="395"/>
    </row>
    <row r="22" spans="1:13" s="388" customFormat="1" ht="20.100000000000001" customHeight="1" x14ac:dyDescent="0.25">
      <c r="A22" s="478">
        <v>16</v>
      </c>
      <c r="B22" s="423"/>
      <c r="C22" s="469"/>
      <c r="D22" s="421"/>
      <c r="E22" s="403" t="str">
        <f t="shared" si="3"/>
        <v/>
      </c>
      <c r="F22" s="429"/>
      <c r="G22" s="421"/>
      <c r="H22" s="431"/>
      <c r="I22" s="427"/>
      <c r="J22" s="519" t="str">
        <f t="shared" ca="1" si="4"/>
        <v/>
      </c>
      <c r="K22" s="406" t="str">
        <f t="shared" ca="1" si="5"/>
        <v/>
      </c>
      <c r="L22"/>
      <c r="M22" s="395"/>
    </row>
    <row r="23" spans="1:13" s="388" customFormat="1" ht="20.100000000000001" customHeight="1" x14ac:dyDescent="0.25">
      <c r="A23" s="478">
        <v>17</v>
      </c>
      <c r="B23" s="423"/>
      <c r="C23" s="469"/>
      <c r="D23" s="421"/>
      <c r="E23" s="404" t="str">
        <f t="shared" si="3"/>
        <v/>
      </c>
      <c r="F23" s="429"/>
      <c r="G23" s="421"/>
      <c r="H23" s="431"/>
      <c r="I23" s="427"/>
      <c r="J23" s="519" t="str">
        <f t="shared" ca="1" si="4"/>
        <v/>
      </c>
      <c r="K23" s="406" t="str">
        <f t="shared" ca="1" si="5"/>
        <v/>
      </c>
      <c r="L23"/>
      <c r="M23" s="395"/>
    </row>
    <row r="24" spans="1:13" s="388" customFormat="1" ht="20.100000000000001" customHeight="1" x14ac:dyDescent="0.25">
      <c r="A24" s="478">
        <v>18</v>
      </c>
      <c r="B24" s="423"/>
      <c r="C24" s="469"/>
      <c r="D24" s="421"/>
      <c r="E24" s="403" t="str">
        <f t="shared" si="3"/>
        <v/>
      </c>
      <c r="F24" s="429"/>
      <c r="G24" s="421"/>
      <c r="H24" s="431"/>
      <c r="I24" s="427"/>
      <c r="J24" s="519" t="str">
        <f t="shared" ca="1" si="4"/>
        <v/>
      </c>
      <c r="K24" s="406" t="str">
        <f t="shared" ca="1" si="5"/>
        <v/>
      </c>
      <c r="L24"/>
      <c r="M24" s="395"/>
    </row>
    <row r="25" spans="1:13" s="388" customFormat="1" ht="20.100000000000001" customHeight="1" x14ac:dyDescent="0.25">
      <c r="A25" s="478">
        <v>19</v>
      </c>
      <c r="B25" s="423"/>
      <c r="C25" s="469"/>
      <c r="D25" s="421"/>
      <c r="E25" s="403" t="str">
        <f t="shared" si="3"/>
        <v/>
      </c>
      <c r="F25" s="429"/>
      <c r="G25" s="421"/>
      <c r="H25" s="431"/>
      <c r="I25" s="427"/>
      <c r="J25" s="519" t="str">
        <f t="shared" ca="1" si="4"/>
        <v/>
      </c>
      <c r="K25" s="406" t="str">
        <f t="shared" ca="1" si="5"/>
        <v/>
      </c>
      <c r="L25"/>
      <c r="M25" s="395"/>
    </row>
    <row r="26" spans="1:13" s="388" customFormat="1" ht="20.100000000000001" customHeight="1" x14ac:dyDescent="0.25">
      <c r="A26" s="478">
        <v>20</v>
      </c>
      <c r="B26" s="423"/>
      <c r="C26" s="469"/>
      <c r="D26" s="421"/>
      <c r="E26" s="404" t="str">
        <f t="shared" si="3"/>
        <v/>
      </c>
      <c r="F26" s="429"/>
      <c r="G26" s="421"/>
      <c r="H26" s="431"/>
      <c r="I26" s="427"/>
      <c r="J26" s="519" t="str">
        <f t="shared" ca="1" si="4"/>
        <v/>
      </c>
      <c r="K26" s="406" t="str">
        <f t="shared" ca="1" si="5"/>
        <v/>
      </c>
      <c r="L26"/>
      <c r="M26" s="395"/>
    </row>
    <row r="27" spans="1:13" s="388" customFormat="1" ht="20.100000000000001" customHeight="1" x14ac:dyDescent="0.25">
      <c r="A27" s="478">
        <v>21</v>
      </c>
      <c r="B27" s="423"/>
      <c r="C27" s="469"/>
      <c r="D27" s="421"/>
      <c r="E27" s="403" t="str">
        <f t="shared" si="3"/>
        <v/>
      </c>
      <c r="F27" s="429"/>
      <c r="G27" s="421"/>
      <c r="H27" s="431"/>
      <c r="I27" s="427"/>
      <c r="J27" s="519" t="str">
        <f t="shared" ca="1" si="4"/>
        <v/>
      </c>
      <c r="K27" s="406" t="str">
        <f t="shared" ca="1" si="5"/>
        <v/>
      </c>
      <c r="L27"/>
      <c r="M27" s="395"/>
    </row>
    <row r="28" spans="1:13" s="388" customFormat="1" ht="20.100000000000001" customHeight="1" x14ac:dyDescent="0.25">
      <c r="A28" s="478">
        <v>22</v>
      </c>
      <c r="B28" s="423"/>
      <c r="C28" s="469"/>
      <c r="D28" s="421"/>
      <c r="E28" s="403" t="str">
        <f t="shared" si="3"/>
        <v/>
      </c>
      <c r="F28" s="429"/>
      <c r="G28" s="421"/>
      <c r="H28" s="431"/>
      <c r="I28" s="427"/>
      <c r="J28" s="519" t="str">
        <f t="shared" ca="1" si="4"/>
        <v/>
      </c>
      <c r="K28" s="406" t="str">
        <f t="shared" ca="1" si="5"/>
        <v/>
      </c>
      <c r="L28"/>
      <c r="M28" s="395"/>
    </row>
    <row r="29" spans="1:13" s="388" customFormat="1" ht="20.100000000000001" customHeight="1" x14ac:dyDescent="0.25">
      <c r="A29" s="478">
        <v>23</v>
      </c>
      <c r="B29" s="423"/>
      <c r="C29" s="469"/>
      <c r="D29" s="421"/>
      <c r="E29" s="404" t="str">
        <f t="shared" si="3"/>
        <v/>
      </c>
      <c r="F29" s="429"/>
      <c r="G29" s="421"/>
      <c r="H29" s="431"/>
      <c r="I29" s="427"/>
      <c r="J29" s="519" t="str">
        <f t="shared" ca="1" si="4"/>
        <v/>
      </c>
      <c r="K29" s="406" t="str">
        <f t="shared" ca="1" si="5"/>
        <v/>
      </c>
      <c r="L29"/>
      <c r="M29" s="395"/>
    </row>
    <row r="30" spans="1:13" s="388" customFormat="1" ht="20.100000000000001" customHeight="1" x14ac:dyDescent="0.25">
      <c r="A30" s="478">
        <v>24</v>
      </c>
      <c r="B30" s="423"/>
      <c r="C30" s="469"/>
      <c r="D30" s="421"/>
      <c r="E30" s="403" t="str">
        <f t="shared" si="3"/>
        <v/>
      </c>
      <c r="F30" s="429"/>
      <c r="G30" s="421"/>
      <c r="H30" s="431"/>
      <c r="I30" s="427"/>
      <c r="J30" s="519" t="str">
        <f t="shared" ca="1" si="4"/>
        <v/>
      </c>
      <c r="K30" s="406" t="str">
        <f t="shared" ca="1" si="5"/>
        <v/>
      </c>
      <c r="L30"/>
      <c r="M30" s="395"/>
    </row>
    <row r="31" spans="1:13" s="388" customFormat="1" ht="20.100000000000001" customHeight="1" x14ac:dyDescent="0.25">
      <c r="A31" s="478">
        <v>25</v>
      </c>
      <c r="B31" s="423"/>
      <c r="C31" s="469"/>
      <c r="D31" s="421"/>
      <c r="E31" s="403" t="str">
        <f t="shared" si="3"/>
        <v/>
      </c>
      <c r="F31" s="429"/>
      <c r="G31" s="421"/>
      <c r="H31" s="431"/>
      <c r="I31" s="427"/>
      <c r="J31" s="519" t="str">
        <f t="shared" ca="1" si="4"/>
        <v/>
      </c>
      <c r="K31" s="406" t="str">
        <f t="shared" ca="1" si="5"/>
        <v/>
      </c>
      <c r="L31"/>
      <c r="M31" s="395"/>
    </row>
    <row r="32" spans="1:13" s="388" customFormat="1" ht="20.100000000000001" customHeight="1" x14ac:dyDescent="0.25">
      <c r="A32" s="478">
        <v>26</v>
      </c>
      <c r="B32" s="423"/>
      <c r="C32" s="469"/>
      <c r="D32" s="421"/>
      <c r="E32" s="404" t="str">
        <f t="shared" si="3"/>
        <v/>
      </c>
      <c r="F32" s="429"/>
      <c r="G32" s="421"/>
      <c r="H32" s="431"/>
      <c r="I32" s="427"/>
      <c r="J32" s="519" t="str">
        <f t="shared" ca="1" si="4"/>
        <v/>
      </c>
      <c r="K32" s="406" t="str">
        <f t="shared" ca="1" si="5"/>
        <v/>
      </c>
      <c r="L32"/>
      <c r="M32" s="395"/>
    </row>
    <row r="33" spans="1:13" s="388" customFormat="1" ht="20.100000000000001" customHeight="1" x14ac:dyDescent="0.25">
      <c r="A33" s="478">
        <v>27</v>
      </c>
      <c r="B33" s="423"/>
      <c r="C33" s="469"/>
      <c r="D33" s="421"/>
      <c r="E33" s="403" t="str">
        <f t="shared" si="3"/>
        <v/>
      </c>
      <c r="F33" s="429"/>
      <c r="G33" s="421"/>
      <c r="H33" s="431"/>
      <c r="I33" s="427"/>
      <c r="J33" s="519" t="str">
        <f t="shared" ca="1" si="4"/>
        <v/>
      </c>
      <c r="K33" s="406" t="str">
        <f t="shared" ca="1" si="5"/>
        <v/>
      </c>
      <c r="L33"/>
      <c r="M33" s="395"/>
    </row>
    <row r="34" spans="1:13" s="388" customFormat="1" ht="20.100000000000001" customHeight="1" x14ac:dyDescent="0.25">
      <c r="A34" s="478">
        <v>28</v>
      </c>
      <c r="B34" s="423"/>
      <c r="C34" s="469"/>
      <c r="D34" s="421"/>
      <c r="E34" s="403" t="str">
        <f t="shared" si="3"/>
        <v/>
      </c>
      <c r="F34" s="429"/>
      <c r="G34" s="421"/>
      <c r="H34" s="431"/>
      <c r="I34" s="427"/>
      <c r="J34" s="519" t="str">
        <f t="shared" ca="1" si="4"/>
        <v/>
      </c>
      <c r="K34" s="406" t="str">
        <f t="shared" ca="1" si="5"/>
        <v/>
      </c>
      <c r="L34"/>
      <c r="M34" s="395"/>
    </row>
    <row r="35" spans="1:13" s="388" customFormat="1" ht="20.100000000000001" customHeight="1" x14ac:dyDescent="0.25">
      <c r="A35" s="478">
        <v>29</v>
      </c>
      <c r="B35" s="423"/>
      <c r="C35" s="469"/>
      <c r="D35" s="421"/>
      <c r="E35" s="404" t="str">
        <f t="shared" si="3"/>
        <v/>
      </c>
      <c r="F35" s="429"/>
      <c r="G35" s="421"/>
      <c r="H35" s="431"/>
      <c r="I35" s="427"/>
      <c r="J35" s="519" t="str">
        <f t="shared" ca="1" si="4"/>
        <v/>
      </c>
      <c r="K35" s="406" t="str">
        <f t="shared" ca="1" si="5"/>
        <v/>
      </c>
      <c r="L35"/>
      <c r="M35" s="395"/>
    </row>
    <row r="36" spans="1:13" s="388" customFormat="1" ht="20.100000000000001" customHeight="1" x14ac:dyDescent="0.25">
      <c r="A36" s="478">
        <v>30</v>
      </c>
      <c r="B36" s="423"/>
      <c r="C36" s="469"/>
      <c r="D36" s="421"/>
      <c r="E36" s="403" t="str">
        <f t="shared" si="3"/>
        <v/>
      </c>
      <c r="F36" s="429"/>
      <c r="G36" s="421"/>
      <c r="H36" s="431"/>
      <c r="I36" s="427"/>
      <c r="J36" s="519" t="str">
        <f t="shared" ca="1" si="4"/>
        <v/>
      </c>
      <c r="K36" s="406" t="str">
        <f t="shared" ca="1" si="5"/>
        <v/>
      </c>
      <c r="L36"/>
      <c r="M36" s="395"/>
    </row>
    <row r="37" spans="1:13" s="388" customFormat="1" ht="20.100000000000001" customHeight="1" x14ac:dyDescent="0.25">
      <c r="A37" s="478">
        <v>31</v>
      </c>
      <c r="B37" s="423"/>
      <c r="C37" s="469"/>
      <c r="D37" s="421"/>
      <c r="E37" s="403" t="str">
        <f t="shared" si="3"/>
        <v/>
      </c>
      <c r="F37" s="429"/>
      <c r="G37" s="421"/>
      <c r="H37" s="431"/>
      <c r="I37" s="427"/>
      <c r="J37" s="519" t="str">
        <f t="shared" ca="1" si="4"/>
        <v/>
      </c>
      <c r="K37" s="406" t="str">
        <f t="shared" ca="1" si="5"/>
        <v/>
      </c>
      <c r="L37"/>
      <c r="M37" s="395"/>
    </row>
    <row r="38" spans="1:13" s="388" customFormat="1" ht="20.100000000000001" customHeight="1" x14ac:dyDescent="0.25">
      <c r="A38" s="478">
        <v>32</v>
      </c>
      <c r="B38" s="423"/>
      <c r="C38" s="469"/>
      <c r="D38" s="421"/>
      <c r="E38" s="404" t="str">
        <f t="shared" si="3"/>
        <v/>
      </c>
      <c r="F38" s="429"/>
      <c r="G38" s="421"/>
      <c r="H38" s="431"/>
      <c r="I38" s="427"/>
      <c r="J38" s="519" t="str">
        <f t="shared" ca="1" si="4"/>
        <v/>
      </c>
      <c r="K38" s="406" t="str">
        <f t="shared" ca="1" si="5"/>
        <v/>
      </c>
      <c r="L38"/>
      <c r="M38" s="395"/>
    </row>
    <row r="39" spans="1:13" s="388" customFormat="1" ht="20.100000000000001" customHeight="1" x14ac:dyDescent="0.25">
      <c r="A39" s="478">
        <v>33</v>
      </c>
      <c r="B39" s="423"/>
      <c r="C39" s="469"/>
      <c r="D39" s="421"/>
      <c r="E39" s="403" t="str">
        <f t="shared" si="3"/>
        <v/>
      </c>
      <c r="F39" s="429"/>
      <c r="G39" s="421"/>
      <c r="H39" s="431"/>
      <c r="I39" s="427"/>
      <c r="J39" s="519" t="str">
        <f t="shared" ca="1" si="4"/>
        <v/>
      </c>
      <c r="K39" s="406" t="str">
        <f t="shared" ca="1" si="5"/>
        <v/>
      </c>
      <c r="L39"/>
      <c r="M39" s="395"/>
    </row>
    <row r="40" spans="1:13" s="388" customFormat="1" ht="20.100000000000001" customHeight="1" x14ac:dyDescent="0.25">
      <c r="A40" s="478">
        <v>34</v>
      </c>
      <c r="B40" s="423"/>
      <c r="C40" s="469"/>
      <c r="D40" s="421"/>
      <c r="E40" s="403" t="str">
        <f t="shared" si="3"/>
        <v/>
      </c>
      <c r="F40" s="429"/>
      <c r="G40" s="421"/>
      <c r="H40" s="431"/>
      <c r="I40" s="427"/>
      <c r="J40" s="519" t="str">
        <f t="shared" ca="1" si="4"/>
        <v/>
      </c>
      <c r="K40" s="406" t="str">
        <f t="shared" ca="1" si="5"/>
        <v/>
      </c>
      <c r="L40"/>
      <c r="M40" s="395"/>
    </row>
    <row r="41" spans="1:13" s="388" customFormat="1" ht="20.100000000000001" customHeight="1" x14ac:dyDescent="0.25">
      <c r="A41" s="478">
        <v>35</v>
      </c>
      <c r="B41" s="423"/>
      <c r="C41" s="469"/>
      <c r="D41" s="421"/>
      <c r="E41" s="404" t="str">
        <f t="shared" si="3"/>
        <v/>
      </c>
      <c r="F41" s="429"/>
      <c r="G41" s="421"/>
      <c r="H41" s="431"/>
      <c r="I41" s="427"/>
      <c r="J41" s="519" t="str">
        <f t="shared" ca="1" si="4"/>
        <v/>
      </c>
      <c r="K41" s="406" t="str">
        <f t="shared" ca="1" si="5"/>
        <v/>
      </c>
      <c r="L41"/>
      <c r="M41" s="395"/>
    </row>
    <row r="42" spans="1:13" s="388" customFormat="1" ht="20.100000000000001" customHeight="1" x14ac:dyDescent="0.25">
      <c r="A42" s="478">
        <v>36</v>
      </c>
      <c r="B42" s="423"/>
      <c r="C42" s="469"/>
      <c r="D42" s="421"/>
      <c r="E42" s="403" t="str">
        <f t="shared" si="3"/>
        <v/>
      </c>
      <c r="F42" s="429"/>
      <c r="G42" s="421"/>
      <c r="H42" s="431"/>
      <c r="I42" s="427"/>
      <c r="J42" s="519" t="str">
        <f t="shared" ca="1" si="4"/>
        <v/>
      </c>
      <c r="K42" s="406" t="str">
        <f t="shared" ca="1" si="5"/>
        <v/>
      </c>
      <c r="L42"/>
      <c r="M42" s="395"/>
    </row>
    <row r="43" spans="1:13" s="388" customFormat="1" ht="20.100000000000001" customHeight="1" x14ac:dyDescent="0.25">
      <c r="A43" s="478">
        <v>37</v>
      </c>
      <c r="B43" s="423"/>
      <c r="C43" s="469"/>
      <c r="D43" s="421"/>
      <c r="E43" s="403" t="str">
        <f t="shared" si="3"/>
        <v/>
      </c>
      <c r="F43" s="429"/>
      <c r="G43" s="421"/>
      <c r="H43" s="431"/>
      <c r="I43" s="427"/>
      <c r="J43" s="519" t="str">
        <f t="shared" ca="1" si="4"/>
        <v/>
      </c>
      <c r="K43" s="406" t="str">
        <f t="shared" ca="1" si="5"/>
        <v/>
      </c>
      <c r="L43"/>
      <c r="M43" s="395"/>
    </row>
    <row r="44" spans="1:13" s="388" customFormat="1" ht="20.100000000000001" customHeight="1" x14ac:dyDescent="0.25">
      <c r="A44" s="478">
        <v>38</v>
      </c>
      <c r="B44" s="423"/>
      <c r="C44" s="469"/>
      <c r="D44" s="421"/>
      <c r="E44" s="404" t="str">
        <f t="shared" si="3"/>
        <v/>
      </c>
      <c r="F44" s="429"/>
      <c r="G44" s="421"/>
      <c r="H44" s="431"/>
      <c r="I44" s="427"/>
      <c r="J44" s="519" t="str">
        <f t="shared" ca="1" si="4"/>
        <v/>
      </c>
      <c r="K44" s="406" t="str">
        <f t="shared" ca="1" si="5"/>
        <v/>
      </c>
      <c r="L44"/>
      <c r="M44" s="395"/>
    </row>
    <row r="45" spans="1:13" s="388" customFormat="1" ht="20.100000000000001" customHeight="1" x14ac:dyDescent="0.25">
      <c r="A45" s="478">
        <v>39</v>
      </c>
      <c r="B45" s="423"/>
      <c r="C45" s="469"/>
      <c r="D45" s="421"/>
      <c r="E45" s="403" t="str">
        <f t="shared" si="3"/>
        <v/>
      </c>
      <c r="F45" s="429"/>
      <c r="G45" s="421"/>
      <c r="H45" s="431"/>
      <c r="I45" s="427"/>
      <c r="J45" s="519" t="str">
        <f t="shared" ca="1" si="4"/>
        <v/>
      </c>
      <c r="K45" s="406" t="str">
        <f t="shared" ca="1" si="5"/>
        <v/>
      </c>
      <c r="L45"/>
      <c r="M45" s="395"/>
    </row>
    <row r="46" spans="1:13" s="388" customFormat="1" ht="20.100000000000001" customHeight="1" x14ac:dyDescent="0.25">
      <c r="A46" s="478">
        <v>40</v>
      </c>
      <c r="B46" s="423"/>
      <c r="C46" s="469"/>
      <c r="D46" s="421"/>
      <c r="E46" s="403" t="str">
        <f t="shared" si="3"/>
        <v/>
      </c>
      <c r="F46" s="429"/>
      <c r="G46" s="421"/>
      <c r="H46" s="431"/>
      <c r="I46" s="427"/>
      <c r="J46" s="519" t="str">
        <f t="shared" ca="1" si="4"/>
        <v/>
      </c>
      <c r="K46" s="406" t="str">
        <f t="shared" ca="1" si="5"/>
        <v/>
      </c>
      <c r="L46"/>
      <c r="M46" s="395"/>
    </row>
    <row r="47" spans="1:13" s="388" customFormat="1" ht="20.100000000000001" customHeight="1" x14ac:dyDescent="0.25">
      <c r="A47" s="478">
        <v>41</v>
      </c>
      <c r="B47" s="423"/>
      <c r="C47" s="469"/>
      <c r="D47" s="421"/>
      <c r="E47" s="404" t="str">
        <f t="shared" si="3"/>
        <v/>
      </c>
      <c r="F47" s="429"/>
      <c r="G47" s="421"/>
      <c r="H47" s="431"/>
      <c r="I47" s="427"/>
      <c r="J47" s="519" t="str">
        <f t="shared" ca="1" si="4"/>
        <v/>
      </c>
      <c r="K47" s="406" t="str">
        <f t="shared" ca="1" si="5"/>
        <v/>
      </c>
      <c r="L47"/>
      <c r="M47" s="395"/>
    </row>
    <row r="48" spans="1:13" s="388" customFormat="1" ht="20.100000000000001" customHeight="1" x14ac:dyDescent="0.25">
      <c r="A48" s="478">
        <v>42</v>
      </c>
      <c r="B48" s="423"/>
      <c r="C48" s="469"/>
      <c r="D48" s="421"/>
      <c r="E48" s="403" t="str">
        <f t="shared" si="3"/>
        <v/>
      </c>
      <c r="F48" s="429"/>
      <c r="G48" s="421"/>
      <c r="H48" s="431"/>
      <c r="I48" s="427"/>
      <c r="J48" s="519" t="str">
        <f t="shared" ca="1" si="4"/>
        <v/>
      </c>
      <c r="K48" s="406" t="str">
        <f t="shared" ca="1" si="5"/>
        <v/>
      </c>
      <c r="L48"/>
      <c r="M48" s="395"/>
    </row>
    <row r="49" spans="1:13" s="388" customFormat="1" ht="20.100000000000001" customHeight="1" x14ac:dyDescent="0.25">
      <c r="A49" s="478">
        <v>43</v>
      </c>
      <c r="B49" s="423"/>
      <c r="C49" s="469"/>
      <c r="D49" s="421"/>
      <c r="E49" s="403" t="str">
        <f t="shared" si="3"/>
        <v/>
      </c>
      <c r="F49" s="429"/>
      <c r="G49" s="421"/>
      <c r="H49" s="431"/>
      <c r="I49" s="427"/>
      <c r="J49" s="519" t="str">
        <f t="shared" ca="1" si="4"/>
        <v/>
      </c>
      <c r="K49" s="406" t="str">
        <f t="shared" ca="1" si="5"/>
        <v/>
      </c>
      <c r="L49"/>
      <c r="M49" s="395"/>
    </row>
    <row r="50" spans="1:13" s="388" customFormat="1" ht="20.100000000000001" customHeight="1" x14ac:dyDescent="0.25">
      <c r="A50" s="478">
        <v>44</v>
      </c>
      <c r="B50" s="423"/>
      <c r="C50" s="469"/>
      <c r="D50" s="421"/>
      <c r="E50" s="404" t="str">
        <f t="shared" si="3"/>
        <v/>
      </c>
      <c r="F50" s="429"/>
      <c r="G50" s="421"/>
      <c r="H50" s="431"/>
      <c r="I50" s="427"/>
      <c r="J50" s="519" t="str">
        <f t="shared" ca="1" si="4"/>
        <v/>
      </c>
      <c r="K50" s="406" t="str">
        <f t="shared" ca="1" si="5"/>
        <v/>
      </c>
      <c r="L50"/>
      <c r="M50" s="395"/>
    </row>
    <row r="51" spans="1:13" s="388" customFormat="1" ht="20.100000000000001" customHeight="1" x14ac:dyDescent="0.25">
      <c r="A51" s="478">
        <v>45</v>
      </c>
      <c r="B51" s="423"/>
      <c r="C51" s="469"/>
      <c r="D51" s="421"/>
      <c r="E51" s="403" t="str">
        <f t="shared" si="3"/>
        <v/>
      </c>
      <c r="F51" s="429"/>
      <c r="G51" s="421"/>
      <c r="H51" s="431"/>
      <c r="I51" s="427"/>
      <c r="J51" s="519" t="str">
        <f t="shared" ca="1" si="4"/>
        <v/>
      </c>
      <c r="K51" s="406" t="str">
        <f t="shared" ca="1" si="5"/>
        <v/>
      </c>
      <c r="L51"/>
      <c r="M51" s="395"/>
    </row>
    <row r="52" spans="1:13" s="388" customFormat="1" ht="20.100000000000001" customHeight="1" x14ac:dyDescent="0.25">
      <c r="A52" s="478">
        <v>46</v>
      </c>
      <c r="B52" s="423"/>
      <c r="C52" s="469"/>
      <c r="D52" s="421"/>
      <c r="E52" s="403" t="str">
        <f t="shared" si="3"/>
        <v/>
      </c>
      <c r="F52" s="429"/>
      <c r="G52" s="421"/>
      <c r="H52" s="431"/>
      <c r="I52" s="427"/>
      <c r="J52" s="519" t="str">
        <f t="shared" ca="1" si="4"/>
        <v/>
      </c>
      <c r="K52" s="406" t="str">
        <f t="shared" ca="1" si="5"/>
        <v/>
      </c>
      <c r="L52"/>
      <c r="M52" s="395"/>
    </row>
    <row r="53" spans="1:13" s="388" customFormat="1" ht="20.100000000000001" customHeight="1" x14ac:dyDescent="0.25">
      <c r="A53" s="478">
        <v>47</v>
      </c>
      <c r="B53" s="423"/>
      <c r="C53" s="469"/>
      <c r="D53" s="421"/>
      <c r="E53" s="404" t="str">
        <f t="shared" si="3"/>
        <v/>
      </c>
      <c r="F53" s="429"/>
      <c r="G53" s="421"/>
      <c r="H53" s="431"/>
      <c r="I53" s="427"/>
      <c r="J53" s="519" t="str">
        <f t="shared" ca="1" si="4"/>
        <v/>
      </c>
      <c r="K53" s="406" t="str">
        <f t="shared" ca="1" si="5"/>
        <v/>
      </c>
      <c r="L53"/>
      <c r="M53" s="395"/>
    </row>
    <row r="54" spans="1:13" s="388" customFormat="1" ht="20.100000000000001" customHeight="1" x14ac:dyDescent="0.25">
      <c r="A54" s="478">
        <v>48</v>
      </c>
      <c r="B54" s="423"/>
      <c r="C54" s="469"/>
      <c r="D54" s="421"/>
      <c r="E54" s="403" t="str">
        <f t="shared" si="3"/>
        <v/>
      </c>
      <c r="F54" s="429"/>
      <c r="G54" s="421"/>
      <c r="H54" s="431"/>
      <c r="I54" s="427"/>
      <c r="J54" s="519" t="str">
        <f t="shared" ca="1" si="4"/>
        <v/>
      </c>
      <c r="K54" s="406" t="str">
        <f t="shared" ca="1" si="5"/>
        <v/>
      </c>
      <c r="L54"/>
      <c r="M54" s="395"/>
    </row>
    <row r="55" spans="1:13" s="388" customFormat="1" ht="20.100000000000001" customHeight="1" x14ac:dyDescent="0.25">
      <c r="A55" s="478">
        <v>49</v>
      </c>
      <c r="B55" s="423"/>
      <c r="C55" s="469"/>
      <c r="D55" s="421"/>
      <c r="E55" s="403" t="str">
        <f t="shared" si="3"/>
        <v/>
      </c>
      <c r="F55" s="429"/>
      <c r="G55" s="421"/>
      <c r="H55" s="431"/>
      <c r="I55" s="427"/>
      <c r="J55" s="519" t="str">
        <f t="shared" ca="1" si="4"/>
        <v/>
      </c>
      <c r="K55" s="406" t="str">
        <f t="shared" ca="1" si="5"/>
        <v/>
      </c>
      <c r="L55"/>
      <c r="M55" s="395"/>
    </row>
    <row r="56" spans="1:13" s="388" customFormat="1" ht="20.100000000000001" customHeight="1" x14ac:dyDescent="0.25">
      <c r="A56" s="478">
        <v>50</v>
      </c>
      <c r="B56" s="423"/>
      <c r="C56" s="469"/>
      <c r="D56" s="421"/>
      <c r="E56" s="404" t="str">
        <f t="shared" si="3"/>
        <v/>
      </c>
      <c r="F56" s="429"/>
      <c r="G56" s="421"/>
      <c r="H56" s="431"/>
      <c r="I56" s="427"/>
      <c r="J56" s="519" t="str">
        <f t="shared" ca="1" si="4"/>
        <v/>
      </c>
      <c r="K56" s="406" t="str">
        <f t="shared" ca="1" si="5"/>
        <v/>
      </c>
      <c r="L56"/>
      <c r="M56" s="395"/>
    </row>
    <row r="57" spans="1:13" s="388" customFormat="1" ht="20.100000000000001" customHeight="1" x14ac:dyDescent="0.25">
      <c r="A57" s="478">
        <v>51</v>
      </c>
      <c r="B57" s="423"/>
      <c r="C57" s="469"/>
      <c r="D57" s="421"/>
      <c r="E57" s="403" t="str">
        <f t="shared" si="3"/>
        <v/>
      </c>
      <c r="F57" s="429"/>
      <c r="G57" s="421"/>
      <c r="H57" s="431"/>
      <c r="I57" s="427"/>
      <c r="J57" s="519" t="str">
        <f t="shared" ca="1" si="4"/>
        <v/>
      </c>
      <c r="K57" s="406" t="str">
        <f t="shared" ca="1" si="5"/>
        <v/>
      </c>
      <c r="L57"/>
      <c r="M57" s="395"/>
    </row>
    <row r="58" spans="1:13" s="388" customFormat="1" ht="20.100000000000001" customHeight="1" x14ac:dyDescent="0.25">
      <c r="A58" s="478">
        <v>52</v>
      </c>
      <c r="B58" s="423"/>
      <c r="C58" s="469"/>
      <c r="D58" s="421"/>
      <c r="E58" s="403" t="str">
        <f t="shared" si="3"/>
        <v/>
      </c>
      <c r="F58" s="429"/>
      <c r="G58" s="421"/>
      <c r="H58" s="431"/>
      <c r="I58" s="427"/>
      <c r="J58" s="519" t="str">
        <f t="shared" ca="1" si="4"/>
        <v/>
      </c>
      <c r="K58" s="406" t="str">
        <f t="shared" ca="1" si="5"/>
        <v/>
      </c>
      <c r="L58"/>
      <c r="M58" s="395"/>
    </row>
    <row r="59" spans="1:13" s="388" customFormat="1" ht="20.100000000000001" customHeight="1" x14ac:dyDescent="0.25">
      <c r="A59" s="478">
        <v>53</v>
      </c>
      <c r="B59" s="425"/>
      <c r="C59" s="439"/>
      <c r="D59" s="425"/>
      <c r="E59" s="404" t="str">
        <f t="shared" si="3"/>
        <v/>
      </c>
      <c r="F59" s="426"/>
      <c r="G59" s="425"/>
      <c r="H59" s="422"/>
      <c r="I59" s="422"/>
      <c r="J59" s="519" t="str">
        <f t="shared" ca="1" si="4"/>
        <v/>
      </c>
      <c r="K59" s="406" t="str">
        <f t="shared" ca="1" si="5"/>
        <v/>
      </c>
      <c r="L59"/>
    </row>
    <row r="60" spans="1:13" s="388" customFormat="1" ht="20.100000000000001" customHeight="1" x14ac:dyDescent="0.25">
      <c r="A60" s="478">
        <v>54</v>
      </c>
      <c r="B60" s="425"/>
      <c r="C60" s="439"/>
      <c r="D60" s="425"/>
      <c r="E60" s="403" t="str">
        <f t="shared" si="3"/>
        <v/>
      </c>
      <c r="F60" s="426"/>
      <c r="G60" s="425"/>
      <c r="H60" s="422"/>
      <c r="I60" s="422"/>
      <c r="J60" s="519" t="str">
        <f t="shared" ca="1" si="4"/>
        <v/>
      </c>
      <c r="K60" s="406" t="str">
        <f t="shared" ca="1" si="5"/>
        <v/>
      </c>
      <c r="L60"/>
    </row>
    <row r="61" spans="1:13" s="388" customFormat="1" ht="20.100000000000001" customHeight="1" thickBot="1" x14ac:dyDescent="0.3">
      <c r="A61" s="479">
        <v>55</v>
      </c>
      <c r="B61" s="387"/>
      <c r="C61" s="389"/>
      <c r="D61" s="387"/>
      <c r="E61" s="502" t="str">
        <f t="shared" si="3"/>
        <v/>
      </c>
      <c r="F61" s="390"/>
      <c r="G61" s="387"/>
      <c r="H61" s="391"/>
      <c r="I61" s="391"/>
      <c r="J61" s="520" t="str">
        <f t="shared" ca="1" si="4"/>
        <v/>
      </c>
      <c r="K61" s="480" t="str">
        <f t="shared" ca="1" si="5"/>
        <v/>
      </c>
      <c r="L61"/>
    </row>
    <row r="62" spans="1:13" x14ac:dyDescent="0.3">
      <c r="A62"/>
      <c r="B62"/>
      <c r="C62"/>
      <c r="D62"/>
      <c r="E62"/>
      <c r="F62"/>
      <c r="G62"/>
      <c r="H62"/>
      <c r="I62"/>
      <c r="J62"/>
      <c r="K62"/>
    </row>
    <row r="63" spans="1:13" x14ac:dyDescent="0.3">
      <c r="A63"/>
      <c r="B63"/>
      <c r="C63"/>
      <c r="D63"/>
      <c r="E63"/>
      <c r="F63"/>
      <c r="G63"/>
      <c r="H63"/>
      <c r="I63"/>
      <c r="J63"/>
      <c r="K63"/>
    </row>
    <row r="64" spans="1:13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K6">
    <sortState ref="A7:M61">
      <sortCondition ref="C6"/>
    </sortState>
  </autoFilter>
  <sortState ref="A7:K18">
    <sortCondition ref="C7:C18"/>
  </sortState>
  <mergeCells count="6">
    <mergeCell ref="C1:H1"/>
    <mergeCell ref="C2:H2"/>
    <mergeCell ref="C3:H3"/>
    <mergeCell ref="C4:H4"/>
    <mergeCell ref="A5:C5"/>
    <mergeCell ref="D5:E5"/>
  </mergeCells>
  <conditionalFormatting sqref="G11">
    <cfRule type="expression" dxfId="4191" priority="759">
      <formula>$E11="MC"</formula>
    </cfRule>
  </conditionalFormatting>
  <conditionalFormatting sqref="B14:D14 F14:I14">
    <cfRule type="expression" dxfId="4190" priority="756">
      <formula>$E14="MC"</formula>
    </cfRule>
  </conditionalFormatting>
  <conditionalFormatting sqref="B15:D15 F15:I15">
    <cfRule type="expression" dxfId="4189" priority="755">
      <formula>$E15="MC"</formula>
    </cfRule>
  </conditionalFormatting>
  <conditionalFormatting sqref="B16:D16 F16:I16">
    <cfRule type="expression" dxfId="4188" priority="754">
      <formula>$E16="MC"</formula>
    </cfRule>
  </conditionalFormatting>
  <conditionalFormatting sqref="B17:D17 F17:I17">
    <cfRule type="expression" dxfId="4187" priority="753">
      <formula>$E17="MC"</formula>
    </cfRule>
  </conditionalFormatting>
  <conditionalFormatting sqref="B18:D18 F18:I18">
    <cfRule type="expression" dxfId="4186" priority="752">
      <formula>$E18="MC"</formula>
    </cfRule>
  </conditionalFormatting>
  <conditionalFormatting sqref="B19:D19 F19:I19">
    <cfRule type="expression" dxfId="4185" priority="751">
      <formula>$E19="MC"</formula>
    </cfRule>
  </conditionalFormatting>
  <conditionalFormatting sqref="B20:D20 F20:I20">
    <cfRule type="expression" dxfId="4184" priority="750">
      <formula>$E20="MC"</formula>
    </cfRule>
  </conditionalFormatting>
  <conditionalFormatting sqref="B21:D21 F21:I21">
    <cfRule type="expression" dxfId="4183" priority="749">
      <formula>$E21="MC"</formula>
    </cfRule>
  </conditionalFormatting>
  <conditionalFormatting sqref="B22:D22 F22:I22">
    <cfRule type="expression" dxfId="4182" priority="748">
      <formula>$E22="MC"</formula>
    </cfRule>
  </conditionalFormatting>
  <conditionalFormatting sqref="B23:D23 F23:I23">
    <cfRule type="expression" dxfId="4181" priority="747">
      <formula>$E23="MC"</formula>
    </cfRule>
  </conditionalFormatting>
  <conditionalFormatting sqref="B24:D24 F24:I24">
    <cfRule type="expression" dxfId="4180" priority="746">
      <formula>$E24="MC"</formula>
    </cfRule>
  </conditionalFormatting>
  <conditionalFormatting sqref="B25:D25 F25:I25">
    <cfRule type="expression" dxfId="4179" priority="745">
      <formula>$E25="MC"</formula>
    </cfRule>
  </conditionalFormatting>
  <conditionalFormatting sqref="B26:D26 F26:I26">
    <cfRule type="expression" dxfId="4178" priority="744">
      <formula>$E26="MC"</formula>
    </cfRule>
  </conditionalFormatting>
  <conditionalFormatting sqref="B27:D27 F27:I27">
    <cfRule type="expression" dxfId="4177" priority="743">
      <formula>$E27="MC"</formula>
    </cfRule>
  </conditionalFormatting>
  <conditionalFormatting sqref="B28:D28 F28:I28">
    <cfRule type="expression" dxfId="4176" priority="742">
      <formula>$E28="MC"</formula>
    </cfRule>
  </conditionalFormatting>
  <conditionalFormatting sqref="B29:D29 F29:I29">
    <cfRule type="expression" dxfId="4175" priority="741">
      <formula>$E29="MC"</formula>
    </cfRule>
  </conditionalFormatting>
  <conditionalFormatting sqref="B30:D30 F30:I30">
    <cfRule type="expression" dxfId="4174" priority="740">
      <formula>$E30="MC"</formula>
    </cfRule>
  </conditionalFormatting>
  <conditionalFormatting sqref="B31:D31 F31:I31">
    <cfRule type="expression" dxfId="4173" priority="739">
      <formula>$E31="MC"</formula>
    </cfRule>
  </conditionalFormatting>
  <conditionalFormatting sqref="B32:D32 F32:I32">
    <cfRule type="expression" dxfId="4172" priority="738">
      <formula>$E32="MC"</formula>
    </cfRule>
  </conditionalFormatting>
  <conditionalFormatting sqref="B33:D33 F33:I33">
    <cfRule type="expression" dxfId="4171" priority="737">
      <formula>$E33="MC"</formula>
    </cfRule>
  </conditionalFormatting>
  <conditionalFormatting sqref="B34:D34 F34:I34">
    <cfRule type="expression" dxfId="4170" priority="736">
      <formula>$E34="MC"</formula>
    </cfRule>
  </conditionalFormatting>
  <conditionalFormatting sqref="B35:D35 F35:I35">
    <cfRule type="expression" dxfId="4169" priority="735">
      <formula>$E35="MC"</formula>
    </cfRule>
  </conditionalFormatting>
  <conditionalFormatting sqref="B36:D36 F36:I36">
    <cfRule type="expression" dxfId="4168" priority="734">
      <formula>$E36="MC"</formula>
    </cfRule>
  </conditionalFormatting>
  <conditionalFormatting sqref="B37:D37 F37:I37">
    <cfRule type="expression" dxfId="4167" priority="733">
      <formula>$E37="MC"</formula>
    </cfRule>
  </conditionalFormatting>
  <conditionalFormatting sqref="B38:D38 F38:I38">
    <cfRule type="expression" dxfId="4166" priority="732">
      <formula>$E38="MC"</formula>
    </cfRule>
  </conditionalFormatting>
  <conditionalFormatting sqref="B39:D39 F39:I39">
    <cfRule type="expression" dxfId="4165" priority="731">
      <formula>$E39="MC"</formula>
    </cfRule>
  </conditionalFormatting>
  <conditionalFormatting sqref="B40:D40 F40:I40">
    <cfRule type="expression" dxfId="4164" priority="730">
      <formula>$E40="MC"</formula>
    </cfRule>
  </conditionalFormatting>
  <conditionalFormatting sqref="B41:D41 F41:I41">
    <cfRule type="expression" dxfId="4163" priority="729">
      <formula>$E41="MC"</formula>
    </cfRule>
  </conditionalFormatting>
  <conditionalFormatting sqref="B42:D42 F42:I42">
    <cfRule type="expression" dxfId="4162" priority="728">
      <formula>$E42="MC"</formula>
    </cfRule>
  </conditionalFormatting>
  <conditionalFormatting sqref="B43:D43 F43:I43">
    <cfRule type="expression" dxfId="4161" priority="727">
      <formula>$E43="MC"</formula>
    </cfRule>
  </conditionalFormatting>
  <conditionalFormatting sqref="B44:D44 F44:I44">
    <cfRule type="expression" dxfId="4160" priority="726">
      <formula>$E44="MC"</formula>
    </cfRule>
  </conditionalFormatting>
  <conditionalFormatting sqref="B45:D45 F45:I45">
    <cfRule type="expression" dxfId="4159" priority="725">
      <formula>$E45="MC"</formula>
    </cfRule>
  </conditionalFormatting>
  <conditionalFormatting sqref="B46:D46 F46:I46">
    <cfRule type="expression" dxfId="4158" priority="724">
      <formula>$E46="MC"</formula>
    </cfRule>
  </conditionalFormatting>
  <conditionalFormatting sqref="B47:D47 F47:I47">
    <cfRule type="expression" dxfId="4157" priority="723">
      <formula>$E47="MC"</formula>
    </cfRule>
  </conditionalFormatting>
  <conditionalFormatting sqref="B48:D48 F48:I48">
    <cfRule type="expression" dxfId="4156" priority="722">
      <formula>$E48="MC"</formula>
    </cfRule>
  </conditionalFormatting>
  <conditionalFormatting sqref="B49:D49 F49:I49">
    <cfRule type="expression" dxfId="4155" priority="721">
      <formula>$E49="MC"</formula>
    </cfRule>
  </conditionalFormatting>
  <conditionalFormatting sqref="B50:D50 F50:I50">
    <cfRule type="expression" dxfId="4154" priority="720">
      <formula>$E50="MC"</formula>
    </cfRule>
  </conditionalFormatting>
  <conditionalFormatting sqref="B51:D51 F51:I51">
    <cfRule type="expression" dxfId="4153" priority="719">
      <formula>$E51="MC"</formula>
    </cfRule>
  </conditionalFormatting>
  <conditionalFormatting sqref="B52:D52 F52:I52">
    <cfRule type="expression" dxfId="4152" priority="718">
      <formula>$E52="MC"</formula>
    </cfRule>
  </conditionalFormatting>
  <conditionalFormatting sqref="B53:D53 F53:I53">
    <cfRule type="expression" dxfId="4151" priority="717">
      <formula>$E53="MC"</formula>
    </cfRule>
  </conditionalFormatting>
  <conditionalFormatting sqref="B54:D54 F54:I54">
    <cfRule type="expression" dxfId="4150" priority="716">
      <formula>$E54="MC"</formula>
    </cfRule>
  </conditionalFormatting>
  <conditionalFormatting sqref="B55:D55 F55:I55">
    <cfRule type="expression" dxfId="4149" priority="715">
      <formula>$E55="MC"</formula>
    </cfRule>
  </conditionalFormatting>
  <conditionalFormatting sqref="B56:D56 F56:I56">
    <cfRule type="expression" dxfId="4148" priority="714">
      <formula>$E56="MC"</formula>
    </cfRule>
  </conditionalFormatting>
  <conditionalFormatting sqref="B57:D57 F57:I57">
    <cfRule type="expression" dxfId="4147" priority="713">
      <formula>$E57="MC"</formula>
    </cfRule>
  </conditionalFormatting>
  <conditionalFormatting sqref="B58:D58 F58:I58">
    <cfRule type="expression" dxfId="4146" priority="712">
      <formula>$E58="MC"</formula>
    </cfRule>
  </conditionalFormatting>
  <conditionalFormatting sqref="M10:M58 M4:M6">
    <cfRule type="cellIs" dxfId="4145" priority="702" operator="equal">
      <formula>3</formula>
    </cfRule>
    <cfRule type="cellIs" dxfId="4144" priority="703" operator="equal">
      <formula>2</formula>
    </cfRule>
    <cfRule type="cellIs" dxfId="4143" priority="704" operator="equal">
      <formula>1</formula>
    </cfRule>
  </conditionalFormatting>
  <conditionalFormatting sqref="M9">
    <cfRule type="cellIs" dxfId="4142" priority="697" operator="equal">
      <formula>3</formula>
    </cfRule>
    <cfRule type="cellIs" dxfId="4141" priority="698" operator="equal">
      <formula>2</formula>
    </cfRule>
    <cfRule type="cellIs" dxfId="4140" priority="699" operator="equal">
      <formula>1</formula>
    </cfRule>
  </conditionalFormatting>
  <conditionalFormatting sqref="H10">
    <cfRule type="expression" dxfId="4139" priority="630">
      <formula>$E10="MC"</formula>
    </cfRule>
  </conditionalFormatting>
  <conditionalFormatting sqref="F10:H10">
    <cfRule type="expression" dxfId="4138" priority="585">
      <formula>$E10="MC"</formula>
    </cfRule>
  </conditionalFormatting>
  <conditionalFormatting sqref="F10:H10">
    <cfRule type="expression" dxfId="4137" priority="569">
      <formula>$E10="MC"</formula>
    </cfRule>
  </conditionalFormatting>
  <conditionalFormatting sqref="F10:G10">
    <cfRule type="expression" dxfId="4136" priority="599">
      <formula>$E10="MC"</formula>
    </cfRule>
  </conditionalFormatting>
  <conditionalFormatting sqref="F10:H10">
    <cfRule type="expression" dxfId="4135" priority="591">
      <formula>$E10="MC"</formula>
    </cfRule>
  </conditionalFormatting>
  <conditionalFormatting sqref="F10:H10">
    <cfRule type="expression" dxfId="4134" priority="504">
      <formula>$E10="MC"</formula>
    </cfRule>
  </conditionalFormatting>
  <conditionalFormatting sqref="F10:H10">
    <cfRule type="expression" dxfId="4133" priority="446">
      <formula>$E10="MC"</formula>
    </cfRule>
  </conditionalFormatting>
  <conditionalFormatting sqref="F10:H10">
    <cfRule type="expression" dxfId="4132" priority="463">
      <formula>$E10="MC"</formula>
    </cfRule>
  </conditionalFormatting>
  <conditionalFormatting sqref="F10:H10">
    <cfRule type="expression" dxfId="4131" priority="470">
      <formula>$E10="MC"</formula>
    </cfRule>
  </conditionalFormatting>
  <conditionalFormatting sqref="K1:K6 K73:K1048576">
    <cfRule type="cellIs" dxfId="4130" priority="266" operator="lessThan">
      <formula>18</formula>
    </cfRule>
  </conditionalFormatting>
  <conditionalFormatting sqref="I6">
    <cfRule type="expression" dxfId="4129" priority="177">
      <formula>$E6="MC"</formula>
    </cfRule>
  </conditionalFormatting>
  <conditionalFormatting sqref="F9:H9">
    <cfRule type="expression" dxfId="4128" priority="130">
      <formula>$E9="MC"</formula>
    </cfRule>
  </conditionalFormatting>
  <conditionalFormatting sqref="F11">
    <cfRule type="expression" dxfId="4127" priority="113">
      <formula>$E11="MC"</formula>
    </cfRule>
  </conditionalFormatting>
  <conditionalFormatting sqref="H11">
    <cfRule type="expression" dxfId="4126" priority="112">
      <formula>$E11="MC"</formula>
    </cfRule>
  </conditionalFormatting>
  <conditionalFormatting sqref="I11">
    <cfRule type="expression" dxfId="4125" priority="111">
      <formula>$E11="MC"</formula>
    </cfRule>
  </conditionalFormatting>
  <conditionalFormatting sqref="B11:D11">
    <cfRule type="expression" dxfId="4124" priority="93">
      <formula>$E11="MC"</formula>
    </cfRule>
  </conditionalFormatting>
  <conditionalFormatting sqref="B13:D13 F13:I13">
    <cfRule type="expression" dxfId="4123" priority="100">
      <formula>$E13="MC"</formula>
    </cfRule>
  </conditionalFormatting>
  <conditionalFormatting sqref="D10">
    <cfRule type="expression" dxfId="4122" priority="81">
      <formula>$E10="MC"</formula>
    </cfRule>
  </conditionalFormatting>
  <conditionalFormatting sqref="I12">
    <cfRule type="expression" dxfId="4121" priority="80">
      <formula>$E12="MC"</formula>
    </cfRule>
  </conditionalFormatting>
  <conditionalFormatting sqref="D9">
    <cfRule type="expression" dxfId="4120" priority="82">
      <formula>$E9="MC"</formula>
    </cfRule>
  </conditionalFormatting>
  <conditionalFormatting sqref="B12:D12 F12:H12">
    <cfRule type="expression" dxfId="4119" priority="78">
      <formula>$E12="MC"</formula>
    </cfRule>
  </conditionalFormatting>
  <conditionalFormatting sqref="M7">
    <cfRule type="expression" dxfId="4118" priority="48">
      <formula>$E7="MC"</formula>
    </cfRule>
  </conditionalFormatting>
  <conditionalFormatting sqref="M8">
    <cfRule type="cellIs" dxfId="4117" priority="45" operator="equal">
      <formula>3</formula>
    </cfRule>
    <cfRule type="cellIs" dxfId="4116" priority="46" operator="equal">
      <formula>2</formula>
    </cfRule>
    <cfRule type="cellIs" dxfId="4115" priority="47" operator="equal">
      <formula>1</formula>
    </cfRule>
  </conditionalFormatting>
  <conditionalFormatting sqref="M8">
    <cfRule type="cellIs" dxfId="4114" priority="42" operator="equal">
      <formula>3</formula>
    </cfRule>
    <cfRule type="cellIs" dxfId="4113" priority="43" operator="equal">
      <formula>2</formula>
    </cfRule>
    <cfRule type="cellIs" dxfId="4112" priority="44" operator="equal">
      <formula>1</formula>
    </cfRule>
  </conditionalFormatting>
  <conditionalFormatting sqref="M7">
    <cfRule type="cellIs" dxfId="4111" priority="39" operator="equal">
      <formula>3</formula>
    </cfRule>
    <cfRule type="cellIs" dxfId="4110" priority="40" operator="equal">
      <formula>2</formula>
    </cfRule>
    <cfRule type="cellIs" dxfId="4109" priority="41" operator="equal">
      <formula>1</formula>
    </cfRule>
  </conditionalFormatting>
  <conditionalFormatting sqref="M7">
    <cfRule type="cellIs" dxfId="4108" priority="36" operator="equal">
      <formula>3</formula>
    </cfRule>
    <cfRule type="cellIs" dxfId="4107" priority="37" operator="equal">
      <formula>2</formula>
    </cfRule>
    <cfRule type="cellIs" dxfId="4106" priority="38" operator="equal">
      <formula>1</formula>
    </cfRule>
  </conditionalFormatting>
  <conditionalFormatting sqref="F8:H8">
    <cfRule type="expression" dxfId="4105" priority="26">
      <formula>$E8="MC"</formula>
    </cfRule>
  </conditionalFormatting>
  <conditionalFormatting sqref="B8:D8">
    <cfRule type="expression" dxfId="4104" priority="30">
      <formula>$E8="MC"</formula>
    </cfRule>
  </conditionalFormatting>
  <conditionalFormatting sqref="A9 A12 A15 A18 A21 A24 A27 A30 A33 A36 A39 A42 A45 A48 A51 A54 A57 A60">
    <cfRule type="expression" dxfId="4103" priority="20">
      <formula>$E9="MC"</formula>
    </cfRule>
  </conditionalFormatting>
  <conditionalFormatting sqref="A8 A11 A14 A17 A20 A23 A26 A29 A32 A35 A38 A41 A44 A47 A50 A53 A56 A59">
    <cfRule type="expression" dxfId="4102" priority="21">
      <formula>#REF!="MC"</formula>
    </cfRule>
  </conditionalFormatting>
  <conditionalFormatting sqref="E8 E11 E14 E17 E20 E23 E26 E29 E32 E35 E38 E41 E44 E47 E50 E53 E56 E59">
    <cfRule type="expression" dxfId="4101" priority="19">
      <formula>$E8="MC"</formula>
    </cfRule>
  </conditionalFormatting>
  <conditionalFormatting sqref="E9:E10 E12:E13 E15:E16 E18:E19 E21:E22 E24:E25 E27:E28 E30:E31 E33:E34 E36:E37 E39:E40 E42:E43 E45:E46 E48:E49 E51:E52 E54:E55 E57:E58 E60:E61">
    <cfRule type="expression" dxfId="4100" priority="18">
      <formula>$E9="MC"</formula>
    </cfRule>
  </conditionalFormatting>
  <conditionalFormatting sqref="A7 A10 A13 A16 A19 A22 A25 A28 A31 A34 A37 A40 A43 A46 A49 A52 A55 A58 A61">
    <cfRule type="expression" dxfId="4099" priority="17">
      <formula>$E7="MC"</formula>
    </cfRule>
  </conditionalFormatting>
  <conditionalFormatting sqref="B7:D7">
    <cfRule type="expression" dxfId="4098" priority="15">
      <formula>$E7="MC"</formula>
    </cfRule>
  </conditionalFormatting>
  <conditionalFormatting sqref="F7:I7">
    <cfRule type="expression" dxfId="4097" priority="14">
      <formula>$E7="MC"</formula>
    </cfRule>
  </conditionalFormatting>
  <conditionalFormatting sqref="E7">
    <cfRule type="expression" dxfId="4096" priority="13">
      <formula>$E7="MC"</formula>
    </cfRule>
  </conditionalFormatting>
  <conditionalFormatting sqref="K7:K61">
    <cfRule type="cellIs" dxfId="4095" priority="12" operator="lessThan">
      <formula>18</formula>
    </cfRule>
  </conditionalFormatting>
  <conditionalFormatting sqref="K9:K61">
    <cfRule type="cellIs" dxfId="4094" priority="11" operator="lessThan">
      <formula>18</formula>
    </cfRule>
  </conditionalFormatting>
  <conditionalFormatting sqref="J7:J61">
    <cfRule type="expression" dxfId="4093" priority="9">
      <formula>$E7="MC"</formula>
    </cfRule>
  </conditionalFormatting>
  <conditionalFormatting sqref="B9:C9">
    <cfRule type="expression" dxfId="4092" priority="5">
      <formula>$E9="MC"</formula>
    </cfRule>
  </conditionalFormatting>
  <conditionalFormatting sqref="B10:C10">
    <cfRule type="expression" dxfId="4091" priority="1">
      <formula>$E10="MC"</formula>
    </cfRule>
  </conditionalFormatting>
  <dataValidations count="2">
    <dataValidation type="date" allowBlank="1" showInputMessage="1" showErrorMessage="1" errorTitle="Data Invalida" error="Você deve inserir uma data no formato XX/XX/XXXX" promptTitle="Insira uma data" prompt="Favor inserir uma data válida no formato: XX/XX/XXXX" sqref="F8:F18">
      <formula1>1</formula1>
      <formula2>2958465</formula2>
    </dataValidation>
    <dataValidation type="date" allowBlank="1" showInputMessage="1" showErrorMessage="1" errorTitle="Data Invalida" error="Você deve inserir uma data no formato XX/XX/XXXX" promptTitle="Insira uma Data" prompt="Favor inserir uma data valida no formato: XX/XX/XXXX" sqref="F7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72"/>
  <sheetViews>
    <sheetView view="pageBreakPreview" zoomScale="70" zoomScaleNormal="70" zoomScaleSheetLayoutView="70" workbookViewId="0">
      <pane xSplit="1" ySplit="6" topLeftCell="B7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I13" sqref="I13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4" style="315" bestFit="1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316" customWidth="1"/>
    <col min="11" max="11" width="7.85546875" style="317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19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19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COUNTIFS($D$7:$D$61,"M",$E$7:$E$61,"MA")</f>
        <v>2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1</v>
      </c>
    </row>
    <row r="3" spans="1:19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COUNTIFS($D$7:$D$61,"F",$E$7:$E$61,"MA")</f>
        <v>5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5</v>
      </c>
    </row>
    <row r="4" spans="1:19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 s="285"/>
      <c r="N4" s="377" t="s">
        <v>18</v>
      </c>
      <c r="O4" s="306">
        <f>SUM(O2:O3)</f>
        <v>7</v>
      </c>
      <c r="P4" s="294">
        <f>SUM(P2:P3)</f>
        <v>0</v>
      </c>
      <c r="Q4" s="295">
        <f>SUM(Q2:Q3)</f>
        <v>0</v>
      </c>
      <c r="R4" s="296">
        <f ca="1">SUM(R2:R3)</f>
        <v>6</v>
      </c>
    </row>
    <row r="5" spans="1:19" ht="18" thickBot="1" x14ac:dyDescent="0.35">
      <c r="A5" s="554" t="s">
        <v>20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</row>
    <row r="6" spans="1:19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M6" s="286"/>
      <c r="N6"/>
      <c r="O6"/>
      <c r="P6"/>
      <c r="Q6"/>
      <c r="R6"/>
      <c r="S6"/>
    </row>
    <row r="7" spans="1:19" s="388" customFormat="1" ht="20.100000000000001" customHeight="1" x14ac:dyDescent="0.25">
      <c r="A7" s="478">
        <v>1</v>
      </c>
      <c r="B7" s="423">
        <v>17989</v>
      </c>
      <c r="C7" s="469" t="s">
        <v>73</v>
      </c>
      <c r="D7" s="421" t="s">
        <v>16</v>
      </c>
      <c r="E7" s="403" t="str">
        <f t="shared" ref="E7:E24" si="0">IF(COUNTIF(I7,"*MC*")=1,"MC",IF(COUNTIF(I7,"*NCOM*")=1,"NCOM",IF(C7="","","MA")))</f>
        <v>MA</v>
      </c>
      <c r="F7" s="429">
        <v>24447</v>
      </c>
      <c r="G7" s="430" t="s">
        <v>82</v>
      </c>
      <c r="H7" s="433" t="s">
        <v>74</v>
      </c>
      <c r="I7" s="483" t="s">
        <v>309</v>
      </c>
      <c r="J7" s="519" t="str">
        <f t="shared" ref="J7:J24" ca="1" si="1">IF(K7="","",IF(K7&gt;29,"DISP.IDADE",""))</f>
        <v>DISP.IDADE</v>
      </c>
      <c r="K7" s="406">
        <f t="shared" ref="K7:K24" ca="1" si="2">IF(F7="","",INT((TODAY()-F7)/365.25))</f>
        <v>58</v>
      </c>
      <c r="L7"/>
      <c r="M7" s="395"/>
    </row>
    <row r="8" spans="1:19" s="388" customFormat="1" ht="20.100000000000001" customHeight="1" x14ac:dyDescent="0.25">
      <c r="A8" s="478">
        <v>2</v>
      </c>
      <c r="B8" s="423">
        <v>16431</v>
      </c>
      <c r="C8" s="469" t="s">
        <v>242</v>
      </c>
      <c r="D8" s="425" t="s">
        <v>17</v>
      </c>
      <c r="E8" s="403" t="str">
        <f t="shared" si="0"/>
        <v>MA</v>
      </c>
      <c r="F8" s="426">
        <v>25052</v>
      </c>
      <c r="G8" s="442"/>
      <c r="H8" s="422" t="s">
        <v>243</v>
      </c>
      <c r="I8" s="483" t="s">
        <v>309</v>
      </c>
      <c r="J8" s="519" t="str">
        <f t="shared" ca="1" si="1"/>
        <v>DISP.IDADE</v>
      </c>
      <c r="K8" s="406">
        <f t="shared" ca="1" si="2"/>
        <v>56</v>
      </c>
      <c r="L8"/>
      <c r="M8" s="395"/>
    </row>
    <row r="9" spans="1:19" s="388" customFormat="1" ht="20.100000000000001" customHeight="1" x14ac:dyDescent="0.25">
      <c r="A9" s="478">
        <v>3</v>
      </c>
      <c r="B9" s="423">
        <v>18357</v>
      </c>
      <c r="C9" s="469" t="s">
        <v>131</v>
      </c>
      <c r="D9" s="421" t="s">
        <v>16</v>
      </c>
      <c r="E9" s="404" t="str">
        <f t="shared" si="0"/>
        <v>MA</v>
      </c>
      <c r="F9" s="429">
        <v>23056</v>
      </c>
      <c r="G9" s="475"/>
      <c r="H9" s="433" t="s">
        <v>132</v>
      </c>
      <c r="I9" s="483" t="s">
        <v>309</v>
      </c>
      <c r="J9" s="519" t="str">
        <f t="shared" ca="1" si="1"/>
        <v>DISP.IDADE</v>
      </c>
      <c r="K9" s="406">
        <f t="shared" ca="1" si="2"/>
        <v>62</v>
      </c>
      <c r="L9"/>
      <c r="M9" s="395"/>
    </row>
    <row r="10" spans="1:19" s="388" customFormat="1" ht="20.100000000000001" customHeight="1" x14ac:dyDescent="0.25">
      <c r="A10" s="478">
        <v>4</v>
      </c>
      <c r="B10" s="423">
        <v>18539</v>
      </c>
      <c r="C10" s="469" t="s">
        <v>284</v>
      </c>
      <c r="D10" s="421" t="s">
        <v>16</v>
      </c>
      <c r="E10" s="404" t="str">
        <f t="shared" si="0"/>
        <v>MA</v>
      </c>
      <c r="F10" s="429">
        <v>17784</v>
      </c>
      <c r="G10" s="442"/>
      <c r="H10" s="431" t="s">
        <v>285</v>
      </c>
      <c r="I10" s="483" t="s">
        <v>309</v>
      </c>
      <c r="J10" s="519" t="str">
        <f t="shared" ca="1" si="1"/>
        <v>DISP.IDADE</v>
      </c>
      <c r="K10" s="406">
        <f t="shared" ca="1" si="2"/>
        <v>76</v>
      </c>
      <c r="L10"/>
      <c r="M10" s="395"/>
    </row>
    <row r="11" spans="1:19" s="388" customFormat="1" ht="20.100000000000001" customHeight="1" x14ac:dyDescent="0.25">
      <c r="A11" s="478">
        <v>5</v>
      </c>
      <c r="B11" s="423">
        <v>18745</v>
      </c>
      <c r="C11" s="439" t="s">
        <v>354</v>
      </c>
      <c r="D11" s="425" t="s">
        <v>16</v>
      </c>
      <c r="E11" s="403" t="str">
        <f t="shared" si="0"/>
        <v>MA</v>
      </c>
      <c r="F11" s="426">
        <v>20637</v>
      </c>
      <c r="G11" s="442"/>
      <c r="H11" s="422" t="s">
        <v>355</v>
      </c>
      <c r="I11" s="427" t="s">
        <v>353</v>
      </c>
      <c r="J11" s="519" t="str">
        <f t="shared" ca="1" si="1"/>
        <v>DISP.IDADE</v>
      </c>
      <c r="K11" s="406">
        <f t="shared" ca="1" si="2"/>
        <v>68</v>
      </c>
      <c r="L11"/>
      <c r="M11" s="395"/>
    </row>
    <row r="12" spans="1:19" s="388" customFormat="1" ht="20.100000000000001" customHeight="1" x14ac:dyDescent="0.25">
      <c r="A12" s="478">
        <v>6</v>
      </c>
      <c r="B12" s="423">
        <v>18844</v>
      </c>
      <c r="C12" s="469" t="s">
        <v>468</v>
      </c>
      <c r="D12" s="421" t="s">
        <v>16</v>
      </c>
      <c r="E12" s="403" t="str">
        <f t="shared" si="0"/>
        <v>MA</v>
      </c>
      <c r="F12" s="429">
        <v>27676</v>
      </c>
      <c r="G12" s="430"/>
      <c r="H12" s="431"/>
      <c r="I12" s="427" t="s">
        <v>463</v>
      </c>
      <c r="J12" s="519" t="str">
        <f t="shared" ca="1" si="1"/>
        <v>DISP.IDADE</v>
      </c>
      <c r="K12" s="406">
        <f t="shared" ca="1" si="2"/>
        <v>49</v>
      </c>
      <c r="L12"/>
      <c r="M12" s="395"/>
    </row>
    <row r="13" spans="1:19" s="388" customFormat="1" ht="20.100000000000001" customHeight="1" x14ac:dyDescent="0.25">
      <c r="A13" s="478">
        <v>7</v>
      </c>
      <c r="B13" s="423">
        <v>18837</v>
      </c>
      <c r="C13" s="439" t="s">
        <v>477</v>
      </c>
      <c r="D13" s="425" t="s">
        <v>17</v>
      </c>
      <c r="E13" s="404" t="str">
        <f t="shared" si="0"/>
        <v>MA</v>
      </c>
      <c r="F13" s="426">
        <v>40045</v>
      </c>
      <c r="G13" s="425" t="s">
        <v>478</v>
      </c>
      <c r="H13" s="464"/>
      <c r="I13" s="427" t="s">
        <v>448</v>
      </c>
      <c r="J13" s="519" t="str">
        <f t="shared" ca="1" si="1"/>
        <v/>
      </c>
      <c r="K13" s="406">
        <f t="shared" ca="1" si="2"/>
        <v>15</v>
      </c>
      <c r="L13"/>
      <c r="M13" s="395"/>
    </row>
    <row r="14" spans="1:19" s="388" customFormat="1" ht="20.100000000000001" customHeight="1" x14ac:dyDescent="0.25">
      <c r="A14" s="478">
        <v>8</v>
      </c>
      <c r="B14" s="423"/>
      <c r="C14" s="469"/>
      <c r="D14" s="421"/>
      <c r="E14" s="403" t="str">
        <f t="shared" si="0"/>
        <v/>
      </c>
      <c r="F14" s="429"/>
      <c r="G14" s="421"/>
      <c r="H14" s="431"/>
      <c r="I14" s="427"/>
      <c r="J14" s="519" t="str">
        <f t="shared" ca="1" si="1"/>
        <v/>
      </c>
      <c r="K14" s="406" t="str">
        <f t="shared" ca="1" si="2"/>
        <v/>
      </c>
      <c r="L14"/>
      <c r="M14" s="395"/>
    </row>
    <row r="15" spans="1:19" s="388" customFormat="1" ht="20.100000000000001" customHeight="1" x14ac:dyDescent="0.25">
      <c r="A15" s="478">
        <v>9</v>
      </c>
      <c r="B15" s="423"/>
      <c r="C15" s="469"/>
      <c r="D15" s="421"/>
      <c r="E15" s="403" t="str">
        <f t="shared" si="0"/>
        <v/>
      </c>
      <c r="F15" s="429"/>
      <c r="G15" s="421"/>
      <c r="H15" s="431"/>
      <c r="I15" s="427"/>
      <c r="J15" s="519" t="str">
        <f t="shared" ca="1" si="1"/>
        <v/>
      </c>
      <c r="K15" s="406" t="str">
        <f t="shared" ca="1" si="2"/>
        <v/>
      </c>
      <c r="L15"/>
      <c r="M15" s="395"/>
    </row>
    <row r="16" spans="1:19" s="388" customFormat="1" ht="20.100000000000001" customHeight="1" x14ac:dyDescent="0.25">
      <c r="A16" s="478">
        <v>10</v>
      </c>
      <c r="B16" s="423"/>
      <c r="C16" s="469"/>
      <c r="D16" s="421"/>
      <c r="E16" s="404" t="str">
        <f t="shared" si="0"/>
        <v/>
      </c>
      <c r="F16" s="429"/>
      <c r="G16" s="421"/>
      <c r="H16" s="431"/>
      <c r="I16" s="427"/>
      <c r="J16" s="519" t="str">
        <f t="shared" ca="1" si="1"/>
        <v/>
      </c>
      <c r="K16" s="406" t="str">
        <f t="shared" ca="1" si="2"/>
        <v/>
      </c>
      <c r="L16"/>
      <c r="M16" s="395"/>
    </row>
    <row r="17" spans="1:13" s="388" customFormat="1" ht="20.100000000000001" customHeight="1" x14ac:dyDescent="0.25">
      <c r="A17" s="478">
        <v>11</v>
      </c>
      <c r="B17" s="423"/>
      <c r="C17" s="469"/>
      <c r="D17" s="421"/>
      <c r="E17" s="403" t="str">
        <f t="shared" si="0"/>
        <v/>
      </c>
      <c r="F17" s="429"/>
      <c r="G17" s="421"/>
      <c r="H17" s="431"/>
      <c r="I17" s="427"/>
      <c r="J17" s="519" t="str">
        <f t="shared" ca="1" si="1"/>
        <v/>
      </c>
      <c r="K17" s="406" t="str">
        <f t="shared" ca="1" si="2"/>
        <v/>
      </c>
      <c r="L17"/>
      <c r="M17" s="395"/>
    </row>
    <row r="18" spans="1:13" s="388" customFormat="1" ht="20.100000000000001" customHeight="1" x14ac:dyDescent="0.25">
      <c r="A18" s="478">
        <v>12</v>
      </c>
      <c r="B18" s="423"/>
      <c r="C18" s="469"/>
      <c r="D18" s="421"/>
      <c r="E18" s="403" t="str">
        <f t="shared" si="0"/>
        <v/>
      </c>
      <c r="F18" s="429"/>
      <c r="G18" s="421"/>
      <c r="H18" s="431"/>
      <c r="I18" s="427"/>
      <c r="J18" s="519" t="str">
        <f t="shared" ca="1" si="1"/>
        <v/>
      </c>
      <c r="K18" s="406" t="str">
        <f t="shared" ca="1" si="2"/>
        <v/>
      </c>
      <c r="L18"/>
      <c r="M18" s="395"/>
    </row>
    <row r="19" spans="1:13" s="388" customFormat="1" ht="20.100000000000001" customHeight="1" x14ac:dyDescent="0.25">
      <c r="A19" s="478">
        <v>13</v>
      </c>
      <c r="B19" s="423"/>
      <c r="C19" s="469"/>
      <c r="D19" s="421"/>
      <c r="E19" s="404" t="str">
        <f t="shared" si="0"/>
        <v/>
      </c>
      <c r="F19" s="429"/>
      <c r="G19" s="421"/>
      <c r="H19" s="431"/>
      <c r="I19" s="427"/>
      <c r="J19" s="519" t="str">
        <f t="shared" ca="1" si="1"/>
        <v/>
      </c>
      <c r="K19" s="406" t="str">
        <f t="shared" ca="1" si="2"/>
        <v/>
      </c>
      <c r="L19"/>
      <c r="M19" s="395"/>
    </row>
    <row r="20" spans="1:13" s="388" customFormat="1" ht="20.100000000000001" customHeight="1" x14ac:dyDescent="0.25">
      <c r="A20" s="478">
        <v>14</v>
      </c>
      <c r="B20" s="423"/>
      <c r="C20" s="469"/>
      <c r="D20" s="421"/>
      <c r="E20" s="403" t="str">
        <f t="shared" si="0"/>
        <v/>
      </c>
      <c r="F20" s="429"/>
      <c r="G20" s="421"/>
      <c r="H20" s="431"/>
      <c r="I20" s="427"/>
      <c r="J20" s="519" t="str">
        <f t="shared" ca="1" si="1"/>
        <v/>
      </c>
      <c r="K20" s="406" t="str">
        <f t="shared" ca="1" si="2"/>
        <v/>
      </c>
      <c r="L20"/>
      <c r="M20" s="395"/>
    </row>
    <row r="21" spans="1:13" s="388" customFormat="1" ht="20.100000000000001" customHeight="1" x14ac:dyDescent="0.25">
      <c r="A21" s="478">
        <v>15</v>
      </c>
      <c r="B21" s="423"/>
      <c r="C21" s="469"/>
      <c r="D21" s="421"/>
      <c r="E21" s="403" t="str">
        <f t="shared" si="0"/>
        <v/>
      </c>
      <c r="F21" s="429"/>
      <c r="G21" s="421"/>
      <c r="H21" s="431"/>
      <c r="I21" s="427"/>
      <c r="J21" s="519" t="str">
        <f t="shared" ca="1" si="1"/>
        <v/>
      </c>
      <c r="K21" s="406" t="str">
        <f t="shared" ca="1" si="2"/>
        <v/>
      </c>
      <c r="L21"/>
      <c r="M21" s="395"/>
    </row>
    <row r="22" spans="1:13" s="388" customFormat="1" ht="20.100000000000001" customHeight="1" x14ac:dyDescent="0.25">
      <c r="A22" s="478">
        <v>16</v>
      </c>
      <c r="B22" s="423"/>
      <c r="C22" s="469"/>
      <c r="D22" s="421"/>
      <c r="E22" s="404" t="str">
        <f t="shared" si="0"/>
        <v/>
      </c>
      <c r="F22" s="429"/>
      <c r="G22" s="421"/>
      <c r="H22" s="431"/>
      <c r="I22" s="427"/>
      <c r="J22" s="519" t="str">
        <f t="shared" ca="1" si="1"/>
        <v/>
      </c>
      <c r="K22" s="406" t="str">
        <f t="shared" ca="1" si="2"/>
        <v/>
      </c>
      <c r="L22"/>
      <c r="M22" s="395"/>
    </row>
    <row r="23" spans="1:13" s="388" customFormat="1" ht="20.100000000000001" customHeight="1" x14ac:dyDescent="0.25">
      <c r="A23" s="478">
        <v>17</v>
      </c>
      <c r="B23" s="423"/>
      <c r="C23" s="469"/>
      <c r="D23" s="421"/>
      <c r="E23" s="403" t="str">
        <f t="shared" si="0"/>
        <v/>
      </c>
      <c r="F23" s="429"/>
      <c r="G23" s="421"/>
      <c r="H23" s="431"/>
      <c r="I23" s="427"/>
      <c r="J23" s="519" t="str">
        <f t="shared" ca="1" si="1"/>
        <v/>
      </c>
      <c r="K23" s="406" t="str">
        <f t="shared" ca="1" si="2"/>
        <v/>
      </c>
      <c r="L23"/>
      <c r="M23" s="395"/>
    </row>
    <row r="24" spans="1:13" s="388" customFormat="1" ht="20.100000000000001" customHeight="1" x14ac:dyDescent="0.25">
      <c r="A24" s="478">
        <v>18</v>
      </c>
      <c r="B24" s="423"/>
      <c r="C24" s="469"/>
      <c r="D24" s="421"/>
      <c r="E24" s="403" t="str">
        <f t="shared" si="0"/>
        <v/>
      </c>
      <c r="F24" s="429"/>
      <c r="G24" s="421"/>
      <c r="H24" s="431"/>
      <c r="I24" s="427"/>
      <c r="J24" s="519" t="str">
        <f t="shared" ca="1" si="1"/>
        <v/>
      </c>
      <c r="K24" s="406" t="str">
        <f t="shared" ca="1" si="2"/>
        <v/>
      </c>
      <c r="L24"/>
      <c r="M24" s="395"/>
    </row>
    <row r="25" spans="1:13" s="388" customFormat="1" ht="20.100000000000001" customHeight="1" x14ac:dyDescent="0.25">
      <c r="A25" s="478">
        <v>19</v>
      </c>
      <c r="B25" s="423"/>
      <c r="C25" s="469"/>
      <c r="D25" s="421"/>
      <c r="E25" s="404" t="str">
        <f t="shared" ref="E25:E60" si="3">IF(COUNTIF(I25,"*MC*")=1,"MC",IF(COUNTIF(I25,"*NCOM*")=1,"NCOM",IF(C25="","","MA")))</f>
        <v/>
      </c>
      <c r="F25" s="429"/>
      <c r="G25" s="421"/>
      <c r="H25" s="431"/>
      <c r="I25" s="427"/>
      <c r="J25" s="519" t="str">
        <f t="shared" ref="J25:J61" ca="1" si="4">IF(K25="","",IF(K25&gt;29,"DISP.IDADE",""))</f>
        <v/>
      </c>
      <c r="K25" s="406" t="str">
        <f t="shared" ref="K25:K61" ca="1" si="5">IF(F25="","",INT((TODAY()-F25)/365.25))</f>
        <v/>
      </c>
      <c r="L25"/>
      <c r="M25" s="395"/>
    </row>
    <row r="26" spans="1:13" s="388" customFormat="1" ht="20.100000000000001" customHeight="1" x14ac:dyDescent="0.25">
      <c r="A26" s="478">
        <v>20</v>
      </c>
      <c r="B26" s="423"/>
      <c r="C26" s="469"/>
      <c r="D26" s="421"/>
      <c r="E26" s="403" t="str">
        <f t="shared" si="3"/>
        <v/>
      </c>
      <c r="F26" s="429"/>
      <c r="G26" s="421"/>
      <c r="H26" s="431"/>
      <c r="I26" s="427"/>
      <c r="J26" s="519" t="str">
        <f t="shared" ca="1" si="4"/>
        <v/>
      </c>
      <c r="K26" s="406" t="str">
        <f t="shared" ca="1" si="5"/>
        <v/>
      </c>
      <c r="L26"/>
      <c r="M26" s="395"/>
    </row>
    <row r="27" spans="1:13" s="388" customFormat="1" ht="20.100000000000001" customHeight="1" x14ac:dyDescent="0.25">
      <c r="A27" s="478">
        <v>21</v>
      </c>
      <c r="B27" s="423"/>
      <c r="C27" s="469"/>
      <c r="D27" s="421"/>
      <c r="E27" s="403" t="str">
        <f t="shared" si="3"/>
        <v/>
      </c>
      <c r="F27" s="429"/>
      <c r="G27" s="421"/>
      <c r="H27" s="431"/>
      <c r="I27" s="427"/>
      <c r="J27" s="519" t="str">
        <f t="shared" ca="1" si="4"/>
        <v/>
      </c>
      <c r="K27" s="406" t="str">
        <f t="shared" ca="1" si="5"/>
        <v/>
      </c>
      <c r="L27"/>
      <c r="M27" s="395"/>
    </row>
    <row r="28" spans="1:13" s="388" customFormat="1" ht="20.100000000000001" customHeight="1" x14ac:dyDescent="0.25">
      <c r="A28" s="478">
        <v>22</v>
      </c>
      <c r="B28" s="423"/>
      <c r="C28" s="469"/>
      <c r="D28" s="421"/>
      <c r="E28" s="404" t="str">
        <f t="shared" si="3"/>
        <v/>
      </c>
      <c r="F28" s="429"/>
      <c r="G28" s="421"/>
      <c r="H28" s="431"/>
      <c r="I28" s="427"/>
      <c r="J28" s="519" t="str">
        <f t="shared" ca="1" si="4"/>
        <v/>
      </c>
      <c r="K28" s="406" t="str">
        <f t="shared" ca="1" si="5"/>
        <v/>
      </c>
      <c r="L28"/>
      <c r="M28" s="395"/>
    </row>
    <row r="29" spans="1:13" s="388" customFormat="1" ht="20.100000000000001" customHeight="1" x14ac:dyDescent="0.25">
      <c r="A29" s="478">
        <v>23</v>
      </c>
      <c r="B29" s="423"/>
      <c r="C29" s="469"/>
      <c r="D29" s="421"/>
      <c r="E29" s="403" t="str">
        <f t="shared" si="3"/>
        <v/>
      </c>
      <c r="F29" s="429"/>
      <c r="G29" s="421"/>
      <c r="H29" s="431"/>
      <c r="I29" s="427"/>
      <c r="J29" s="519" t="str">
        <f t="shared" ca="1" si="4"/>
        <v/>
      </c>
      <c r="K29" s="406" t="str">
        <f t="shared" ca="1" si="5"/>
        <v/>
      </c>
      <c r="L29"/>
      <c r="M29" s="395"/>
    </row>
    <row r="30" spans="1:13" s="388" customFormat="1" ht="20.100000000000001" customHeight="1" x14ac:dyDescent="0.25">
      <c r="A30" s="478">
        <v>24</v>
      </c>
      <c r="B30" s="423"/>
      <c r="C30" s="469"/>
      <c r="D30" s="421"/>
      <c r="E30" s="403" t="str">
        <f t="shared" si="3"/>
        <v/>
      </c>
      <c r="F30" s="429"/>
      <c r="G30" s="421"/>
      <c r="H30" s="431"/>
      <c r="I30" s="427"/>
      <c r="J30" s="519" t="str">
        <f t="shared" ca="1" si="4"/>
        <v/>
      </c>
      <c r="K30" s="406" t="str">
        <f t="shared" ca="1" si="5"/>
        <v/>
      </c>
      <c r="L30"/>
      <c r="M30" s="395"/>
    </row>
    <row r="31" spans="1:13" s="388" customFormat="1" ht="20.100000000000001" customHeight="1" x14ac:dyDescent="0.25">
      <c r="A31" s="478">
        <v>25</v>
      </c>
      <c r="B31" s="423"/>
      <c r="C31" s="469"/>
      <c r="D31" s="421"/>
      <c r="E31" s="404" t="str">
        <f t="shared" si="3"/>
        <v/>
      </c>
      <c r="F31" s="429"/>
      <c r="G31" s="421"/>
      <c r="H31" s="431"/>
      <c r="I31" s="427"/>
      <c r="J31" s="519" t="str">
        <f t="shared" ca="1" si="4"/>
        <v/>
      </c>
      <c r="K31" s="406" t="str">
        <f t="shared" ca="1" si="5"/>
        <v/>
      </c>
      <c r="L31"/>
      <c r="M31" s="395"/>
    </row>
    <row r="32" spans="1:13" s="388" customFormat="1" ht="20.100000000000001" customHeight="1" x14ac:dyDescent="0.25">
      <c r="A32" s="478">
        <v>26</v>
      </c>
      <c r="B32" s="423"/>
      <c r="C32" s="469"/>
      <c r="D32" s="421"/>
      <c r="E32" s="403" t="str">
        <f t="shared" si="3"/>
        <v/>
      </c>
      <c r="F32" s="429"/>
      <c r="G32" s="421"/>
      <c r="H32" s="431"/>
      <c r="I32" s="427"/>
      <c r="J32" s="519" t="str">
        <f t="shared" ca="1" si="4"/>
        <v/>
      </c>
      <c r="K32" s="406" t="str">
        <f t="shared" ca="1" si="5"/>
        <v/>
      </c>
      <c r="L32"/>
      <c r="M32" s="395"/>
    </row>
    <row r="33" spans="1:13" s="388" customFormat="1" ht="20.100000000000001" customHeight="1" x14ac:dyDescent="0.25">
      <c r="A33" s="478">
        <v>27</v>
      </c>
      <c r="B33" s="423"/>
      <c r="C33" s="469"/>
      <c r="D33" s="421"/>
      <c r="E33" s="403" t="str">
        <f t="shared" si="3"/>
        <v/>
      </c>
      <c r="F33" s="429"/>
      <c r="G33" s="421"/>
      <c r="H33" s="431"/>
      <c r="I33" s="427"/>
      <c r="J33" s="519" t="str">
        <f t="shared" ca="1" si="4"/>
        <v/>
      </c>
      <c r="K33" s="406" t="str">
        <f t="shared" ca="1" si="5"/>
        <v/>
      </c>
      <c r="L33"/>
      <c r="M33" s="395"/>
    </row>
    <row r="34" spans="1:13" s="388" customFormat="1" ht="20.100000000000001" customHeight="1" x14ac:dyDescent="0.25">
      <c r="A34" s="478">
        <v>28</v>
      </c>
      <c r="B34" s="423"/>
      <c r="C34" s="469"/>
      <c r="D34" s="421"/>
      <c r="E34" s="404" t="str">
        <f t="shared" si="3"/>
        <v/>
      </c>
      <c r="F34" s="429"/>
      <c r="G34" s="421"/>
      <c r="H34" s="431"/>
      <c r="I34" s="427"/>
      <c r="J34" s="519" t="str">
        <f t="shared" ca="1" si="4"/>
        <v/>
      </c>
      <c r="K34" s="406" t="str">
        <f t="shared" ca="1" si="5"/>
        <v/>
      </c>
      <c r="L34"/>
      <c r="M34" s="395"/>
    </row>
    <row r="35" spans="1:13" s="388" customFormat="1" ht="20.100000000000001" customHeight="1" x14ac:dyDescent="0.25">
      <c r="A35" s="478">
        <v>29</v>
      </c>
      <c r="B35" s="423"/>
      <c r="C35" s="469"/>
      <c r="D35" s="421"/>
      <c r="E35" s="403" t="str">
        <f t="shared" si="3"/>
        <v/>
      </c>
      <c r="F35" s="429"/>
      <c r="G35" s="421"/>
      <c r="H35" s="431"/>
      <c r="I35" s="427"/>
      <c r="J35" s="519" t="str">
        <f t="shared" ca="1" si="4"/>
        <v/>
      </c>
      <c r="K35" s="406" t="str">
        <f t="shared" ca="1" si="5"/>
        <v/>
      </c>
      <c r="L35"/>
      <c r="M35" s="395"/>
    </row>
    <row r="36" spans="1:13" s="388" customFormat="1" ht="20.100000000000001" customHeight="1" x14ac:dyDescent="0.25">
      <c r="A36" s="478">
        <v>30</v>
      </c>
      <c r="B36" s="423"/>
      <c r="C36" s="469"/>
      <c r="D36" s="421"/>
      <c r="E36" s="403" t="str">
        <f t="shared" si="3"/>
        <v/>
      </c>
      <c r="F36" s="429"/>
      <c r="G36" s="421"/>
      <c r="H36" s="431"/>
      <c r="I36" s="427"/>
      <c r="J36" s="519" t="str">
        <f t="shared" ca="1" si="4"/>
        <v/>
      </c>
      <c r="K36" s="406" t="str">
        <f t="shared" ca="1" si="5"/>
        <v/>
      </c>
      <c r="L36"/>
      <c r="M36" s="395"/>
    </row>
    <row r="37" spans="1:13" s="388" customFormat="1" ht="20.100000000000001" customHeight="1" x14ac:dyDescent="0.25">
      <c r="A37" s="478">
        <v>31</v>
      </c>
      <c r="B37" s="423"/>
      <c r="C37" s="469"/>
      <c r="D37" s="421"/>
      <c r="E37" s="404" t="str">
        <f t="shared" si="3"/>
        <v/>
      </c>
      <c r="F37" s="429"/>
      <c r="G37" s="421"/>
      <c r="H37" s="431"/>
      <c r="I37" s="427"/>
      <c r="J37" s="519" t="str">
        <f t="shared" ca="1" si="4"/>
        <v/>
      </c>
      <c r="K37" s="406" t="str">
        <f t="shared" ca="1" si="5"/>
        <v/>
      </c>
      <c r="L37"/>
      <c r="M37" s="395"/>
    </row>
    <row r="38" spans="1:13" s="388" customFormat="1" ht="20.100000000000001" customHeight="1" x14ac:dyDescent="0.25">
      <c r="A38" s="478">
        <v>32</v>
      </c>
      <c r="B38" s="423"/>
      <c r="C38" s="469"/>
      <c r="D38" s="421"/>
      <c r="E38" s="403" t="str">
        <f t="shared" si="3"/>
        <v/>
      </c>
      <c r="F38" s="429"/>
      <c r="G38" s="421"/>
      <c r="H38" s="431"/>
      <c r="I38" s="427"/>
      <c r="J38" s="519" t="str">
        <f t="shared" ca="1" si="4"/>
        <v/>
      </c>
      <c r="K38" s="406" t="str">
        <f t="shared" ca="1" si="5"/>
        <v/>
      </c>
      <c r="L38"/>
      <c r="M38" s="395"/>
    </row>
    <row r="39" spans="1:13" s="388" customFormat="1" ht="20.100000000000001" customHeight="1" x14ac:dyDescent="0.25">
      <c r="A39" s="478">
        <v>33</v>
      </c>
      <c r="B39" s="423"/>
      <c r="C39" s="469"/>
      <c r="D39" s="421"/>
      <c r="E39" s="403" t="str">
        <f t="shared" si="3"/>
        <v/>
      </c>
      <c r="F39" s="429"/>
      <c r="G39" s="421"/>
      <c r="H39" s="431"/>
      <c r="I39" s="427"/>
      <c r="J39" s="519" t="str">
        <f t="shared" ca="1" si="4"/>
        <v/>
      </c>
      <c r="K39" s="406" t="str">
        <f t="shared" ca="1" si="5"/>
        <v/>
      </c>
      <c r="L39"/>
      <c r="M39" s="395"/>
    </row>
    <row r="40" spans="1:13" s="388" customFormat="1" ht="20.100000000000001" customHeight="1" x14ac:dyDescent="0.25">
      <c r="A40" s="478">
        <v>34</v>
      </c>
      <c r="B40" s="423"/>
      <c r="C40" s="469"/>
      <c r="D40" s="421"/>
      <c r="E40" s="404" t="str">
        <f t="shared" si="3"/>
        <v/>
      </c>
      <c r="F40" s="429"/>
      <c r="G40" s="421"/>
      <c r="H40" s="431"/>
      <c r="I40" s="427"/>
      <c r="J40" s="519" t="str">
        <f t="shared" ca="1" si="4"/>
        <v/>
      </c>
      <c r="K40" s="406" t="str">
        <f t="shared" ca="1" si="5"/>
        <v/>
      </c>
      <c r="L40"/>
      <c r="M40" s="395"/>
    </row>
    <row r="41" spans="1:13" s="388" customFormat="1" ht="20.100000000000001" customHeight="1" x14ac:dyDescent="0.25">
      <c r="A41" s="478">
        <v>35</v>
      </c>
      <c r="B41" s="423"/>
      <c r="C41" s="469"/>
      <c r="D41" s="421"/>
      <c r="E41" s="403" t="str">
        <f t="shared" si="3"/>
        <v/>
      </c>
      <c r="F41" s="429"/>
      <c r="G41" s="421"/>
      <c r="H41" s="431"/>
      <c r="I41" s="427"/>
      <c r="J41" s="519" t="str">
        <f t="shared" ca="1" si="4"/>
        <v/>
      </c>
      <c r="K41" s="406" t="str">
        <f t="shared" ca="1" si="5"/>
        <v/>
      </c>
      <c r="L41"/>
      <c r="M41" s="395"/>
    </row>
    <row r="42" spans="1:13" s="388" customFormat="1" ht="20.100000000000001" customHeight="1" x14ac:dyDescent="0.25">
      <c r="A42" s="478">
        <v>36</v>
      </c>
      <c r="B42" s="423"/>
      <c r="C42" s="469"/>
      <c r="D42" s="421"/>
      <c r="E42" s="403" t="str">
        <f t="shared" si="3"/>
        <v/>
      </c>
      <c r="F42" s="429"/>
      <c r="G42" s="421"/>
      <c r="H42" s="431"/>
      <c r="I42" s="427"/>
      <c r="J42" s="519" t="str">
        <f t="shared" ca="1" si="4"/>
        <v/>
      </c>
      <c r="K42" s="406" t="str">
        <f t="shared" ca="1" si="5"/>
        <v/>
      </c>
      <c r="L42"/>
      <c r="M42" s="395"/>
    </row>
    <row r="43" spans="1:13" s="388" customFormat="1" ht="20.100000000000001" customHeight="1" x14ac:dyDescent="0.25">
      <c r="A43" s="478">
        <v>37</v>
      </c>
      <c r="B43" s="423"/>
      <c r="C43" s="469"/>
      <c r="D43" s="421"/>
      <c r="E43" s="404" t="str">
        <f t="shared" si="3"/>
        <v/>
      </c>
      <c r="F43" s="429"/>
      <c r="G43" s="421"/>
      <c r="H43" s="431"/>
      <c r="I43" s="427"/>
      <c r="J43" s="519" t="str">
        <f t="shared" ca="1" si="4"/>
        <v/>
      </c>
      <c r="K43" s="406" t="str">
        <f t="shared" ca="1" si="5"/>
        <v/>
      </c>
      <c r="L43"/>
      <c r="M43" s="395"/>
    </row>
    <row r="44" spans="1:13" s="388" customFormat="1" ht="20.100000000000001" customHeight="1" x14ac:dyDescent="0.25">
      <c r="A44" s="478">
        <v>38</v>
      </c>
      <c r="B44" s="423"/>
      <c r="C44" s="469"/>
      <c r="D44" s="421"/>
      <c r="E44" s="403" t="str">
        <f t="shared" si="3"/>
        <v/>
      </c>
      <c r="F44" s="429"/>
      <c r="G44" s="421"/>
      <c r="H44" s="431"/>
      <c r="I44" s="427"/>
      <c r="J44" s="519" t="str">
        <f t="shared" ca="1" si="4"/>
        <v/>
      </c>
      <c r="K44" s="406" t="str">
        <f t="shared" ca="1" si="5"/>
        <v/>
      </c>
      <c r="L44"/>
      <c r="M44" s="395"/>
    </row>
    <row r="45" spans="1:13" s="388" customFormat="1" ht="20.100000000000001" customHeight="1" x14ac:dyDescent="0.25">
      <c r="A45" s="478">
        <v>39</v>
      </c>
      <c r="B45" s="423"/>
      <c r="C45" s="469"/>
      <c r="D45" s="421"/>
      <c r="E45" s="403" t="str">
        <f t="shared" si="3"/>
        <v/>
      </c>
      <c r="F45" s="429"/>
      <c r="G45" s="421"/>
      <c r="H45" s="431"/>
      <c r="I45" s="427"/>
      <c r="J45" s="519" t="str">
        <f t="shared" ca="1" si="4"/>
        <v/>
      </c>
      <c r="K45" s="406" t="str">
        <f t="shared" ca="1" si="5"/>
        <v/>
      </c>
      <c r="L45"/>
      <c r="M45" s="395"/>
    </row>
    <row r="46" spans="1:13" s="388" customFormat="1" ht="20.100000000000001" customHeight="1" x14ac:dyDescent="0.25">
      <c r="A46" s="478">
        <v>40</v>
      </c>
      <c r="B46" s="423"/>
      <c r="C46" s="469"/>
      <c r="D46" s="421"/>
      <c r="E46" s="404" t="str">
        <f t="shared" si="3"/>
        <v/>
      </c>
      <c r="F46" s="429"/>
      <c r="G46" s="421"/>
      <c r="H46" s="431"/>
      <c r="I46" s="427"/>
      <c r="J46" s="519" t="str">
        <f t="shared" ca="1" si="4"/>
        <v/>
      </c>
      <c r="K46" s="406" t="str">
        <f t="shared" ca="1" si="5"/>
        <v/>
      </c>
      <c r="L46"/>
      <c r="M46" s="395"/>
    </row>
    <row r="47" spans="1:13" s="388" customFormat="1" ht="20.100000000000001" customHeight="1" x14ac:dyDescent="0.25">
      <c r="A47" s="478">
        <v>41</v>
      </c>
      <c r="B47" s="423"/>
      <c r="C47" s="469"/>
      <c r="D47" s="421"/>
      <c r="E47" s="403" t="str">
        <f t="shared" si="3"/>
        <v/>
      </c>
      <c r="F47" s="429"/>
      <c r="G47" s="421"/>
      <c r="H47" s="431"/>
      <c r="I47" s="427"/>
      <c r="J47" s="519" t="str">
        <f t="shared" ca="1" si="4"/>
        <v/>
      </c>
      <c r="K47" s="406" t="str">
        <f t="shared" ca="1" si="5"/>
        <v/>
      </c>
      <c r="L47"/>
      <c r="M47" s="395"/>
    </row>
    <row r="48" spans="1:13" s="388" customFormat="1" ht="20.100000000000001" customHeight="1" x14ac:dyDescent="0.25">
      <c r="A48" s="478">
        <v>42</v>
      </c>
      <c r="B48" s="423"/>
      <c r="C48" s="469"/>
      <c r="D48" s="421"/>
      <c r="E48" s="403" t="str">
        <f t="shared" si="3"/>
        <v/>
      </c>
      <c r="F48" s="429"/>
      <c r="G48" s="421"/>
      <c r="H48" s="431"/>
      <c r="I48" s="427"/>
      <c r="J48" s="519" t="str">
        <f t="shared" ca="1" si="4"/>
        <v/>
      </c>
      <c r="K48" s="406" t="str">
        <f t="shared" ca="1" si="5"/>
        <v/>
      </c>
      <c r="L48"/>
      <c r="M48" s="395"/>
    </row>
    <row r="49" spans="1:13" s="388" customFormat="1" ht="20.100000000000001" customHeight="1" x14ac:dyDescent="0.25">
      <c r="A49" s="478">
        <v>43</v>
      </c>
      <c r="B49" s="423"/>
      <c r="C49" s="469"/>
      <c r="D49" s="421"/>
      <c r="E49" s="404" t="str">
        <f t="shared" si="3"/>
        <v/>
      </c>
      <c r="F49" s="429"/>
      <c r="G49" s="421"/>
      <c r="H49" s="431"/>
      <c r="I49" s="427"/>
      <c r="J49" s="519" t="str">
        <f t="shared" ca="1" si="4"/>
        <v/>
      </c>
      <c r="K49" s="406" t="str">
        <f t="shared" ca="1" si="5"/>
        <v/>
      </c>
      <c r="L49"/>
      <c r="M49" s="395"/>
    </row>
    <row r="50" spans="1:13" s="388" customFormat="1" ht="20.100000000000001" customHeight="1" x14ac:dyDescent="0.25">
      <c r="A50" s="478">
        <v>44</v>
      </c>
      <c r="B50" s="425"/>
      <c r="C50" s="439"/>
      <c r="D50" s="425"/>
      <c r="E50" s="403" t="str">
        <f t="shared" si="3"/>
        <v/>
      </c>
      <c r="F50" s="426"/>
      <c r="G50" s="425"/>
      <c r="H50" s="422"/>
      <c r="I50" s="422"/>
      <c r="J50" s="519" t="str">
        <f t="shared" ca="1" si="4"/>
        <v/>
      </c>
      <c r="K50" s="406" t="str">
        <f t="shared" ca="1" si="5"/>
        <v/>
      </c>
      <c r="L50"/>
      <c r="M50" s="395"/>
    </row>
    <row r="51" spans="1:13" s="388" customFormat="1" ht="20.100000000000001" customHeight="1" x14ac:dyDescent="0.25">
      <c r="A51" s="478">
        <v>45</v>
      </c>
      <c r="B51" s="425"/>
      <c r="C51" s="439"/>
      <c r="D51" s="425"/>
      <c r="E51" s="403" t="str">
        <f t="shared" si="3"/>
        <v/>
      </c>
      <c r="F51" s="426"/>
      <c r="G51" s="425"/>
      <c r="H51" s="422"/>
      <c r="I51" s="422"/>
      <c r="J51" s="519" t="str">
        <f t="shared" ca="1" si="4"/>
        <v/>
      </c>
      <c r="K51" s="406" t="str">
        <f t="shared" ca="1" si="5"/>
        <v/>
      </c>
      <c r="L51"/>
      <c r="M51" s="395"/>
    </row>
    <row r="52" spans="1:13" s="388" customFormat="1" ht="20.100000000000001" customHeight="1" x14ac:dyDescent="0.25">
      <c r="A52" s="478">
        <v>46</v>
      </c>
      <c r="B52" s="425"/>
      <c r="C52" s="439"/>
      <c r="D52" s="425"/>
      <c r="E52" s="404" t="str">
        <f t="shared" si="3"/>
        <v/>
      </c>
      <c r="F52" s="426"/>
      <c r="G52" s="425"/>
      <c r="H52" s="422"/>
      <c r="I52" s="422"/>
      <c r="J52" s="519" t="str">
        <f t="shared" ca="1" si="4"/>
        <v/>
      </c>
      <c r="K52" s="406" t="str">
        <f t="shared" ca="1" si="5"/>
        <v/>
      </c>
      <c r="L52"/>
    </row>
    <row r="53" spans="1:13" s="388" customFormat="1" ht="20.100000000000001" customHeight="1" x14ac:dyDescent="0.25">
      <c r="A53" s="478">
        <v>47</v>
      </c>
      <c r="B53" s="425"/>
      <c r="C53" s="439"/>
      <c r="D53" s="425"/>
      <c r="E53" s="403" t="str">
        <f t="shared" si="3"/>
        <v/>
      </c>
      <c r="F53" s="426"/>
      <c r="G53" s="425"/>
      <c r="H53" s="422"/>
      <c r="I53" s="422"/>
      <c r="J53" s="519" t="str">
        <f t="shared" ca="1" si="4"/>
        <v/>
      </c>
      <c r="K53" s="406" t="str">
        <f t="shared" ca="1" si="5"/>
        <v/>
      </c>
      <c r="L53"/>
    </row>
    <row r="54" spans="1:13" s="388" customFormat="1" ht="20.100000000000001" customHeight="1" x14ac:dyDescent="0.25">
      <c r="A54" s="478">
        <v>48</v>
      </c>
      <c r="B54" s="425"/>
      <c r="C54" s="439"/>
      <c r="D54" s="425"/>
      <c r="E54" s="403" t="str">
        <f t="shared" si="3"/>
        <v/>
      </c>
      <c r="F54" s="426"/>
      <c r="G54" s="425"/>
      <c r="H54" s="422"/>
      <c r="I54" s="422"/>
      <c r="J54" s="519" t="str">
        <f t="shared" ca="1" si="4"/>
        <v/>
      </c>
      <c r="K54" s="406" t="str">
        <f t="shared" ca="1" si="5"/>
        <v/>
      </c>
      <c r="L54"/>
    </row>
    <row r="55" spans="1:13" s="388" customFormat="1" ht="20.100000000000001" customHeight="1" x14ac:dyDescent="0.25">
      <c r="A55" s="478">
        <v>49</v>
      </c>
      <c r="B55" s="425"/>
      <c r="C55" s="439"/>
      <c r="D55" s="425"/>
      <c r="E55" s="404" t="str">
        <f t="shared" si="3"/>
        <v/>
      </c>
      <c r="F55" s="426"/>
      <c r="G55" s="425"/>
      <c r="H55" s="422"/>
      <c r="I55" s="422"/>
      <c r="J55" s="519" t="str">
        <f t="shared" ca="1" si="4"/>
        <v/>
      </c>
      <c r="K55" s="406" t="str">
        <f t="shared" ca="1" si="5"/>
        <v/>
      </c>
      <c r="L55"/>
    </row>
    <row r="56" spans="1:13" s="388" customFormat="1" ht="20.100000000000001" customHeight="1" x14ac:dyDescent="0.25">
      <c r="A56" s="478">
        <v>50</v>
      </c>
      <c r="B56" s="425"/>
      <c r="C56" s="439"/>
      <c r="D56" s="425"/>
      <c r="E56" s="403" t="str">
        <f t="shared" si="3"/>
        <v/>
      </c>
      <c r="F56" s="426"/>
      <c r="G56" s="425"/>
      <c r="H56" s="422"/>
      <c r="I56" s="422"/>
      <c r="J56" s="519" t="str">
        <f t="shared" ca="1" si="4"/>
        <v/>
      </c>
      <c r="K56" s="406" t="str">
        <f t="shared" ca="1" si="5"/>
        <v/>
      </c>
      <c r="L56"/>
    </row>
    <row r="57" spans="1:13" s="388" customFormat="1" ht="20.100000000000001" customHeight="1" x14ac:dyDescent="0.25">
      <c r="A57" s="478">
        <v>51</v>
      </c>
      <c r="B57" s="425"/>
      <c r="C57" s="439"/>
      <c r="D57" s="425"/>
      <c r="E57" s="403" t="str">
        <f t="shared" si="3"/>
        <v/>
      </c>
      <c r="F57" s="426"/>
      <c r="G57" s="425"/>
      <c r="H57" s="422"/>
      <c r="I57" s="422"/>
      <c r="J57" s="519" t="str">
        <f t="shared" ca="1" si="4"/>
        <v/>
      </c>
      <c r="K57" s="406" t="str">
        <f t="shared" ca="1" si="5"/>
        <v/>
      </c>
      <c r="L57"/>
    </row>
    <row r="58" spans="1:13" s="388" customFormat="1" ht="20.100000000000001" customHeight="1" x14ac:dyDescent="0.25">
      <c r="A58" s="478">
        <v>52</v>
      </c>
      <c r="B58" s="425"/>
      <c r="C58" s="439"/>
      <c r="D58" s="425"/>
      <c r="E58" s="404" t="str">
        <f t="shared" si="3"/>
        <v/>
      </c>
      <c r="F58" s="426"/>
      <c r="G58" s="425"/>
      <c r="H58" s="422"/>
      <c r="I58" s="439"/>
      <c r="J58" s="519" t="str">
        <f t="shared" ca="1" si="4"/>
        <v/>
      </c>
      <c r="K58" s="406" t="str">
        <f t="shared" ca="1" si="5"/>
        <v/>
      </c>
      <c r="L58"/>
    </row>
    <row r="59" spans="1:13" s="388" customFormat="1" ht="20.100000000000001" customHeight="1" x14ac:dyDescent="0.25">
      <c r="A59" s="478">
        <v>53</v>
      </c>
      <c r="B59" s="425"/>
      <c r="C59" s="439"/>
      <c r="D59" s="425"/>
      <c r="E59" s="403" t="str">
        <f t="shared" si="3"/>
        <v/>
      </c>
      <c r="F59" s="426"/>
      <c r="G59" s="425"/>
      <c r="H59" s="422"/>
      <c r="I59" s="439"/>
      <c r="J59" s="519" t="str">
        <f t="shared" ca="1" si="4"/>
        <v/>
      </c>
      <c r="K59" s="406" t="str">
        <f t="shared" ca="1" si="5"/>
        <v/>
      </c>
      <c r="L59"/>
    </row>
    <row r="60" spans="1:13" s="388" customFormat="1" ht="20.100000000000001" customHeight="1" x14ac:dyDescent="0.25">
      <c r="A60" s="478">
        <v>54</v>
      </c>
      <c r="B60" s="159"/>
      <c r="C60" s="77"/>
      <c r="D60" s="159"/>
      <c r="E60" s="403" t="str">
        <f t="shared" si="3"/>
        <v/>
      </c>
      <c r="F60" s="30"/>
      <c r="G60" s="159"/>
      <c r="H60" s="32"/>
      <c r="I60" s="77"/>
      <c r="J60" s="519" t="str">
        <f t="shared" ca="1" si="4"/>
        <v/>
      </c>
      <c r="K60" s="406" t="str">
        <f t="shared" ca="1" si="5"/>
        <v/>
      </c>
      <c r="L60"/>
    </row>
    <row r="61" spans="1:13" ht="20.100000000000001" customHeight="1" thickBot="1" x14ac:dyDescent="0.35">
      <c r="A61" s="479">
        <v>55</v>
      </c>
      <c r="B61" s="507"/>
      <c r="C61" s="514"/>
      <c r="D61" s="515"/>
      <c r="E61" s="515"/>
      <c r="F61" s="508"/>
      <c r="G61" s="507"/>
      <c r="H61" s="509"/>
      <c r="I61" s="514"/>
      <c r="J61" s="520" t="str">
        <f t="shared" ca="1" si="4"/>
        <v/>
      </c>
      <c r="K61" s="480" t="str">
        <f t="shared" ca="1" si="5"/>
        <v/>
      </c>
    </row>
    <row r="62" spans="1:13" x14ac:dyDescent="0.3">
      <c r="A62"/>
      <c r="B62"/>
      <c r="C62"/>
      <c r="D62"/>
      <c r="E62"/>
      <c r="F62"/>
      <c r="G62"/>
      <c r="H62"/>
      <c r="I62"/>
      <c r="J62"/>
      <c r="K62"/>
    </row>
    <row r="63" spans="1:13" x14ac:dyDescent="0.3">
      <c r="A63"/>
      <c r="B63"/>
      <c r="C63"/>
      <c r="D63"/>
      <c r="E63"/>
      <c r="F63"/>
      <c r="G63"/>
      <c r="H63"/>
      <c r="I63"/>
      <c r="J63"/>
      <c r="K63"/>
    </row>
    <row r="64" spans="1:13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K6">
    <sortState ref="A7:M60">
      <sortCondition ref="C6"/>
    </sortState>
  </autoFilter>
  <sortState ref="A7:K24">
    <sortCondition ref="C7:C24"/>
  </sortState>
  <mergeCells count="6">
    <mergeCell ref="C1:H1"/>
    <mergeCell ref="C2:H2"/>
    <mergeCell ref="C3:H3"/>
    <mergeCell ref="C4:H4"/>
    <mergeCell ref="A5:C5"/>
    <mergeCell ref="D5:E5"/>
  </mergeCells>
  <conditionalFormatting sqref="A6:H6 J6:K6 E9 I7:I10">
    <cfRule type="expression" dxfId="4090" priority="1429">
      <formula>$E6="MC"</formula>
    </cfRule>
  </conditionalFormatting>
  <conditionalFormatting sqref="B41:D41 F41:I41">
    <cfRule type="expression" dxfId="4089" priority="1391">
      <formula>$E41="MC"</formula>
    </cfRule>
  </conditionalFormatting>
  <conditionalFormatting sqref="B42:D42 F42:I42">
    <cfRule type="expression" dxfId="4088" priority="1390">
      <formula>$E42="MC"</formula>
    </cfRule>
  </conditionalFormatting>
  <conditionalFormatting sqref="B43:D43 F43:I43">
    <cfRule type="expression" dxfId="4087" priority="1389">
      <formula>$E43="MC"</formula>
    </cfRule>
  </conditionalFormatting>
  <conditionalFormatting sqref="B44:D44 F44:I44">
    <cfRule type="expression" dxfId="4086" priority="1388">
      <formula>$E44="MC"</formula>
    </cfRule>
  </conditionalFormatting>
  <conditionalFormatting sqref="B45:D45 F45:I45">
    <cfRule type="expression" dxfId="4085" priority="1387">
      <formula>$E45="MC"</formula>
    </cfRule>
  </conditionalFormatting>
  <conditionalFormatting sqref="B19:D19 F19:I19">
    <cfRule type="expression" dxfId="4084" priority="1413">
      <formula>$E19="MC"</formula>
    </cfRule>
  </conditionalFormatting>
  <conditionalFormatting sqref="B16:D16 F16:I16">
    <cfRule type="expression" dxfId="4083" priority="1416">
      <formula>$E16="MC"</formula>
    </cfRule>
  </conditionalFormatting>
  <conditionalFormatting sqref="B12:D12 F12:I12">
    <cfRule type="expression" dxfId="4082" priority="1420">
      <formula>$E12="MC"</formula>
    </cfRule>
  </conditionalFormatting>
  <conditionalFormatting sqref="B13:D13 F13:I13">
    <cfRule type="expression" dxfId="4081" priority="1419">
      <formula>$E13="MC"</formula>
    </cfRule>
  </conditionalFormatting>
  <conditionalFormatting sqref="B14:D14 F14:I14">
    <cfRule type="expression" dxfId="4080" priority="1418">
      <formula>$E14="MC"</formula>
    </cfRule>
  </conditionalFormatting>
  <conditionalFormatting sqref="B15:D15 F15:I15">
    <cfRule type="expression" dxfId="4079" priority="1417">
      <formula>$E15="MC"</formula>
    </cfRule>
  </conditionalFormatting>
  <conditionalFormatting sqref="B17:D17 F17:I17">
    <cfRule type="expression" dxfId="4078" priority="1415">
      <formula>$E17="MC"</formula>
    </cfRule>
  </conditionalFormatting>
  <conditionalFormatting sqref="B18:D18 F18:I18">
    <cfRule type="expression" dxfId="4077" priority="1414">
      <formula>$E18="MC"</formula>
    </cfRule>
  </conditionalFormatting>
  <conditionalFormatting sqref="B20:D20 F20:I20">
    <cfRule type="expression" dxfId="4076" priority="1412">
      <formula>$E20="MC"</formula>
    </cfRule>
  </conditionalFormatting>
  <conditionalFormatting sqref="B21:D21 F21:I21">
    <cfRule type="expression" dxfId="4075" priority="1411">
      <formula>$E21="MC"</formula>
    </cfRule>
  </conditionalFormatting>
  <conditionalFormatting sqref="B22:D22 F22:I22">
    <cfRule type="expression" dxfId="4074" priority="1410">
      <formula>$E22="MC"</formula>
    </cfRule>
  </conditionalFormatting>
  <conditionalFormatting sqref="B23:D23 F23:I23">
    <cfRule type="expression" dxfId="4073" priority="1409">
      <formula>$E23="MC"</formula>
    </cfRule>
  </conditionalFormatting>
  <conditionalFormatting sqref="B24:D24 F24:I24">
    <cfRule type="expression" dxfId="4072" priority="1408">
      <formula>$E24="MC"</formula>
    </cfRule>
  </conditionalFormatting>
  <conditionalFormatting sqref="B25:D25 F25:I25">
    <cfRule type="expression" dxfId="4071" priority="1407">
      <formula>$E25="MC"</formula>
    </cfRule>
  </conditionalFormatting>
  <conditionalFormatting sqref="B26:D26 F26:I26">
    <cfRule type="expression" dxfId="4070" priority="1406">
      <formula>$E26="MC"</formula>
    </cfRule>
  </conditionalFormatting>
  <conditionalFormatting sqref="B27:D27 F27:I27">
    <cfRule type="expression" dxfId="4069" priority="1405">
      <formula>$E27="MC"</formula>
    </cfRule>
  </conditionalFormatting>
  <conditionalFormatting sqref="B28:D28 F28:I28">
    <cfRule type="expression" dxfId="4068" priority="1404">
      <formula>$E28="MC"</formula>
    </cfRule>
  </conditionalFormatting>
  <conditionalFormatting sqref="B29:D29 F29:I29">
    <cfRule type="expression" dxfId="4067" priority="1403">
      <formula>$E29="MC"</formula>
    </cfRule>
  </conditionalFormatting>
  <conditionalFormatting sqref="B30:D30 F30:I30">
    <cfRule type="expression" dxfId="4066" priority="1402">
      <formula>$E30="MC"</formula>
    </cfRule>
  </conditionalFormatting>
  <conditionalFormatting sqref="B31:D31 F31:I31">
    <cfRule type="expression" dxfId="4065" priority="1401">
      <formula>$E31="MC"</formula>
    </cfRule>
  </conditionalFormatting>
  <conditionalFormatting sqref="B32:D32 F32:I32">
    <cfRule type="expression" dxfId="4064" priority="1400">
      <formula>$E32="MC"</formula>
    </cfRule>
  </conditionalFormatting>
  <conditionalFormatting sqref="B33:D33 F33:I33">
    <cfRule type="expression" dxfId="4063" priority="1399">
      <formula>$E33="MC"</formula>
    </cfRule>
  </conditionalFormatting>
  <conditionalFormatting sqref="B34:D34 F34:I34">
    <cfRule type="expression" dxfId="4062" priority="1398">
      <formula>$E34="MC"</formula>
    </cfRule>
  </conditionalFormatting>
  <conditionalFormatting sqref="B35:D35 F35:I35">
    <cfRule type="expression" dxfId="4061" priority="1397">
      <formula>$E35="MC"</formula>
    </cfRule>
  </conditionalFormatting>
  <conditionalFormatting sqref="B36:D36 F36:I36">
    <cfRule type="expression" dxfId="4060" priority="1396">
      <formula>$E36="MC"</formula>
    </cfRule>
  </conditionalFormatting>
  <conditionalFormatting sqref="B37:D37 F37:I37">
    <cfRule type="expression" dxfId="4059" priority="1395">
      <formula>$E37="MC"</formula>
    </cfRule>
  </conditionalFormatting>
  <conditionalFormatting sqref="B38:D38 F38:I38">
    <cfRule type="expression" dxfId="4058" priority="1394">
      <formula>$E38="MC"</formula>
    </cfRule>
  </conditionalFormatting>
  <conditionalFormatting sqref="B39:D39 F39:I39">
    <cfRule type="expression" dxfId="4057" priority="1393">
      <formula>$E39="MC"</formula>
    </cfRule>
  </conditionalFormatting>
  <conditionalFormatting sqref="B40:D40 F40:I40">
    <cfRule type="expression" dxfId="4056" priority="1392">
      <formula>$E40="MC"</formula>
    </cfRule>
  </conditionalFormatting>
  <conditionalFormatting sqref="B46:D46 F46:I46">
    <cfRule type="expression" dxfId="4055" priority="1386">
      <formula>$E46="MC"</formula>
    </cfRule>
  </conditionalFormatting>
  <conditionalFormatting sqref="B47:D47 F47:I47">
    <cfRule type="expression" dxfId="4054" priority="1385">
      <formula>$E47="MC"</formula>
    </cfRule>
  </conditionalFormatting>
  <conditionalFormatting sqref="B48:D48 F48:I48">
    <cfRule type="expression" dxfId="4053" priority="1384">
      <formula>$E48="MC"</formula>
    </cfRule>
  </conditionalFormatting>
  <conditionalFormatting sqref="B49:D49 F49:I49">
    <cfRule type="expression" dxfId="4052" priority="1383">
      <formula>$E49="MC"</formula>
    </cfRule>
  </conditionalFormatting>
  <conditionalFormatting sqref="M4:M6 M8:M51">
    <cfRule type="cellIs" dxfId="4051" priority="1379" operator="equal">
      <formula>3</formula>
    </cfRule>
    <cfRule type="cellIs" dxfId="4050" priority="1380" operator="equal">
      <formula>2</formula>
    </cfRule>
    <cfRule type="cellIs" dxfId="4049" priority="1381" operator="equal">
      <formula>1</formula>
    </cfRule>
  </conditionalFormatting>
  <conditionalFormatting sqref="K1:K6 K73:K1048576">
    <cfRule type="cellIs" dxfId="4048" priority="1026" operator="lessThan">
      <formula>18</formula>
    </cfRule>
  </conditionalFormatting>
  <conditionalFormatting sqref="I6">
    <cfRule type="expression" dxfId="4047" priority="294">
      <formula>$E6="MC"</formula>
    </cfRule>
  </conditionalFormatting>
  <conditionalFormatting sqref="A5">
    <cfRule type="expression" dxfId="4046" priority="41320">
      <formula>$D5="MC"</formula>
    </cfRule>
  </conditionalFormatting>
  <conditionalFormatting sqref="E13 E16 E19 E22 E25 E28 E31 E34 E37 E40 E43 E46 E49 E52 E55 E58">
    <cfRule type="expression" dxfId="4045" priority="43">
      <formula>$E13="MC"</formula>
    </cfRule>
  </conditionalFormatting>
  <conditionalFormatting sqref="H11">
    <cfRule type="expression" dxfId="4044" priority="79">
      <formula>$E11="MC"</formula>
    </cfRule>
  </conditionalFormatting>
  <conditionalFormatting sqref="H11">
    <cfRule type="expression" dxfId="4043" priority="78">
      <formula>$E11="MC"</formula>
    </cfRule>
  </conditionalFormatting>
  <conditionalFormatting sqref="B11:D11 F11:G11">
    <cfRule type="expression" dxfId="4042" priority="77">
      <formula>$E11="MC"</formula>
    </cfRule>
  </conditionalFormatting>
  <conditionalFormatting sqref="B11:D11 F11:G11">
    <cfRule type="expression" dxfId="4041" priority="76">
      <formula>$E11="MC"</formula>
    </cfRule>
  </conditionalFormatting>
  <conditionalFormatting sqref="M7">
    <cfRule type="cellIs" dxfId="4040" priority="57" operator="equal">
      <formula>3</formula>
    </cfRule>
    <cfRule type="cellIs" dxfId="4039" priority="58" operator="equal">
      <formula>2</formula>
    </cfRule>
    <cfRule type="cellIs" dxfId="4038" priority="59" operator="equal">
      <formula>1</formula>
    </cfRule>
  </conditionalFormatting>
  <conditionalFormatting sqref="B8:D8">
    <cfRule type="expression" dxfId="4037" priority="19">
      <formula>$E8="MC"</formula>
    </cfRule>
  </conditionalFormatting>
  <conditionalFormatting sqref="C7:D7">
    <cfRule type="expression" dxfId="4036" priority="18">
      <formula>$E7="MC"</formula>
    </cfRule>
  </conditionalFormatting>
  <conditionalFormatting sqref="E11:E12 E14:E15 E17:E18 E20:E21 E23:E24 E26:E27 E29:E30 E32:E33 E35:E36 E38:E39 E41:E42 E44:E45 E47:E48 E50:E51 E53:E54 E56:E57 E59:E60">
    <cfRule type="expression" dxfId="4035" priority="42">
      <formula>$E11="MC"</formula>
    </cfRule>
  </conditionalFormatting>
  <conditionalFormatting sqref="G10">
    <cfRule type="expression" dxfId="4034" priority="41">
      <formula>$E10="MC"</formula>
    </cfRule>
  </conditionalFormatting>
  <conditionalFormatting sqref="F9:H9">
    <cfRule type="expression" dxfId="4033" priority="31">
      <formula>$E9="MC"</formula>
    </cfRule>
  </conditionalFormatting>
  <conditionalFormatting sqref="F10">
    <cfRule type="expression" dxfId="4032" priority="28">
      <formula>$E10="MC"</formula>
    </cfRule>
  </conditionalFormatting>
  <conditionalFormatting sqref="H10">
    <cfRule type="expression" dxfId="4031" priority="27">
      <formula>$E10="MC"</formula>
    </cfRule>
  </conditionalFormatting>
  <conditionalFormatting sqref="B10:D10">
    <cfRule type="expression" dxfId="4030" priority="25">
      <formula>$E10="MC"</formula>
    </cfRule>
  </conditionalFormatting>
  <conditionalFormatting sqref="B9:D9">
    <cfRule type="expression" dxfId="4029" priority="24">
      <formula>$E9="MC"</formula>
    </cfRule>
  </conditionalFormatting>
  <conditionalFormatting sqref="B7">
    <cfRule type="expression" dxfId="4028" priority="20">
      <formula>$E7="MC"</formula>
    </cfRule>
  </conditionalFormatting>
  <conditionalFormatting sqref="H7">
    <cfRule type="expression" dxfId="4027" priority="16">
      <formula>$E7="MC"</formula>
    </cfRule>
  </conditionalFormatting>
  <conditionalFormatting sqref="F8:H8">
    <cfRule type="expression" dxfId="4026" priority="15">
      <formula>$E8="MC"</formula>
    </cfRule>
  </conditionalFormatting>
  <conditionalFormatting sqref="F7:G7">
    <cfRule type="expression" dxfId="4025" priority="14">
      <formula>$E7="MC"</formula>
    </cfRule>
  </conditionalFormatting>
  <conditionalFormatting sqref="A7 A9:A10 A12:A13 A15:A16 A18:A19 A21:A22 A24:A25 A27:A28 A30:A31 A33:A34 A36:A37 A39:A40 A42:A43 A45:A46 A48:A49 A51:A52 A54:A55 A57:A58 A60:A61">
    <cfRule type="expression" dxfId="4024" priority="12">
      <formula>$E7="MC"</formula>
    </cfRule>
  </conditionalFormatting>
  <conditionalFormatting sqref="A8 A11 A14 A17 A20 A23 A26 A29 A32 A35 A38 A41 A44 A47 A50 A53 A56 A59">
    <cfRule type="expression" dxfId="4023" priority="13">
      <formula>#REF!="MC"</formula>
    </cfRule>
  </conditionalFormatting>
  <conditionalFormatting sqref="E8 E10">
    <cfRule type="expression" dxfId="4022" priority="11">
      <formula>$E8="MC"</formula>
    </cfRule>
  </conditionalFormatting>
  <conditionalFormatting sqref="E7">
    <cfRule type="expression" dxfId="4021" priority="10">
      <formula>$E7="MC"</formula>
    </cfRule>
  </conditionalFormatting>
  <conditionalFormatting sqref="K7:K61">
    <cfRule type="cellIs" dxfId="4020" priority="4" operator="lessThan">
      <formula>18</formula>
    </cfRule>
  </conditionalFormatting>
  <conditionalFormatting sqref="K9:K61">
    <cfRule type="cellIs" dxfId="4019" priority="3" operator="lessThan">
      <formula>18</formula>
    </cfRule>
  </conditionalFormatting>
  <conditionalFormatting sqref="J7:J61">
    <cfRule type="expression" dxfId="4018" priority="1">
      <formula>$E7="MC"</formula>
    </cfRule>
  </conditionalFormatting>
  <dataValidations count="2">
    <dataValidation type="date" allowBlank="1" showInputMessage="1" showErrorMessage="1" errorTitle="Data inválida" error="Você deve inserir uma data no formato XX/XX/XXXX" promptTitle="Insira uma Data:" prompt="Favor inserir uma data válida no formato: XX/XX/XXXX" sqref="F11:F57">
      <formula1>1</formula1>
      <formula2>2958465</formula2>
    </dataValidation>
    <dataValidation type="date" allowBlank="1" showInputMessage="1" showErrorMessage="1" errorTitle="Data Invalida" error="Você deve inserir uma data no formato XX/XX/XXXX" promptTitle="Insira uma data" prompt="Favor inserir uma data válida no formato: XX/XX/XXXX" sqref="F7:F10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72"/>
  <sheetViews>
    <sheetView view="pageBreakPreview" zoomScale="70" zoomScaleNormal="100" zoomScaleSheetLayoutView="70" workbookViewId="0">
      <pane xSplit="1" ySplit="6" topLeftCell="B7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C16" sqref="C16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80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21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21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COUNTIFS($D$7:$D$61,"M",$E$7:$E$61,"MA")</f>
        <v>2</v>
      </c>
      <c r="P2" s="294">
        <f>COUNTIFS($D$7:$D$61,"M",$E$7:$E$61,"MC")</f>
        <v>1</v>
      </c>
      <c r="Q2" s="295">
        <f>COUNTIFS($D$7:$D$61,"M",$E$7:E61,"MA",$I$7:I61,"*INCLUSÃO*")</f>
        <v>0</v>
      </c>
      <c r="R2" s="296">
        <f ca="1">COUNTIFS($D$7:$D$61,"M",$E$7:$E$61,"MA",$J$7:$J$61,"*DISP*")</f>
        <v>2</v>
      </c>
    </row>
    <row r="3" spans="1:21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COUNTIFS($D$7:$D$61,"F",$E$7:$E$61,"MA")</f>
        <v>5</v>
      </c>
      <c r="P3" s="294">
        <f>COUNTIFS($D$7:$D$61,"M",$E$7:$E$61,"MC")</f>
        <v>1</v>
      </c>
      <c r="Q3" s="295">
        <f>COUNTIFS($D$7:$D$61,"F",$E$7:$E$61,"MA",$I$7:$I$61,"*INCLUSÃO*")</f>
        <v>0</v>
      </c>
      <c r="R3" s="296">
        <f ca="1">COUNTIFS($D$7:$D$61,"F",$E$7:$E$61,"MA",$J$7:$J$61,"*DISP*")</f>
        <v>5</v>
      </c>
    </row>
    <row r="4" spans="1:21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 s="285"/>
      <c r="N4" s="377" t="s">
        <v>18</v>
      </c>
      <c r="O4" s="306">
        <f>SUM(O2:O3)</f>
        <v>7</v>
      </c>
      <c r="P4" s="294">
        <f>SUM(P2:P3)</f>
        <v>2</v>
      </c>
      <c r="Q4" s="295">
        <f>SUM(Q2:Q3)</f>
        <v>0</v>
      </c>
      <c r="R4" s="296">
        <f ca="1">SUM(R2:R3)</f>
        <v>7</v>
      </c>
    </row>
    <row r="5" spans="1:21" ht="18" thickBot="1" x14ac:dyDescent="0.35">
      <c r="A5" s="554" t="s">
        <v>21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  <c r="T5"/>
      <c r="U5"/>
    </row>
    <row r="6" spans="1:21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M6" s="286"/>
      <c r="N6"/>
      <c r="O6"/>
      <c r="P6"/>
      <c r="Q6"/>
      <c r="R6"/>
      <c r="S6"/>
      <c r="T6"/>
      <c r="U6"/>
    </row>
    <row r="7" spans="1:21" s="388" customFormat="1" ht="20.100000000000001" customHeight="1" x14ac:dyDescent="0.25">
      <c r="A7" s="478">
        <v>1</v>
      </c>
      <c r="B7" s="423">
        <v>18515</v>
      </c>
      <c r="C7" s="469" t="s">
        <v>269</v>
      </c>
      <c r="D7" s="421" t="s">
        <v>16</v>
      </c>
      <c r="E7" s="403" t="str">
        <f>IF(COUNTIF(I7,"*MC*")=1,"MC",IF(COUNTIF(I7,"*NCOM*")=1,"NCOM",IF(C7="","","MA")))</f>
        <v>MA</v>
      </c>
      <c r="F7" s="429">
        <v>25981</v>
      </c>
      <c r="G7" s="430" t="s">
        <v>270</v>
      </c>
      <c r="H7" s="431" t="s">
        <v>271</v>
      </c>
      <c r="I7" s="483" t="s">
        <v>310</v>
      </c>
      <c r="J7" s="519" t="str">
        <f t="shared" ref="J7:J41" ca="1" si="0">IF(K7="","",IF(K7&gt;29,"DISP.IDADE",""))</f>
        <v>DISP.IDADE</v>
      </c>
      <c r="K7" s="406">
        <f t="shared" ref="K7:K41" ca="1" si="1">IF(F7="","",INT((TODAY()-F7)/365.25))</f>
        <v>54</v>
      </c>
      <c r="L7"/>
      <c r="M7" s="75"/>
    </row>
    <row r="8" spans="1:21" s="388" customFormat="1" ht="20.100000000000001" customHeight="1" x14ac:dyDescent="0.25">
      <c r="A8" s="478">
        <v>2</v>
      </c>
      <c r="B8" s="423">
        <v>15909</v>
      </c>
      <c r="C8" s="469" t="s">
        <v>417</v>
      </c>
      <c r="D8" s="421" t="s">
        <v>16</v>
      </c>
      <c r="E8" s="404" t="s">
        <v>4</v>
      </c>
      <c r="F8" s="429">
        <v>30299</v>
      </c>
      <c r="G8" s="421" t="s">
        <v>418</v>
      </c>
      <c r="H8" s="431"/>
      <c r="I8" s="483" t="s">
        <v>323</v>
      </c>
      <c r="J8" s="519" t="str">
        <f t="shared" ca="1" si="0"/>
        <v>DISP.IDADE</v>
      </c>
      <c r="K8" s="406">
        <f t="shared" ca="1" si="1"/>
        <v>42</v>
      </c>
      <c r="L8"/>
      <c r="M8" s="395"/>
    </row>
    <row r="9" spans="1:21" s="388" customFormat="1" ht="20.100000000000001" customHeight="1" x14ac:dyDescent="0.25">
      <c r="A9" s="478">
        <v>3</v>
      </c>
      <c r="B9" s="423">
        <v>18147</v>
      </c>
      <c r="C9" s="439" t="s">
        <v>95</v>
      </c>
      <c r="D9" s="425" t="s">
        <v>17</v>
      </c>
      <c r="E9" s="403" t="str">
        <f>IF(COUNTIF(I9,"*MC*")=1,"MC",IF(COUNTIF(I9,"*NCOM*")=1,"NCOM",IF(C9="","","MA")))</f>
        <v>MA</v>
      </c>
      <c r="F9" s="426">
        <v>28241</v>
      </c>
      <c r="G9" s="442"/>
      <c r="H9" s="442" t="s">
        <v>121</v>
      </c>
      <c r="I9" s="483" t="s">
        <v>310</v>
      </c>
      <c r="J9" s="519" t="str">
        <f t="shared" ca="1" si="0"/>
        <v>DISP.IDADE</v>
      </c>
      <c r="K9" s="406">
        <f t="shared" ca="1" si="1"/>
        <v>47</v>
      </c>
      <c r="L9"/>
      <c r="M9" s="395"/>
    </row>
    <row r="10" spans="1:21" s="388" customFormat="1" ht="20.100000000000001" customHeight="1" x14ac:dyDescent="0.25">
      <c r="A10" s="478">
        <v>4</v>
      </c>
      <c r="B10" s="423">
        <v>15109</v>
      </c>
      <c r="C10" s="470" t="s">
        <v>53</v>
      </c>
      <c r="D10" s="421" t="s">
        <v>17</v>
      </c>
      <c r="E10" s="404" t="str">
        <f>IF(COUNTIF(I10,"*MC*")=1,"MC",IF(COUNTIF(I10,"*NCOM*")=1,"NCOM",IF(C10="","","MA")))</f>
        <v>MA</v>
      </c>
      <c r="F10" s="429">
        <v>20529</v>
      </c>
      <c r="G10" s="430" t="s">
        <v>54</v>
      </c>
      <c r="H10" s="433" t="s">
        <v>55</v>
      </c>
      <c r="I10" s="483" t="s">
        <v>310</v>
      </c>
      <c r="J10" s="519" t="str">
        <f t="shared" ca="1" si="0"/>
        <v>DISP.IDADE</v>
      </c>
      <c r="K10" s="406">
        <f t="shared" ca="1" si="1"/>
        <v>68</v>
      </c>
      <c r="L10"/>
      <c r="M10" s="395"/>
    </row>
    <row r="11" spans="1:21" s="388" customFormat="1" ht="20.100000000000001" customHeight="1" x14ac:dyDescent="0.25">
      <c r="A11" s="478">
        <v>5</v>
      </c>
      <c r="B11" s="423">
        <v>17898</v>
      </c>
      <c r="C11" s="469" t="s">
        <v>282</v>
      </c>
      <c r="D11" s="421" t="s">
        <v>17</v>
      </c>
      <c r="E11" s="403" t="str">
        <f>IF(COUNTIF(I11,"*MC*")=1,"MC",IF(COUNTIF(I11,"*NCOM*")=1,"NCOM",IF(C11="","","MA")))</f>
        <v>MC</v>
      </c>
      <c r="F11" s="429">
        <v>30207</v>
      </c>
      <c r="G11" s="430" t="s">
        <v>283</v>
      </c>
      <c r="H11" s="431"/>
      <c r="I11" s="483" t="s">
        <v>351</v>
      </c>
      <c r="J11" s="519" t="str">
        <f t="shared" ca="1" si="0"/>
        <v>DISP.IDADE</v>
      </c>
      <c r="K11" s="406">
        <f t="shared" ca="1" si="1"/>
        <v>42</v>
      </c>
      <c r="L11"/>
      <c r="M11" s="395"/>
    </row>
    <row r="12" spans="1:21" s="388" customFormat="1" ht="20.100000000000001" customHeight="1" x14ac:dyDescent="0.25">
      <c r="A12" s="478">
        <v>6</v>
      </c>
      <c r="B12" s="423">
        <v>16682</v>
      </c>
      <c r="C12" s="469" t="s">
        <v>321</v>
      </c>
      <c r="D12" s="425" t="s">
        <v>16</v>
      </c>
      <c r="E12" s="404" t="s">
        <v>4</v>
      </c>
      <c r="F12" s="426">
        <v>19436</v>
      </c>
      <c r="G12" s="442" t="s">
        <v>322</v>
      </c>
      <c r="H12" s="422"/>
      <c r="I12" s="483" t="s">
        <v>323</v>
      </c>
      <c r="J12" s="519" t="str">
        <f t="shared" ca="1" si="0"/>
        <v>DISP.IDADE</v>
      </c>
      <c r="K12" s="406">
        <f t="shared" ca="1" si="1"/>
        <v>71</v>
      </c>
      <c r="L12"/>
      <c r="M12" s="395"/>
    </row>
    <row r="13" spans="1:21" s="388" customFormat="1" ht="20.100000000000001" customHeight="1" x14ac:dyDescent="0.25">
      <c r="A13" s="478">
        <v>7</v>
      </c>
      <c r="B13" s="423">
        <v>17641</v>
      </c>
      <c r="C13" s="439" t="s">
        <v>324</v>
      </c>
      <c r="D13" s="425" t="s">
        <v>16</v>
      </c>
      <c r="E13" s="403" t="s">
        <v>4</v>
      </c>
      <c r="F13" s="426">
        <v>26744</v>
      </c>
      <c r="G13" s="442"/>
      <c r="H13" s="422"/>
      <c r="I13" s="483" t="s">
        <v>323</v>
      </c>
      <c r="J13" s="519" t="str">
        <f t="shared" ca="1" si="0"/>
        <v>DISP.IDADE</v>
      </c>
      <c r="K13" s="406">
        <f t="shared" ca="1" si="1"/>
        <v>51</v>
      </c>
      <c r="L13"/>
      <c r="M13" s="395"/>
    </row>
    <row r="14" spans="1:21" s="388" customFormat="1" ht="20.100000000000001" customHeight="1" x14ac:dyDescent="0.25">
      <c r="A14" s="478">
        <v>8</v>
      </c>
      <c r="B14" s="423">
        <v>18314</v>
      </c>
      <c r="C14" s="469" t="s">
        <v>325</v>
      </c>
      <c r="D14" s="421" t="s">
        <v>16</v>
      </c>
      <c r="E14" s="403" t="s">
        <v>4</v>
      </c>
      <c r="F14" s="429">
        <v>20988</v>
      </c>
      <c r="G14" s="430" t="s">
        <v>326</v>
      </c>
      <c r="H14" s="431"/>
      <c r="I14" s="483" t="s">
        <v>323</v>
      </c>
      <c r="J14" s="519" t="str">
        <f t="shared" ca="1" si="0"/>
        <v>DISP.IDADE</v>
      </c>
      <c r="K14" s="406">
        <f t="shared" ca="1" si="1"/>
        <v>67</v>
      </c>
      <c r="L14"/>
      <c r="M14" s="395"/>
    </row>
    <row r="15" spans="1:21" s="388" customFormat="1" ht="20.100000000000001" customHeight="1" x14ac:dyDescent="0.25">
      <c r="A15" s="478">
        <v>9</v>
      </c>
      <c r="B15" s="423"/>
      <c r="C15" s="469"/>
      <c r="D15" s="421"/>
      <c r="E15" s="403"/>
      <c r="F15" s="429"/>
      <c r="G15" s="421"/>
      <c r="H15" s="421"/>
      <c r="I15" s="427"/>
      <c r="J15" s="519" t="str">
        <f t="shared" ca="1" si="0"/>
        <v/>
      </c>
      <c r="K15" s="406" t="str">
        <f t="shared" ca="1" si="1"/>
        <v/>
      </c>
      <c r="L15"/>
      <c r="M15" s="395"/>
    </row>
    <row r="16" spans="1:21" s="388" customFormat="1" ht="20.100000000000001" customHeight="1" x14ac:dyDescent="0.25">
      <c r="A16" s="478">
        <v>10</v>
      </c>
      <c r="B16" s="423"/>
      <c r="C16" s="469"/>
      <c r="D16" s="421"/>
      <c r="E16" s="403"/>
      <c r="F16" s="429"/>
      <c r="G16" s="421"/>
      <c r="H16" s="431"/>
      <c r="I16" s="427"/>
      <c r="J16" s="519" t="str">
        <f t="shared" ca="1" si="0"/>
        <v/>
      </c>
      <c r="K16" s="406" t="str">
        <f t="shared" ca="1" si="1"/>
        <v/>
      </c>
      <c r="L16"/>
      <c r="M16" s="395"/>
    </row>
    <row r="17" spans="1:13" s="388" customFormat="1" ht="20.100000000000001" customHeight="1" x14ac:dyDescent="0.25">
      <c r="A17" s="478">
        <v>11</v>
      </c>
      <c r="B17" s="423"/>
      <c r="C17" s="469"/>
      <c r="D17" s="421"/>
      <c r="E17" s="404" t="str">
        <f t="shared" ref="E17:E41" si="2">IF(COUNTIF(I17,"*MC*")=1,"MC",IF(COUNTIF(I17,"*NCOM*")=1,"NCOM",IF(C17="","","MA")))</f>
        <v/>
      </c>
      <c r="F17" s="429"/>
      <c r="G17" s="421"/>
      <c r="H17" s="431"/>
      <c r="I17" s="427"/>
      <c r="J17" s="519" t="str">
        <f t="shared" ca="1" si="0"/>
        <v/>
      </c>
      <c r="K17" s="406" t="str">
        <f t="shared" ca="1" si="1"/>
        <v/>
      </c>
      <c r="L17"/>
      <c r="M17" s="395"/>
    </row>
    <row r="18" spans="1:13" s="388" customFormat="1" ht="20.100000000000001" customHeight="1" x14ac:dyDescent="0.25">
      <c r="A18" s="478">
        <v>12</v>
      </c>
      <c r="B18" s="471"/>
      <c r="C18" s="472"/>
      <c r="D18" s="471"/>
      <c r="E18" s="403" t="str">
        <f t="shared" si="2"/>
        <v/>
      </c>
      <c r="F18" s="473"/>
      <c r="G18" s="471"/>
      <c r="H18" s="464"/>
      <c r="I18" s="474"/>
      <c r="J18" s="519" t="str">
        <f t="shared" ca="1" si="0"/>
        <v/>
      </c>
      <c r="K18" s="406" t="str">
        <f t="shared" ca="1" si="1"/>
        <v/>
      </c>
      <c r="L18"/>
      <c r="M18" s="395"/>
    </row>
    <row r="19" spans="1:13" s="388" customFormat="1" ht="20.100000000000001" customHeight="1" x14ac:dyDescent="0.25">
      <c r="A19" s="478">
        <v>13</v>
      </c>
      <c r="B19" s="423"/>
      <c r="C19" s="469"/>
      <c r="D19" s="421"/>
      <c r="E19" s="403" t="str">
        <f t="shared" si="2"/>
        <v/>
      </c>
      <c r="F19" s="429"/>
      <c r="G19" s="421"/>
      <c r="H19" s="431"/>
      <c r="I19" s="427"/>
      <c r="J19" s="519" t="str">
        <f t="shared" ca="1" si="0"/>
        <v/>
      </c>
      <c r="K19" s="406" t="str">
        <f t="shared" ca="1" si="1"/>
        <v/>
      </c>
      <c r="L19"/>
      <c r="M19" s="395"/>
    </row>
    <row r="20" spans="1:13" s="388" customFormat="1" ht="20.100000000000001" customHeight="1" x14ac:dyDescent="0.25">
      <c r="A20" s="478">
        <v>14</v>
      </c>
      <c r="B20" s="423"/>
      <c r="C20" s="469"/>
      <c r="D20" s="421"/>
      <c r="E20" s="404" t="str">
        <f t="shared" si="2"/>
        <v/>
      </c>
      <c r="F20" s="429"/>
      <c r="G20" s="421"/>
      <c r="H20" s="431"/>
      <c r="I20" s="427"/>
      <c r="J20" s="519" t="str">
        <f t="shared" ca="1" si="0"/>
        <v/>
      </c>
      <c r="K20" s="406" t="str">
        <f t="shared" ca="1" si="1"/>
        <v/>
      </c>
      <c r="L20"/>
      <c r="M20" s="395"/>
    </row>
    <row r="21" spans="1:13" s="388" customFormat="1" ht="20.100000000000001" customHeight="1" x14ac:dyDescent="0.25">
      <c r="A21" s="478">
        <v>15</v>
      </c>
      <c r="B21" s="423"/>
      <c r="C21" s="469"/>
      <c r="D21" s="421"/>
      <c r="E21" s="403" t="str">
        <f t="shared" si="2"/>
        <v/>
      </c>
      <c r="F21" s="429"/>
      <c r="G21" s="421"/>
      <c r="H21" s="431"/>
      <c r="I21" s="427"/>
      <c r="J21" s="519" t="str">
        <f t="shared" ca="1" si="0"/>
        <v/>
      </c>
      <c r="K21" s="406" t="str">
        <f t="shared" ca="1" si="1"/>
        <v/>
      </c>
      <c r="L21"/>
      <c r="M21" s="395"/>
    </row>
    <row r="22" spans="1:13" s="388" customFormat="1" ht="20.100000000000001" customHeight="1" x14ac:dyDescent="0.25">
      <c r="A22" s="478">
        <v>16</v>
      </c>
      <c r="B22" s="423"/>
      <c r="C22" s="469"/>
      <c r="D22" s="421"/>
      <c r="E22" s="403" t="str">
        <f t="shared" si="2"/>
        <v/>
      </c>
      <c r="F22" s="429"/>
      <c r="G22" s="421"/>
      <c r="H22" s="431"/>
      <c r="I22" s="427"/>
      <c r="J22" s="519" t="str">
        <f t="shared" ca="1" si="0"/>
        <v/>
      </c>
      <c r="K22" s="406" t="str">
        <f t="shared" ca="1" si="1"/>
        <v/>
      </c>
      <c r="L22"/>
      <c r="M22" s="395"/>
    </row>
    <row r="23" spans="1:13" s="388" customFormat="1" ht="20.100000000000001" customHeight="1" x14ac:dyDescent="0.25">
      <c r="A23" s="478">
        <v>17</v>
      </c>
      <c r="B23" s="423"/>
      <c r="C23" s="469"/>
      <c r="D23" s="421"/>
      <c r="E23" s="404" t="str">
        <f t="shared" si="2"/>
        <v/>
      </c>
      <c r="F23" s="429"/>
      <c r="G23" s="421"/>
      <c r="H23" s="431"/>
      <c r="I23" s="427"/>
      <c r="J23" s="519" t="str">
        <f t="shared" ca="1" si="0"/>
        <v/>
      </c>
      <c r="K23" s="406" t="str">
        <f t="shared" ca="1" si="1"/>
        <v/>
      </c>
      <c r="L23"/>
      <c r="M23" s="395"/>
    </row>
    <row r="24" spans="1:13" s="388" customFormat="1" ht="20.100000000000001" customHeight="1" x14ac:dyDescent="0.25">
      <c r="A24" s="478">
        <v>18</v>
      </c>
      <c r="B24" s="423"/>
      <c r="C24" s="469"/>
      <c r="D24" s="421"/>
      <c r="E24" s="403" t="str">
        <f t="shared" si="2"/>
        <v/>
      </c>
      <c r="F24" s="429"/>
      <c r="G24" s="421"/>
      <c r="H24" s="431"/>
      <c r="I24" s="427"/>
      <c r="J24" s="519" t="str">
        <f t="shared" ca="1" si="0"/>
        <v/>
      </c>
      <c r="K24" s="406" t="str">
        <f t="shared" ca="1" si="1"/>
        <v/>
      </c>
      <c r="L24"/>
      <c r="M24" s="395"/>
    </row>
    <row r="25" spans="1:13" s="388" customFormat="1" ht="20.100000000000001" customHeight="1" x14ac:dyDescent="0.25">
      <c r="A25" s="478">
        <v>19</v>
      </c>
      <c r="B25" s="423"/>
      <c r="C25" s="469"/>
      <c r="D25" s="421"/>
      <c r="E25" s="403" t="str">
        <f t="shared" si="2"/>
        <v/>
      </c>
      <c r="F25" s="429"/>
      <c r="G25" s="421"/>
      <c r="H25" s="431"/>
      <c r="I25" s="427"/>
      <c r="J25" s="519" t="str">
        <f t="shared" ca="1" si="0"/>
        <v/>
      </c>
      <c r="K25" s="406" t="str">
        <f t="shared" ca="1" si="1"/>
        <v/>
      </c>
      <c r="L25"/>
      <c r="M25" s="395"/>
    </row>
    <row r="26" spans="1:13" s="388" customFormat="1" ht="20.100000000000001" customHeight="1" x14ac:dyDescent="0.25">
      <c r="A26" s="478">
        <v>20</v>
      </c>
      <c r="B26" s="423"/>
      <c r="C26" s="469"/>
      <c r="D26" s="421"/>
      <c r="E26" s="404" t="str">
        <f t="shared" si="2"/>
        <v/>
      </c>
      <c r="F26" s="429"/>
      <c r="G26" s="421"/>
      <c r="H26" s="431"/>
      <c r="I26" s="427"/>
      <c r="J26" s="519" t="str">
        <f t="shared" ca="1" si="0"/>
        <v/>
      </c>
      <c r="K26" s="406" t="str">
        <f t="shared" ca="1" si="1"/>
        <v/>
      </c>
      <c r="L26"/>
      <c r="M26" s="395"/>
    </row>
    <row r="27" spans="1:13" s="388" customFormat="1" ht="20.100000000000001" customHeight="1" x14ac:dyDescent="0.25">
      <c r="A27" s="478">
        <v>21</v>
      </c>
      <c r="B27" s="423"/>
      <c r="C27" s="469"/>
      <c r="D27" s="421"/>
      <c r="E27" s="403" t="str">
        <f t="shared" si="2"/>
        <v/>
      </c>
      <c r="F27" s="429"/>
      <c r="G27" s="421"/>
      <c r="H27" s="431"/>
      <c r="I27" s="427"/>
      <c r="J27" s="519" t="str">
        <f t="shared" ca="1" si="0"/>
        <v/>
      </c>
      <c r="K27" s="406" t="str">
        <f t="shared" ca="1" si="1"/>
        <v/>
      </c>
      <c r="L27"/>
      <c r="M27" s="395"/>
    </row>
    <row r="28" spans="1:13" s="388" customFormat="1" ht="20.100000000000001" customHeight="1" x14ac:dyDescent="0.25">
      <c r="A28" s="478">
        <v>22</v>
      </c>
      <c r="B28" s="423"/>
      <c r="C28" s="469"/>
      <c r="D28" s="421"/>
      <c r="E28" s="403" t="str">
        <f t="shared" si="2"/>
        <v/>
      </c>
      <c r="F28" s="429"/>
      <c r="G28" s="421"/>
      <c r="H28" s="431"/>
      <c r="I28" s="427"/>
      <c r="J28" s="519" t="str">
        <f t="shared" ca="1" si="0"/>
        <v/>
      </c>
      <c r="K28" s="406" t="str">
        <f t="shared" ca="1" si="1"/>
        <v/>
      </c>
      <c r="L28"/>
      <c r="M28" s="395"/>
    </row>
    <row r="29" spans="1:13" s="388" customFormat="1" ht="20.100000000000001" customHeight="1" x14ac:dyDescent="0.25">
      <c r="A29" s="478">
        <v>23</v>
      </c>
      <c r="B29" s="423"/>
      <c r="C29" s="469"/>
      <c r="D29" s="421"/>
      <c r="E29" s="404" t="str">
        <f t="shared" si="2"/>
        <v/>
      </c>
      <c r="F29" s="429"/>
      <c r="G29" s="421"/>
      <c r="H29" s="431"/>
      <c r="I29" s="427"/>
      <c r="J29" s="519" t="str">
        <f t="shared" ca="1" si="0"/>
        <v/>
      </c>
      <c r="K29" s="406" t="str">
        <f t="shared" ca="1" si="1"/>
        <v/>
      </c>
      <c r="L29"/>
      <c r="M29" s="395"/>
    </row>
    <row r="30" spans="1:13" s="388" customFormat="1" ht="20.100000000000001" customHeight="1" x14ac:dyDescent="0.25">
      <c r="A30" s="478">
        <v>24</v>
      </c>
      <c r="B30" s="423"/>
      <c r="C30" s="469"/>
      <c r="D30" s="421"/>
      <c r="E30" s="403" t="str">
        <f t="shared" si="2"/>
        <v/>
      </c>
      <c r="F30" s="429"/>
      <c r="G30" s="421"/>
      <c r="H30" s="431"/>
      <c r="I30" s="427"/>
      <c r="J30" s="519" t="str">
        <f t="shared" ca="1" si="0"/>
        <v/>
      </c>
      <c r="K30" s="406" t="str">
        <f t="shared" ca="1" si="1"/>
        <v/>
      </c>
      <c r="L30"/>
      <c r="M30" s="395"/>
    </row>
    <row r="31" spans="1:13" s="388" customFormat="1" ht="20.100000000000001" customHeight="1" x14ac:dyDescent="0.25">
      <c r="A31" s="478">
        <v>25</v>
      </c>
      <c r="B31" s="423"/>
      <c r="C31" s="469"/>
      <c r="D31" s="421"/>
      <c r="E31" s="403" t="str">
        <f t="shared" si="2"/>
        <v/>
      </c>
      <c r="F31" s="429"/>
      <c r="G31" s="421"/>
      <c r="H31" s="431"/>
      <c r="I31" s="427"/>
      <c r="J31" s="519" t="str">
        <f t="shared" ca="1" si="0"/>
        <v/>
      </c>
      <c r="K31" s="406" t="str">
        <f t="shared" ca="1" si="1"/>
        <v/>
      </c>
      <c r="L31"/>
      <c r="M31" s="395"/>
    </row>
    <row r="32" spans="1:13" s="388" customFormat="1" ht="20.100000000000001" customHeight="1" x14ac:dyDescent="0.25">
      <c r="A32" s="478">
        <v>26</v>
      </c>
      <c r="B32" s="423"/>
      <c r="C32" s="469"/>
      <c r="D32" s="421"/>
      <c r="E32" s="404" t="str">
        <f t="shared" si="2"/>
        <v/>
      </c>
      <c r="F32" s="429"/>
      <c r="G32" s="421"/>
      <c r="H32" s="431"/>
      <c r="I32" s="427"/>
      <c r="J32" s="519" t="str">
        <f t="shared" ca="1" si="0"/>
        <v/>
      </c>
      <c r="K32" s="406" t="str">
        <f t="shared" ca="1" si="1"/>
        <v/>
      </c>
      <c r="L32"/>
      <c r="M32" s="395"/>
    </row>
    <row r="33" spans="1:13" s="388" customFormat="1" ht="20.100000000000001" customHeight="1" x14ac:dyDescent="0.25">
      <c r="A33" s="478">
        <v>27</v>
      </c>
      <c r="B33" s="423"/>
      <c r="C33" s="469"/>
      <c r="D33" s="421"/>
      <c r="E33" s="403" t="str">
        <f t="shared" si="2"/>
        <v/>
      </c>
      <c r="F33" s="429"/>
      <c r="G33" s="421"/>
      <c r="H33" s="431"/>
      <c r="I33" s="427"/>
      <c r="J33" s="519" t="str">
        <f t="shared" ca="1" si="0"/>
        <v/>
      </c>
      <c r="K33" s="406" t="str">
        <f t="shared" ca="1" si="1"/>
        <v/>
      </c>
      <c r="L33"/>
      <c r="M33" s="395"/>
    </row>
    <row r="34" spans="1:13" s="388" customFormat="1" ht="20.100000000000001" customHeight="1" x14ac:dyDescent="0.25">
      <c r="A34" s="478">
        <v>28</v>
      </c>
      <c r="B34" s="423"/>
      <c r="C34" s="469"/>
      <c r="D34" s="421"/>
      <c r="E34" s="403" t="str">
        <f t="shared" si="2"/>
        <v/>
      </c>
      <c r="F34" s="429"/>
      <c r="G34" s="421"/>
      <c r="H34" s="431"/>
      <c r="I34" s="427"/>
      <c r="J34" s="519" t="str">
        <f t="shared" ca="1" si="0"/>
        <v/>
      </c>
      <c r="K34" s="406" t="str">
        <f t="shared" ca="1" si="1"/>
        <v/>
      </c>
      <c r="L34"/>
      <c r="M34" s="395"/>
    </row>
    <row r="35" spans="1:13" s="388" customFormat="1" ht="20.100000000000001" customHeight="1" x14ac:dyDescent="0.25">
      <c r="A35" s="478">
        <v>29</v>
      </c>
      <c r="B35" s="423"/>
      <c r="C35" s="469"/>
      <c r="D35" s="421"/>
      <c r="E35" s="404" t="str">
        <f t="shared" si="2"/>
        <v/>
      </c>
      <c r="F35" s="429"/>
      <c r="G35" s="421"/>
      <c r="H35" s="431"/>
      <c r="I35" s="427"/>
      <c r="J35" s="519" t="str">
        <f t="shared" ca="1" si="0"/>
        <v/>
      </c>
      <c r="K35" s="406" t="str">
        <f t="shared" ca="1" si="1"/>
        <v/>
      </c>
      <c r="L35"/>
      <c r="M35" s="395"/>
    </row>
    <row r="36" spans="1:13" s="388" customFormat="1" ht="20.100000000000001" customHeight="1" x14ac:dyDescent="0.25">
      <c r="A36" s="478">
        <v>30</v>
      </c>
      <c r="B36" s="423"/>
      <c r="C36" s="469"/>
      <c r="D36" s="421"/>
      <c r="E36" s="403" t="str">
        <f t="shared" si="2"/>
        <v/>
      </c>
      <c r="F36" s="429"/>
      <c r="G36" s="421"/>
      <c r="H36" s="431"/>
      <c r="I36" s="427"/>
      <c r="J36" s="519" t="str">
        <f t="shared" ca="1" si="0"/>
        <v/>
      </c>
      <c r="K36" s="406" t="str">
        <f t="shared" ca="1" si="1"/>
        <v/>
      </c>
      <c r="L36"/>
      <c r="M36" s="395"/>
    </row>
    <row r="37" spans="1:13" s="388" customFormat="1" ht="20.100000000000001" customHeight="1" x14ac:dyDescent="0.25">
      <c r="A37" s="478">
        <v>31</v>
      </c>
      <c r="B37" s="423"/>
      <c r="C37" s="469"/>
      <c r="D37" s="421"/>
      <c r="E37" s="403" t="str">
        <f t="shared" si="2"/>
        <v/>
      </c>
      <c r="F37" s="429"/>
      <c r="G37" s="421"/>
      <c r="H37" s="431"/>
      <c r="I37" s="427"/>
      <c r="J37" s="519" t="str">
        <f t="shared" ca="1" si="0"/>
        <v/>
      </c>
      <c r="K37" s="406" t="str">
        <f t="shared" ca="1" si="1"/>
        <v/>
      </c>
      <c r="L37"/>
      <c r="M37" s="395"/>
    </row>
    <row r="38" spans="1:13" s="388" customFormat="1" ht="20.100000000000001" customHeight="1" x14ac:dyDescent="0.25">
      <c r="A38" s="478">
        <v>32</v>
      </c>
      <c r="B38" s="423"/>
      <c r="C38" s="469"/>
      <c r="D38" s="421"/>
      <c r="E38" s="404" t="str">
        <f t="shared" si="2"/>
        <v/>
      </c>
      <c r="F38" s="429"/>
      <c r="G38" s="421"/>
      <c r="H38" s="431"/>
      <c r="I38" s="427"/>
      <c r="J38" s="519" t="str">
        <f t="shared" ca="1" si="0"/>
        <v/>
      </c>
      <c r="K38" s="406" t="str">
        <f t="shared" ca="1" si="1"/>
        <v/>
      </c>
      <c r="L38"/>
      <c r="M38" s="395"/>
    </row>
    <row r="39" spans="1:13" s="388" customFormat="1" ht="20.100000000000001" customHeight="1" x14ac:dyDescent="0.25">
      <c r="A39" s="478">
        <v>33</v>
      </c>
      <c r="B39" s="423"/>
      <c r="C39" s="469"/>
      <c r="D39" s="421"/>
      <c r="E39" s="403" t="str">
        <f t="shared" si="2"/>
        <v/>
      </c>
      <c r="F39" s="429"/>
      <c r="G39" s="421"/>
      <c r="H39" s="431"/>
      <c r="I39" s="427"/>
      <c r="J39" s="519" t="str">
        <f t="shared" ca="1" si="0"/>
        <v/>
      </c>
      <c r="K39" s="406" t="str">
        <f t="shared" ca="1" si="1"/>
        <v/>
      </c>
      <c r="L39"/>
      <c r="M39" s="395"/>
    </row>
    <row r="40" spans="1:13" s="388" customFormat="1" ht="20.100000000000001" customHeight="1" x14ac:dyDescent="0.25">
      <c r="A40" s="478">
        <v>34</v>
      </c>
      <c r="B40" s="423"/>
      <c r="C40" s="469"/>
      <c r="D40" s="421"/>
      <c r="E40" s="403" t="str">
        <f t="shared" si="2"/>
        <v/>
      </c>
      <c r="F40" s="429"/>
      <c r="G40" s="421"/>
      <c r="H40" s="431"/>
      <c r="I40" s="427"/>
      <c r="J40" s="519" t="str">
        <f t="shared" ca="1" si="0"/>
        <v/>
      </c>
      <c r="K40" s="406" t="str">
        <f t="shared" ca="1" si="1"/>
        <v/>
      </c>
      <c r="L40"/>
      <c r="M40" s="395"/>
    </row>
    <row r="41" spans="1:13" s="388" customFormat="1" ht="20.100000000000001" customHeight="1" x14ac:dyDescent="0.25">
      <c r="A41" s="478">
        <v>35</v>
      </c>
      <c r="B41" s="423"/>
      <c r="C41" s="469"/>
      <c r="D41" s="421"/>
      <c r="E41" s="404" t="str">
        <f t="shared" si="2"/>
        <v/>
      </c>
      <c r="F41" s="429"/>
      <c r="G41" s="421"/>
      <c r="H41" s="431"/>
      <c r="I41" s="427"/>
      <c r="J41" s="519" t="str">
        <f t="shared" ca="1" si="0"/>
        <v/>
      </c>
      <c r="K41" s="406" t="str">
        <f t="shared" ca="1" si="1"/>
        <v/>
      </c>
      <c r="L41"/>
      <c r="M41" s="395"/>
    </row>
    <row r="42" spans="1:13" s="388" customFormat="1" ht="20.100000000000001" customHeight="1" x14ac:dyDescent="0.25">
      <c r="A42" s="478">
        <v>36</v>
      </c>
      <c r="B42" s="423"/>
      <c r="C42" s="469"/>
      <c r="D42" s="421"/>
      <c r="E42" s="403" t="str">
        <f t="shared" ref="E42:E61" si="3">IF(COUNTIF(I42,"*MC*")=1,"MC",IF(COUNTIF(I42,"*NCOM*")=1,"NCOM",IF(C42="","","MA")))</f>
        <v/>
      </c>
      <c r="F42" s="429"/>
      <c r="G42" s="421"/>
      <c r="H42" s="431"/>
      <c r="I42" s="427"/>
      <c r="J42" s="519" t="str">
        <f t="shared" ref="J42:J61" ca="1" si="4">IF(K42="","",IF(K42&gt;29,"DISP.IDADE",""))</f>
        <v/>
      </c>
      <c r="K42" s="406" t="str">
        <f t="shared" ref="K42:K57" ca="1" si="5">IF(F42="","",INT((TODAY()-F42)/365.25))</f>
        <v/>
      </c>
      <c r="L42"/>
      <c r="M42" s="395"/>
    </row>
    <row r="43" spans="1:13" s="388" customFormat="1" ht="20.100000000000001" customHeight="1" x14ac:dyDescent="0.25">
      <c r="A43" s="478">
        <v>37</v>
      </c>
      <c r="B43" s="423"/>
      <c r="C43" s="469"/>
      <c r="D43" s="421"/>
      <c r="E43" s="403" t="str">
        <f t="shared" si="3"/>
        <v/>
      </c>
      <c r="F43" s="429"/>
      <c r="G43" s="421"/>
      <c r="H43" s="431"/>
      <c r="I43" s="427"/>
      <c r="J43" s="519" t="str">
        <f t="shared" ca="1" si="4"/>
        <v/>
      </c>
      <c r="K43" s="406" t="str">
        <f t="shared" ca="1" si="5"/>
        <v/>
      </c>
      <c r="L43"/>
      <c r="M43" s="395"/>
    </row>
    <row r="44" spans="1:13" s="388" customFormat="1" ht="20.100000000000001" customHeight="1" x14ac:dyDescent="0.25">
      <c r="A44" s="478">
        <v>38</v>
      </c>
      <c r="B44" s="423"/>
      <c r="C44" s="469"/>
      <c r="D44" s="421"/>
      <c r="E44" s="404" t="str">
        <f t="shared" si="3"/>
        <v/>
      </c>
      <c r="F44" s="429"/>
      <c r="G44" s="421"/>
      <c r="H44" s="431"/>
      <c r="I44" s="427"/>
      <c r="J44" s="519" t="str">
        <f t="shared" ca="1" si="4"/>
        <v/>
      </c>
      <c r="K44" s="406" t="str">
        <f t="shared" ca="1" si="5"/>
        <v/>
      </c>
      <c r="L44"/>
      <c r="M44" s="395"/>
    </row>
    <row r="45" spans="1:13" s="388" customFormat="1" ht="20.100000000000001" customHeight="1" x14ac:dyDescent="0.25">
      <c r="A45" s="478">
        <v>39</v>
      </c>
      <c r="B45" s="423"/>
      <c r="C45" s="469"/>
      <c r="D45" s="421"/>
      <c r="E45" s="403" t="str">
        <f t="shared" si="3"/>
        <v/>
      </c>
      <c r="F45" s="429"/>
      <c r="G45" s="421"/>
      <c r="H45" s="431"/>
      <c r="I45" s="427"/>
      <c r="J45" s="519" t="str">
        <f t="shared" ca="1" si="4"/>
        <v/>
      </c>
      <c r="K45" s="406" t="str">
        <f t="shared" ca="1" si="5"/>
        <v/>
      </c>
      <c r="L45"/>
      <c r="M45" s="395"/>
    </row>
    <row r="46" spans="1:13" s="388" customFormat="1" ht="20.100000000000001" customHeight="1" x14ac:dyDescent="0.25">
      <c r="A46" s="478">
        <v>40</v>
      </c>
      <c r="B46" s="425"/>
      <c r="C46" s="439"/>
      <c r="D46" s="425"/>
      <c r="E46" s="403" t="str">
        <f t="shared" si="3"/>
        <v/>
      </c>
      <c r="F46" s="426"/>
      <c r="G46" s="425"/>
      <c r="H46" s="422"/>
      <c r="I46" s="422"/>
      <c r="J46" s="519" t="str">
        <f t="shared" ca="1" si="4"/>
        <v/>
      </c>
      <c r="K46" s="406" t="str">
        <f t="shared" ca="1" si="5"/>
        <v/>
      </c>
      <c r="L46"/>
      <c r="M46" s="395"/>
    </row>
    <row r="47" spans="1:13" s="388" customFormat="1" ht="20.100000000000001" customHeight="1" x14ac:dyDescent="0.25">
      <c r="A47" s="478">
        <v>41</v>
      </c>
      <c r="B47" s="425"/>
      <c r="C47" s="439"/>
      <c r="D47" s="425"/>
      <c r="E47" s="404" t="str">
        <f t="shared" si="3"/>
        <v/>
      </c>
      <c r="F47" s="426"/>
      <c r="G47" s="425"/>
      <c r="H47" s="422"/>
      <c r="I47" s="422"/>
      <c r="J47" s="519" t="str">
        <f t="shared" ca="1" si="4"/>
        <v/>
      </c>
      <c r="K47" s="406" t="str">
        <f t="shared" ca="1" si="5"/>
        <v/>
      </c>
      <c r="L47"/>
      <c r="M47" s="395"/>
    </row>
    <row r="48" spans="1:13" s="388" customFormat="1" ht="20.100000000000001" customHeight="1" x14ac:dyDescent="0.25">
      <c r="A48" s="478">
        <v>42</v>
      </c>
      <c r="B48" s="425"/>
      <c r="C48" s="439"/>
      <c r="D48" s="425"/>
      <c r="E48" s="403" t="str">
        <f t="shared" si="3"/>
        <v/>
      </c>
      <c r="F48" s="426"/>
      <c r="G48" s="425"/>
      <c r="H48" s="422"/>
      <c r="I48" s="422"/>
      <c r="J48" s="519" t="str">
        <f t="shared" ca="1" si="4"/>
        <v/>
      </c>
      <c r="K48" s="406" t="str">
        <f t="shared" ca="1" si="5"/>
        <v/>
      </c>
      <c r="L48"/>
      <c r="M48" s="395"/>
    </row>
    <row r="49" spans="1:13" s="388" customFormat="1" ht="20.100000000000001" customHeight="1" x14ac:dyDescent="0.25">
      <c r="A49" s="478">
        <v>43</v>
      </c>
      <c r="B49" s="425"/>
      <c r="C49" s="439"/>
      <c r="D49" s="425"/>
      <c r="E49" s="403" t="str">
        <f t="shared" si="3"/>
        <v/>
      </c>
      <c r="F49" s="426"/>
      <c r="G49" s="425"/>
      <c r="H49" s="422"/>
      <c r="I49" s="422"/>
      <c r="J49" s="519" t="str">
        <f t="shared" ca="1" si="4"/>
        <v/>
      </c>
      <c r="K49" s="406" t="str">
        <f t="shared" ca="1" si="5"/>
        <v/>
      </c>
      <c r="L49"/>
      <c r="M49" s="395"/>
    </row>
    <row r="50" spans="1:13" s="388" customFormat="1" ht="20.100000000000001" customHeight="1" x14ac:dyDescent="0.25">
      <c r="A50" s="478">
        <v>44</v>
      </c>
      <c r="B50" s="425"/>
      <c r="C50" s="439"/>
      <c r="D50" s="425"/>
      <c r="E50" s="404" t="str">
        <f t="shared" si="3"/>
        <v/>
      </c>
      <c r="F50" s="426"/>
      <c r="G50" s="425"/>
      <c r="H50" s="422"/>
      <c r="I50" s="422"/>
      <c r="J50" s="519" t="str">
        <f t="shared" ca="1" si="4"/>
        <v/>
      </c>
      <c r="K50" s="406" t="str">
        <f t="shared" ca="1" si="5"/>
        <v/>
      </c>
      <c r="L50"/>
      <c r="M50" s="395"/>
    </row>
    <row r="51" spans="1:13" s="388" customFormat="1" ht="20.100000000000001" customHeight="1" x14ac:dyDescent="0.25">
      <c r="A51" s="478">
        <v>45</v>
      </c>
      <c r="B51" s="425"/>
      <c r="C51" s="439"/>
      <c r="D51" s="425"/>
      <c r="E51" s="403" t="str">
        <f t="shared" si="3"/>
        <v/>
      </c>
      <c r="F51" s="426"/>
      <c r="G51" s="425"/>
      <c r="H51" s="422"/>
      <c r="I51" s="422"/>
      <c r="J51" s="519" t="str">
        <f t="shared" ca="1" si="4"/>
        <v/>
      </c>
      <c r="K51" s="406" t="str">
        <f t="shared" ca="1" si="5"/>
        <v/>
      </c>
      <c r="L51"/>
    </row>
    <row r="52" spans="1:13" s="388" customFormat="1" ht="20.100000000000001" customHeight="1" x14ac:dyDescent="0.25">
      <c r="A52" s="478">
        <v>46</v>
      </c>
      <c r="B52" s="425"/>
      <c r="C52" s="439"/>
      <c r="D52" s="425"/>
      <c r="E52" s="403" t="str">
        <f t="shared" si="3"/>
        <v/>
      </c>
      <c r="F52" s="426"/>
      <c r="G52" s="425"/>
      <c r="H52" s="422"/>
      <c r="I52" s="422"/>
      <c r="J52" s="519" t="str">
        <f t="shared" ca="1" si="4"/>
        <v/>
      </c>
      <c r="K52" s="406" t="str">
        <f t="shared" ca="1" si="5"/>
        <v/>
      </c>
      <c r="L52"/>
    </row>
    <row r="53" spans="1:13" s="388" customFormat="1" ht="20.100000000000001" customHeight="1" x14ac:dyDescent="0.25">
      <c r="A53" s="478">
        <v>47</v>
      </c>
      <c r="B53" s="425"/>
      <c r="C53" s="439"/>
      <c r="D53" s="425"/>
      <c r="E53" s="404" t="str">
        <f t="shared" si="3"/>
        <v/>
      </c>
      <c r="F53" s="426"/>
      <c r="G53" s="425"/>
      <c r="H53" s="422"/>
      <c r="I53" s="422"/>
      <c r="J53" s="519" t="str">
        <f t="shared" ca="1" si="4"/>
        <v/>
      </c>
      <c r="K53" s="406" t="str">
        <f t="shared" ca="1" si="5"/>
        <v/>
      </c>
      <c r="L53"/>
    </row>
    <row r="54" spans="1:13" s="388" customFormat="1" ht="20.100000000000001" customHeight="1" x14ac:dyDescent="0.25">
      <c r="A54" s="478">
        <v>48</v>
      </c>
      <c r="B54" s="425"/>
      <c r="C54" s="439"/>
      <c r="D54" s="425"/>
      <c r="E54" s="403" t="str">
        <f t="shared" si="3"/>
        <v/>
      </c>
      <c r="F54" s="426"/>
      <c r="G54" s="425"/>
      <c r="H54" s="422"/>
      <c r="I54" s="422"/>
      <c r="J54" s="519" t="str">
        <f t="shared" ca="1" si="4"/>
        <v/>
      </c>
      <c r="K54" s="406" t="str">
        <f t="shared" ca="1" si="5"/>
        <v/>
      </c>
      <c r="L54"/>
    </row>
    <row r="55" spans="1:13" s="388" customFormat="1" ht="20.100000000000001" customHeight="1" x14ac:dyDescent="0.25">
      <c r="A55" s="478">
        <v>49</v>
      </c>
      <c r="B55" s="425"/>
      <c r="C55" s="439"/>
      <c r="D55" s="425"/>
      <c r="E55" s="403" t="str">
        <f t="shared" si="3"/>
        <v/>
      </c>
      <c r="F55" s="426"/>
      <c r="G55" s="425"/>
      <c r="H55" s="422"/>
      <c r="I55" s="422"/>
      <c r="J55" s="519" t="str">
        <f t="shared" ca="1" si="4"/>
        <v/>
      </c>
      <c r="K55" s="406" t="str">
        <f t="shared" ca="1" si="5"/>
        <v/>
      </c>
      <c r="L55"/>
    </row>
    <row r="56" spans="1:13" s="388" customFormat="1" ht="20.100000000000001" customHeight="1" x14ac:dyDescent="0.25">
      <c r="A56" s="478">
        <v>50</v>
      </c>
      <c r="B56" s="425"/>
      <c r="C56" s="439"/>
      <c r="D56" s="425"/>
      <c r="E56" s="404" t="str">
        <f t="shared" si="3"/>
        <v/>
      </c>
      <c r="F56" s="426"/>
      <c r="G56" s="425"/>
      <c r="H56" s="422"/>
      <c r="I56" s="422"/>
      <c r="J56" s="519" t="str">
        <f t="shared" ca="1" si="4"/>
        <v/>
      </c>
      <c r="K56" s="406" t="str">
        <f t="shared" ca="1" si="5"/>
        <v/>
      </c>
      <c r="L56"/>
    </row>
    <row r="57" spans="1:13" s="388" customFormat="1" ht="20.100000000000001" customHeight="1" x14ac:dyDescent="0.25">
      <c r="A57" s="478">
        <v>51</v>
      </c>
      <c r="B57" s="425"/>
      <c r="C57" s="439"/>
      <c r="D57" s="425"/>
      <c r="E57" s="403" t="str">
        <f t="shared" si="3"/>
        <v/>
      </c>
      <c r="F57" s="426"/>
      <c r="G57" s="425"/>
      <c r="H57" s="422"/>
      <c r="I57" s="422"/>
      <c r="J57" s="519" t="str">
        <f t="shared" ca="1" si="4"/>
        <v/>
      </c>
      <c r="K57" s="406" t="str">
        <f t="shared" ca="1" si="5"/>
        <v/>
      </c>
      <c r="L57"/>
    </row>
    <row r="58" spans="1:13" s="388" customFormat="1" ht="20.100000000000001" customHeight="1" x14ac:dyDescent="0.25">
      <c r="A58" s="478">
        <v>52</v>
      </c>
      <c r="B58" s="425"/>
      <c r="C58" s="439"/>
      <c r="D58" s="425"/>
      <c r="E58" s="403" t="str">
        <f t="shared" si="3"/>
        <v/>
      </c>
      <c r="F58" s="426"/>
      <c r="G58" s="425"/>
      <c r="H58" s="422"/>
      <c r="I58" s="422"/>
      <c r="J58" s="519" t="str">
        <f t="shared" si="4"/>
        <v/>
      </c>
      <c r="K58" s="406">
        <v>-71.5</v>
      </c>
      <c r="L58"/>
    </row>
    <row r="59" spans="1:13" s="388" customFormat="1" ht="20.100000000000001" customHeight="1" x14ac:dyDescent="0.25">
      <c r="A59" s="478">
        <v>53</v>
      </c>
      <c r="B59" s="425"/>
      <c r="C59" s="439"/>
      <c r="D59" s="425"/>
      <c r="E59" s="404" t="str">
        <f t="shared" si="3"/>
        <v/>
      </c>
      <c r="F59" s="426"/>
      <c r="G59" s="425"/>
      <c r="H59" s="422"/>
      <c r="I59" s="422"/>
      <c r="J59" s="519" t="str">
        <f t="shared" si="4"/>
        <v/>
      </c>
      <c r="K59" s="406">
        <v>-74.099999999999994</v>
      </c>
      <c r="L59"/>
    </row>
    <row r="60" spans="1:13" s="388" customFormat="1" ht="20.100000000000001" customHeight="1" x14ac:dyDescent="0.25">
      <c r="A60" s="478">
        <v>54</v>
      </c>
      <c r="B60" s="425"/>
      <c r="C60" s="439"/>
      <c r="D60" s="425"/>
      <c r="E60" s="403" t="str">
        <f t="shared" si="3"/>
        <v/>
      </c>
      <c r="F60" s="426"/>
      <c r="G60" s="425"/>
      <c r="H60" s="422"/>
      <c r="I60" s="422"/>
      <c r="J60" s="519" t="str">
        <f t="shared" si="4"/>
        <v/>
      </c>
      <c r="K60" s="406">
        <v>-76.7</v>
      </c>
      <c r="L60"/>
    </row>
    <row r="61" spans="1:13" s="388" customFormat="1" ht="20.100000000000001" customHeight="1" thickBot="1" x14ac:dyDescent="0.3">
      <c r="A61" s="479">
        <v>55</v>
      </c>
      <c r="B61" s="387"/>
      <c r="C61" s="389"/>
      <c r="D61" s="387"/>
      <c r="E61" s="502" t="str">
        <f t="shared" si="3"/>
        <v/>
      </c>
      <c r="F61" s="390"/>
      <c r="G61" s="387"/>
      <c r="H61" s="391"/>
      <c r="I61" s="389"/>
      <c r="J61" s="520" t="str">
        <f t="shared" si="4"/>
        <v/>
      </c>
      <c r="K61" s="405"/>
      <c r="L61"/>
    </row>
    <row r="62" spans="1:13" x14ac:dyDescent="0.3">
      <c r="A62"/>
      <c r="B62"/>
      <c r="C62"/>
      <c r="D62"/>
      <c r="E62"/>
      <c r="F62"/>
      <c r="G62"/>
      <c r="H62"/>
      <c r="I62"/>
      <c r="J62"/>
      <c r="K62"/>
    </row>
    <row r="63" spans="1:13" x14ac:dyDescent="0.3">
      <c r="A63"/>
      <c r="B63"/>
      <c r="C63"/>
      <c r="D63"/>
      <c r="E63"/>
      <c r="F63"/>
      <c r="G63"/>
      <c r="H63"/>
      <c r="I63"/>
      <c r="J63"/>
      <c r="K63"/>
    </row>
    <row r="64" spans="1:13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J61">
    <sortState ref="A7:J59">
      <sortCondition ref="C6"/>
    </sortState>
  </autoFilter>
  <sortState ref="A7:K41">
    <sortCondition ref="C7:C41"/>
  </sortState>
  <mergeCells count="6">
    <mergeCell ref="C1:H1"/>
    <mergeCell ref="C2:H2"/>
    <mergeCell ref="C3:H3"/>
    <mergeCell ref="C4:H4"/>
    <mergeCell ref="A5:C5"/>
    <mergeCell ref="D5:E5"/>
  </mergeCells>
  <conditionalFormatting sqref="A6:H6 J6:K6 I15:I45">
    <cfRule type="expression" dxfId="4017" priority="1780">
      <formula>$E6="MC"</formula>
    </cfRule>
  </conditionalFormatting>
  <conditionalFormatting sqref="B30:D30 F30:H30">
    <cfRule type="expression" dxfId="4016" priority="1751">
      <formula>$E30="MC"</formula>
    </cfRule>
  </conditionalFormatting>
  <conditionalFormatting sqref="B31:D31 F31:H31">
    <cfRule type="expression" dxfId="4015" priority="1750">
      <formula>$E31="MC"</formula>
    </cfRule>
  </conditionalFormatting>
  <conditionalFormatting sqref="B15:D15 F15:H15">
    <cfRule type="expression" dxfId="4014" priority="1766">
      <formula>$E15="MC"</formula>
    </cfRule>
  </conditionalFormatting>
  <conditionalFormatting sqref="B16:D16 F16:H16">
    <cfRule type="expression" dxfId="4013" priority="1765">
      <formula>$E16="MC"</formula>
    </cfRule>
  </conditionalFormatting>
  <conditionalFormatting sqref="B17:D17 F17:H17">
    <cfRule type="expression" dxfId="4012" priority="1764">
      <formula>$E17="MC"</formula>
    </cfRule>
  </conditionalFormatting>
  <conditionalFormatting sqref="B18:D18 F18:H18">
    <cfRule type="expression" dxfId="4011" priority="1763">
      <formula>$E18="MC"</formula>
    </cfRule>
  </conditionalFormatting>
  <conditionalFormatting sqref="B19:D19 F19:H19">
    <cfRule type="expression" dxfId="4010" priority="1762">
      <formula>$E19="MC"</formula>
    </cfRule>
  </conditionalFormatting>
  <conditionalFormatting sqref="B20:D20 F20:H20">
    <cfRule type="expression" dxfId="4009" priority="1761">
      <formula>$E20="MC"</formula>
    </cfRule>
  </conditionalFormatting>
  <conditionalFormatting sqref="B21:D21 F21:H21">
    <cfRule type="expression" dxfId="4008" priority="1760">
      <formula>$E21="MC"</formula>
    </cfRule>
  </conditionalFormatting>
  <conditionalFormatting sqref="B22:D22 F22:H22">
    <cfRule type="expression" dxfId="4007" priority="1759">
      <formula>$E22="MC"</formula>
    </cfRule>
  </conditionalFormatting>
  <conditionalFormatting sqref="B23:D23 F23:H23">
    <cfRule type="expression" dxfId="4006" priority="1758">
      <formula>$E23="MC"</formula>
    </cfRule>
  </conditionalFormatting>
  <conditionalFormatting sqref="B24:D24 F24:H24">
    <cfRule type="expression" dxfId="4005" priority="1757">
      <formula>$E24="MC"</formula>
    </cfRule>
  </conditionalFormatting>
  <conditionalFormatting sqref="B25:D25 F25:H25">
    <cfRule type="expression" dxfId="4004" priority="1756">
      <formula>$E25="MC"</formula>
    </cfRule>
  </conditionalFormatting>
  <conditionalFormatting sqref="B26:D26 F26:H26">
    <cfRule type="expression" dxfId="4003" priority="1755">
      <formula>$E26="MC"</formula>
    </cfRule>
  </conditionalFormatting>
  <conditionalFormatting sqref="B27:D27 F27:H27">
    <cfRule type="expression" dxfId="4002" priority="1754">
      <formula>$E27="MC"</formula>
    </cfRule>
  </conditionalFormatting>
  <conditionalFormatting sqref="B28:D28 F28:H28">
    <cfRule type="expression" dxfId="4001" priority="1753">
      <formula>$E28="MC"</formula>
    </cfRule>
  </conditionalFormatting>
  <conditionalFormatting sqref="B29:D29 F29:H29">
    <cfRule type="expression" dxfId="4000" priority="1752">
      <formula>$E29="MC"</formula>
    </cfRule>
  </conditionalFormatting>
  <conditionalFormatting sqref="B32:D32 F32:H32">
    <cfRule type="expression" dxfId="3999" priority="1749">
      <formula>$E32="MC"</formula>
    </cfRule>
  </conditionalFormatting>
  <conditionalFormatting sqref="B33:D33 F33:H33">
    <cfRule type="expression" dxfId="3998" priority="1748">
      <formula>$E33="MC"</formula>
    </cfRule>
  </conditionalFormatting>
  <conditionalFormatting sqref="B34:D34 F34:H34">
    <cfRule type="expression" dxfId="3997" priority="1747">
      <formula>$E34="MC"</formula>
    </cfRule>
  </conditionalFormatting>
  <conditionalFormatting sqref="B35:D35 F35:H35">
    <cfRule type="expression" dxfId="3996" priority="1746">
      <formula>$E35="MC"</formula>
    </cfRule>
  </conditionalFormatting>
  <conditionalFormatting sqref="B36:D36 F36:H36">
    <cfRule type="expression" dxfId="3995" priority="1745">
      <formula>$E36="MC"</formula>
    </cfRule>
  </conditionalFormatting>
  <conditionalFormatting sqref="B37:D37 F37:H37">
    <cfRule type="expression" dxfId="3994" priority="1744">
      <formula>$E37="MC"</formula>
    </cfRule>
  </conditionalFormatting>
  <conditionalFormatting sqref="B38:D38 F38:H38">
    <cfRule type="expression" dxfId="3993" priority="1743">
      <formula>$E38="MC"</formula>
    </cfRule>
  </conditionalFormatting>
  <conditionalFormatting sqref="B39:D39 F39:H39">
    <cfRule type="expression" dxfId="3992" priority="1742">
      <formula>$E39="MC"</formula>
    </cfRule>
  </conditionalFormatting>
  <conditionalFormatting sqref="B40:D40 F40:H40">
    <cfRule type="expression" dxfId="3991" priority="1741">
      <formula>$E40="MC"</formula>
    </cfRule>
  </conditionalFormatting>
  <conditionalFormatting sqref="B41:D41 F41:H41">
    <cfRule type="expression" dxfId="3990" priority="1740">
      <formula>$E41="MC"</formula>
    </cfRule>
  </conditionalFormatting>
  <conditionalFormatting sqref="B42:D42 F42:H42">
    <cfRule type="expression" dxfId="3989" priority="1739">
      <formula>$E42="MC"</formula>
    </cfRule>
  </conditionalFormatting>
  <conditionalFormatting sqref="B43:D43 F43:H43">
    <cfRule type="expression" dxfId="3988" priority="1738">
      <formula>$E43="MC"</formula>
    </cfRule>
  </conditionalFormatting>
  <conditionalFormatting sqref="B44:D44 F44:H44">
    <cfRule type="expression" dxfId="3987" priority="1737">
      <formula>$E44="MC"</formula>
    </cfRule>
  </conditionalFormatting>
  <conditionalFormatting sqref="B45:D45 F45:H45">
    <cfRule type="expression" dxfId="3986" priority="1736">
      <formula>$E45="MC"</formula>
    </cfRule>
  </conditionalFormatting>
  <conditionalFormatting sqref="M4:M6 M15:M50">
    <cfRule type="cellIs" dxfId="3985" priority="1719" operator="equal">
      <formula>3</formula>
    </cfRule>
    <cfRule type="cellIs" dxfId="3984" priority="1720" operator="equal">
      <formula>2</formula>
    </cfRule>
    <cfRule type="cellIs" dxfId="3983" priority="1721" operator="equal">
      <formula>1</formula>
    </cfRule>
  </conditionalFormatting>
  <conditionalFormatting sqref="K1:K6 K61 K73:K1048576">
    <cfRule type="cellIs" dxfId="3982" priority="1505" operator="lessThan">
      <formula>18</formula>
    </cfRule>
  </conditionalFormatting>
  <conditionalFormatting sqref="I6">
    <cfRule type="expression" dxfId="3981" priority="655">
      <formula>$E6="MC"</formula>
    </cfRule>
  </conditionalFormatting>
  <conditionalFormatting sqref="A5">
    <cfRule type="expression" dxfId="3980" priority="41404">
      <formula>$D5="MC"</formula>
    </cfRule>
  </conditionalFormatting>
  <conditionalFormatting sqref="M7:M12">
    <cfRule type="cellIs" dxfId="3979" priority="153" operator="equal">
      <formula>3</formula>
    </cfRule>
    <cfRule type="cellIs" dxfId="3978" priority="154" operator="equal">
      <formula>2</formula>
    </cfRule>
    <cfRule type="cellIs" dxfId="3977" priority="155" operator="equal">
      <formula>1</formula>
    </cfRule>
  </conditionalFormatting>
  <conditionalFormatting sqref="K58:K60">
    <cfRule type="cellIs" dxfId="3976" priority="152" operator="lessThan">
      <formula>18</formula>
    </cfRule>
  </conditionalFormatting>
  <conditionalFormatting sqref="G11">
    <cfRule type="expression" dxfId="3975" priority="98">
      <formula>$E11="MC"</formula>
    </cfRule>
  </conditionalFormatting>
  <conditionalFormatting sqref="H11">
    <cfRule type="expression" dxfId="3974" priority="96">
      <formula>$E11="MC"</formula>
    </cfRule>
  </conditionalFormatting>
  <conditionalFormatting sqref="B11:D11">
    <cfRule type="expression" dxfId="3973" priority="95">
      <formula>$E11="MC"</formula>
    </cfRule>
  </conditionalFormatting>
  <conditionalFormatting sqref="H12">
    <cfRule type="expression" dxfId="3972" priority="94">
      <formula>$E12="MC"</formula>
    </cfRule>
  </conditionalFormatting>
  <conditionalFormatting sqref="B12:D12 F12:G12">
    <cfRule type="expression" dxfId="3971" priority="92">
      <formula>$E12="MC"</formula>
    </cfRule>
  </conditionalFormatting>
  <conditionalFormatting sqref="F11">
    <cfRule type="expression" dxfId="3970" priority="97">
      <formula>$E11="MC"</formula>
    </cfRule>
  </conditionalFormatting>
  <conditionalFormatting sqref="H12">
    <cfRule type="expression" dxfId="3969" priority="93">
      <formula>$E12="MC"</formula>
    </cfRule>
  </conditionalFormatting>
  <conditionalFormatting sqref="B13:D13 F13:G13">
    <cfRule type="expression" dxfId="3968" priority="83">
      <formula>$E13="MC"</formula>
    </cfRule>
  </conditionalFormatting>
  <conditionalFormatting sqref="B13:D13 F13:G13">
    <cfRule type="expression" dxfId="3967" priority="81">
      <formula>$E13="MC"</formula>
    </cfRule>
  </conditionalFormatting>
  <conditionalFormatting sqref="B14:D14 F14:H14">
    <cfRule type="expression" dxfId="3966" priority="68">
      <formula>$E14="MC"</formula>
    </cfRule>
  </conditionalFormatting>
  <conditionalFormatting sqref="B12:D12 F12:G12">
    <cfRule type="expression" dxfId="3965" priority="91">
      <formula>$E12="MC"</formula>
    </cfRule>
  </conditionalFormatting>
  <conditionalFormatting sqref="H13">
    <cfRule type="expression" dxfId="3964" priority="89">
      <formula>$E13="MC"</formula>
    </cfRule>
  </conditionalFormatting>
  <conditionalFormatting sqref="M13:M14">
    <cfRule type="cellIs" dxfId="3963" priority="86" operator="equal">
      <formula>3</formula>
    </cfRule>
    <cfRule type="cellIs" dxfId="3962" priority="87" operator="equal">
      <formula>2</formula>
    </cfRule>
    <cfRule type="cellIs" dxfId="3961" priority="88" operator="equal">
      <formula>1</formula>
    </cfRule>
  </conditionalFormatting>
  <conditionalFormatting sqref="E11 E14 E17 E20 E23 E26 E29 E32 E35 E38 E41 E44 E47 E50 E53 E56 E59">
    <cfRule type="expression" dxfId="3960" priority="43">
      <formula>$E11="MC"</formula>
    </cfRule>
  </conditionalFormatting>
  <conditionalFormatting sqref="E12:E13 E15:E16 E18:E19 E21:E22 E24:E25 E27:E28 E30:E31 E33:E34 E36:E37 E39:E40 E42:E43 E45:E46 E48:E49 E51:E52 E54:E55 E57:E58 E60:E61">
    <cfRule type="expression" dxfId="3959" priority="42">
      <formula>$E12="MC"</formula>
    </cfRule>
  </conditionalFormatting>
  <conditionalFormatting sqref="H8">
    <cfRule type="expression" dxfId="3958" priority="41">
      <formula>$E8="MC"</formula>
    </cfRule>
  </conditionalFormatting>
  <conditionalFormatting sqref="F8:G8">
    <cfRule type="expression" dxfId="3957" priority="40">
      <formula>$E8="MC"</formula>
    </cfRule>
  </conditionalFormatting>
  <conditionalFormatting sqref="B8:D8">
    <cfRule type="expression" dxfId="3956" priority="37">
      <formula>$E8="MC"</formula>
    </cfRule>
  </conditionalFormatting>
  <conditionalFormatting sqref="B8:D8">
    <cfRule type="expression" dxfId="3955" priority="36">
      <formula>$E8="MC"</formula>
    </cfRule>
  </conditionalFormatting>
  <conditionalFormatting sqref="B8:D8">
    <cfRule type="expression" dxfId="3954" priority="39">
      <formula>$E8="MC"</formula>
    </cfRule>
  </conditionalFormatting>
  <conditionalFormatting sqref="B8:D8">
    <cfRule type="expression" dxfId="3953" priority="38">
      <formula>$E8="MC"</formula>
    </cfRule>
  </conditionalFormatting>
  <conditionalFormatting sqref="B8:D8">
    <cfRule type="expression" dxfId="3952" priority="35">
      <formula>$E8="MC"</formula>
    </cfRule>
  </conditionalFormatting>
  <conditionalFormatting sqref="B8:D8">
    <cfRule type="expression" dxfId="3951" priority="32">
      <formula>$E8="MC"</formula>
    </cfRule>
  </conditionalFormatting>
  <conditionalFormatting sqref="B8:D8">
    <cfRule type="expression" dxfId="3950" priority="33">
      <formula>$E8="MC"</formula>
    </cfRule>
  </conditionalFormatting>
  <conditionalFormatting sqref="B8:D8">
    <cfRule type="expression" dxfId="3949" priority="34">
      <formula>$E8="MC"</formula>
    </cfRule>
  </conditionalFormatting>
  <conditionalFormatting sqref="F9:H9">
    <cfRule type="expression" dxfId="3948" priority="31">
      <formula>$E9="MC"</formula>
    </cfRule>
  </conditionalFormatting>
  <conditionalFormatting sqref="B9:D9">
    <cfRule type="expression" dxfId="3947" priority="30">
      <formula>$E9="MC"</formula>
    </cfRule>
  </conditionalFormatting>
  <conditionalFormatting sqref="H10">
    <cfRule type="expression" dxfId="3946" priority="29">
      <formula>$E10="MC"</formula>
    </cfRule>
  </conditionalFormatting>
  <conditionalFormatting sqref="F10:H10">
    <cfRule type="expression" dxfId="3945" priority="26">
      <formula>$E10="MC"</formula>
    </cfRule>
  </conditionalFormatting>
  <conditionalFormatting sqref="F10:H10">
    <cfRule type="expression" dxfId="3944" priority="25">
      <formula>$E10="MC"</formula>
    </cfRule>
  </conditionalFormatting>
  <conditionalFormatting sqref="F10:G10">
    <cfRule type="expression" dxfId="3943" priority="28">
      <formula>$E10="MC"</formula>
    </cfRule>
  </conditionalFormatting>
  <conditionalFormatting sqref="F10:H10">
    <cfRule type="expression" dxfId="3942" priority="27">
      <formula>$E10="MC"</formula>
    </cfRule>
  </conditionalFormatting>
  <conditionalFormatting sqref="F10:H10">
    <cfRule type="expression" dxfId="3941" priority="24">
      <formula>$E10="MC"</formula>
    </cfRule>
  </conditionalFormatting>
  <conditionalFormatting sqref="F10:H10">
    <cfRule type="expression" dxfId="3940" priority="21">
      <formula>$E10="MC"</formula>
    </cfRule>
  </conditionalFormatting>
  <conditionalFormatting sqref="F10:H10">
    <cfRule type="expression" dxfId="3939" priority="22">
      <formula>$E10="MC"</formula>
    </cfRule>
  </conditionalFormatting>
  <conditionalFormatting sqref="F10:H10">
    <cfRule type="expression" dxfId="3938" priority="23">
      <formula>$E10="MC"</formula>
    </cfRule>
  </conditionalFormatting>
  <conditionalFormatting sqref="B10:D10">
    <cfRule type="expression" dxfId="3937" priority="20">
      <formula>$E10="MC"</formula>
    </cfRule>
  </conditionalFormatting>
  <conditionalFormatting sqref="H7">
    <cfRule type="expression" dxfId="3936" priority="19">
      <formula>$E7="MC"</formula>
    </cfRule>
  </conditionalFormatting>
  <conditionalFormatting sqref="B7:C7 F7:G7">
    <cfRule type="expression" dxfId="3935" priority="17">
      <formula>$E7="MC"</formula>
    </cfRule>
  </conditionalFormatting>
  <conditionalFormatting sqref="D7">
    <cfRule type="expression" dxfId="3934" priority="16">
      <formula>$E7="MC"</formula>
    </cfRule>
  </conditionalFormatting>
  <conditionalFormatting sqref="A7 A9:A10 A12:A13 A15:A16 A18:A19 A21:A22 A24:A25 A27:A28 A30:A31 A33:A34 A36:A37 A39:A40 A42:A43 A45:A46 A48:A49 A51:A52 A54:A55 A57:A58 A60:A61">
    <cfRule type="expression" dxfId="3933" priority="13">
      <formula>$E7="MC"</formula>
    </cfRule>
  </conditionalFormatting>
  <conditionalFormatting sqref="E8">
    <cfRule type="expression" dxfId="3932" priority="12">
      <formula>$E8="MC"</formula>
    </cfRule>
  </conditionalFormatting>
  <conditionalFormatting sqref="E7 E9:E10">
    <cfRule type="expression" dxfId="3931" priority="11">
      <formula>$E7="MC"</formula>
    </cfRule>
  </conditionalFormatting>
  <conditionalFormatting sqref="I7">
    <cfRule type="expression" dxfId="3930" priority="10">
      <formula>$E7="MC"</formula>
    </cfRule>
  </conditionalFormatting>
  <conditionalFormatting sqref="I8">
    <cfRule type="expression" dxfId="3929" priority="9">
      <formula>$E8="MC"</formula>
    </cfRule>
  </conditionalFormatting>
  <conditionalFormatting sqref="I9">
    <cfRule type="expression" dxfId="3928" priority="8">
      <formula>$E9="MC"</formula>
    </cfRule>
  </conditionalFormatting>
  <conditionalFormatting sqref="I10">
    <cfRule type="expression" dxfId="3927" priority="7">
      <formula>$E10="MC"</formula>
    </cfRule>
  </conditionalFormatting>
  <conditionalFormatting sqref="K7:K57">
    <cfRule type="cellIs" dxfId="3926" priority="6" operator="lessThan">
      <formula>18</formula>
    </cfRule>
  </conditionalFormatting>
  <conditionalFormatting sqref="K9:K57">
    <cfRule type="cellIs" dxfId="3925" priority="5" operator="lessThan">
      <formula>18</formula>
    </cfRule>
  </conditionalFormatting>
  <conditionalFormatting sqref="J7:J61">
    <cfRule type="expression" dxfId="3924" priority="3">
      <formula>$E7="MC"</formula>
    </cfRule>
  </conditionalFormatting>
  <conditionalFormatting sqref="I11:I13">
    <cfRule type="expression" dxfId="3923" priority="2">
      <formula>$E11="MC"</formula>
    </cfRule>
  </conditionalFormatting>
  <conditionalFormatting sqref="I14">
    <cfRule type="expression" dxfId="3922" priority="1">
      <formula>$E14="MC"</formula>
    </cfRule>
  </conditionalFormatting>
  <dataValidations count="2">
    <dataValidation type="date" allowBlank="1" showInputMessage="1" showErrorMessage="1" errorTitle="Data Invalida" error="Favor inserir uma data válida no formato: XX/XX/XXXX" promptTitle="Insira uma Data" prompt="_x000a_Favor inserir uma data válida no formato: XX/XX/XXXX" sqref="F11:F60">
      <formula1>1</formula1>
      <formula2>2958465</formula2>
    </dataValidation>
    <dataValidation type="date" allowBlank="1" showInputMessage="1" showErrorMessage="1" errorTitle="Data inválida" error="Você deve inserir uma data no formato XX/XX/XXXX" promptTitle="Insira uma Data:" prompt="Favor inserir uma data válida no formato: XX/XX/XXXX" sqref="F7:F10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74B18227-4DAC-49F6-8481-1E4515C41010}">
            <xm:f>'2ª'!#REF!="MC"</xm:f>
            <x14:dxf>
              <font>
                <b/>
                <i val="0"/>
                <color rgb="FFFF0000"/>
              </font>
            </x14:dxf>
          </x14:cfRule>
          <xm:sqref>A8 A11 A14 A17 A20 A23 A26 A29 A32 A35 A38 A41 A44 A47 A50 A53 A56 A59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U72"/>
  <sheetViews>
    <sheetView view="pageBreakPreview" zoomScale="70" zoomScaleNormal="100" zoomScaleSheetLayoutView="70" workbookViewId="0">
      <pane xSplit="1" ySplit="6" topLeftCell="B7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J18" sqref="J18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80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21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21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COUNTIFS($D$7:$D$61,"M",$E$7:$E$61,"MA")</f>
        <v>5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5</v>
      </c>
    </row>
    <row r="3" spans="1:21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COUNTIFS($D$7:$D$61,"F",$E$7:$E$61,"MA")</f>
        <v>7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5</v>
      </c>
    </row>
    <row r="4" spans="1:21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 s="285"/>
      <c r="N4" s="377" t="s">
        <v>18</v>
      </c>
      <c r="O4" s="306">
        <f>SUM(O2:O3)</f>
        <v>12</v>
      </c>
      <c r="P4" s="294">
        <f>SUM(P2:P3)</f>
        <v>0</v>
      </c>
      <c r="Q4" s="295">
        <f>SUM(Q2:Q3)</f>
        <v>0</v>
      </c>
      <c r="R4" s="296">
        <f ca="1">SUM(R2:R3)</f>
        <v>10</v>
      </c>
    </row>
    <row r="5" spans="1:21" ht="18" thickBot="1" x14ac:dyDescent="0.35">
      <c r="A5" s="554" t="s">
        <v>22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  <c r="T5"/>
      <c r="U5"/>
    </row>
    <row r="6" spans="1:21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M6" s="286"/>
      <c r="N6"/>
      <c r="O6"/>
      <c r="P6"/>
      <c r="Q6"/>
      <c r="R6"/>
      <c r="S6"/>
      <c r="T6"/>
      <c r="U6"/>
    </row>
    <row r="7" spans="1:21" s="388" customFormat="1" ht="20.100000000000001" customHeight="1" x14ac:dyDescent="0.25">
      <c r="A7" s="478">
        <v>1</v>
      </c>
      <c r="B7" s="423">
        <v>18305</v>
      </c>
      <c r="C7" s="469" t="s">
        <v>329</v>
      </c>
      <c r="D7" s="421" t="s">
        <v>16</v>
      </c>
      <c r="E7" s="404" t="str">
        <f t="shared" ref="E7:E20" si="0">IF(COUNTIF(I7,"*MC*")=1,"MC",IF(COUNTIF(I7,"*NCOM*")=1,"NCOM",IF(C7="","","MA")))</f>
        <v>MA</v>
      </c>
      <c r="F7" s="429">
        <v>23301</v>
      </c>
      <c r="G7" s="421"/>
      <c r="H7" s="431" t="s">
        <v>330</v>
      </c>
      <c r="I7" s="427"/>
      <c r="J7" s="519" t="str">
        <f t="shared" ref="J7:J20" ca="1" si="1">IF(K7="","",IF(K7&gt;29,"DISP.IDADE",""))</f>
        <v>DISP.IDADE</v>
      </c>
      <c r="K7" s="406">
        <f t="shared" ref="K7:K20" ca="1" si="2">IF(F7="","",INT((TODAY()-F7)/365.25))</f>
        <v>61</v>
      </c>
      <c r="L7"/>
      <c r="M7" s="395"/>
    </row>
    <row r="8" spans="1:21" s="388" customFormat="1" ht="20.100000000000001" customHeight="1" x14ac:dyDescent="0.25">
      <c r="A8" s="478">
        <v>2</v>
      </c>
      <c r="B8" s="423">
        <v>17640</v>
      </c>
      <c r="C8" s="469" t="s">
        <v>58</v>
      </c>
      <c r="D8" s="421" t="s">
        <v>16</v>
      </c>
      <c r="E8" s="403" t="str">
        <f t="shared" si="0"/>
        <v>MA</v>
      </c>
      <c r="F8" s="429">
        <v>24706</v>
      </c>
      <c r="G8" s="430" t="s">
        <v>59</v>
      </c>
      <c r="H8" s="431"/>
      <c r="I8" s="483" t="s">
        <v>311</v>
      </c>
      <c r="J8" s="519" t="str">
        <f t="shared" ca="1" si="1"/>
        <v>DISP.IDADE</v>
      </c>
      <c r="K8" s="406">
        <f t="shared" ca="1" si="2"/>
        <v>57</v>
      </c>
      <c r="L8"/>
      <c r="M8" s="395"/>
    </row>
    <row r="9" spans="1:21" s="388" customFormat="1" ht="20.100000000000001" customHeight="1" x14ac:dyDescent="0.25">
      <c r="A9" s="478">
        <v>3</v>
      </c>
      <c r="B9" s="423">
        <v>18383</v>
      </c>
      <c r="C9" s="469" t="s">
        <v>143</v>
      </c>
      <c r="D9" s="421" t="s">
        <v>17</v>
      </c>
      <c r="E9" s="403" t="str">
        <f t="shared" si="0"/>
        <v>MA</v>
      </c>
      <c r="F9" s="429">
        <v>28629</v>
      </c>
      <c r="G9" s="430" t="s">
        <v>144</v>
      </c>
      <c r="H9" s="431"/>
      <c r="I9" s="483" t="s">
        <v>311</v>
      </c>
      <c r="J9" s="519" t="str">
        <f t="shared" ca="1" si="1"/>
        <v>DISP.IDADE</v>
      </c>
      <c r="K9" s="406">
        <f t="shared" ca="1" si="2"/>
        <v>46</v>
      </c>
      <c r="L9"/>
      <c r="M9" s="395"/>
    </row>
    <row r="10" spans="1:21" s="388" customFormat="1" ht="20.100000000000001" customHeight="1" x14ac:dyDescent="0.25">
      <c r="A10" s="478">
        <v>4</v>
      </c>
      <c r="B10" s="423">
        <v>18056</v>
      </c>
      <c r="C10" s="439" t="s">
        <v>296</v>
      </c>
      <c r="D10" s="425" t="s">
        <v>16</v>
      </c>
      <c r="E10" s="403" t="str">
        <f t="shared" si="0"/>
        <v>MA</v>
      </c>
      <c r="F10" s="426">
        <v>22873</v>
      </c>
      <c r="G10" s="442" t="s">
        <v>83</v>
      </c>
      <c r="H10" s="422" t="s">
        <v>79</v>
      </c>
      <c r="I10" s="483" t="s">
        <v>311</v>
      </c>
      <c r="J10" s="519" t="str">
        <f t="shared" ca="1" si="1"/>
        <v>DISP.IDADE</v>
      </c>
      <c r="K10" s="406">
        <f t="shared" ca="1" si="2"/>
        <v>62</v>
      </c>
      <c r="L10"/>
      <c r="M10" s="395"/>
    </row>
    <row r="11" spans="1:21" s="388" customFormat="1" ht="20.100000000000001" customHeight="1" x14ac:dyDescent="0.25">
      <c r="A11" s="478">
        <v>5</v>
      </c>
      <c r="B11" s="423">
        <v>18128</v>
      </c>
      <c r="C11" s="469" t="s">
        <v>388</v>
      </c>
      <c r="D11" s="421" t="s">
        <v>17</v>
      </c>
      <c r="E11" s="403" t="str">
        <f t="shared" si="0"/>
        <v>MA</v>
      </c>
      <c r="F11" s="429">
        <v>26973</v>
      </c>
      <c r="G11" s="430"/>
      <c r="H11" s="431" t="s">
        <v>88</v>
      </c>
      <c r="I11" s="483" t="s">
        <v>311</v>
      </c>
      <c r="J11" s="519" t="str">
        <f t="shared" ca="1" si="1"/>
        <v>DISP.IDADE</v>
      </c>
      <c r="K11" s="406">
        <f t="shared" ca="1" si="2"/>
        <v>51</v>
      </c>
      <c r="L11"/>
      <c r="M11" s="395"/>
    </row>
    <row r="12" spans="1:21" s="388" customFormat="1" ht="20.100000000000001" customHeight="1" x14ac:dyDescent="0.25">
      <c r="A12" s="478">
        <v>6</v>
      </c>
      <c r="B12" s="423">
        <v>18771</v>
      </c>
      <c r="C12" s="439" t="s">
        <v>387</v>
      </c>
      <c r="D12" s="425" t="s">
        <v>17</v>
      </c>
      <c r="E12" s="403" t="str">
        <f t="shared" si="0"/>
        <v>MA</v>
      </c>
      <c r="F12" s="426">
        <v>25547</v>
      </c>
      <c r="G12" s="442"/>
      <c r="H12" s="422"/>
      <c r="I12" s="483" t="s">
        <v>384</v>
      </c>
      <c r="J12" s="519" t="str">
        <f t="shared" ca="1" si="1"/>
        <v>DISP.IDADE</v>
      </c>
      <c r="K12" s="406">
        <f t="shared" ca="1" si="2"/>
        <v>55</v>
      </c>
      <c r="L12"/>
      <c r="M12" s="395"/>
    </row>
    <row r="13" spans="1:21" s="388" customFormat="1" ht="20.100000000000001" customHeight="1" x14ac:dyDescent="0.25">
      <c r="A13" s="478">
        <v>7</v>
      </c>
      <c r="B13" s="423">
        <v>18482</v>
      </c>
      <c r="C13" s="469" t="s">
        <v>251</v>
      </c>
      <c r="D13" s="421" t="s">
        <v>16</v>
      </c>
      <c r="E13" s="403" t="str">
        <f t="shared" si="0"/>
        <v>MA</v>
      </c>
      <c r="F13" s="429">
        <v>28420</v>
      </c>
      <c r="G13" s="421" t="s">
        <v>252</v>
      </c>
      <c r="H13" s="421" t="s">
        <v>252</v>
      </c>
      <c r="I13" s="483" t="s">
        <v>311</v>
      </c>
      <c r="J13" s="519" t="str">
        <f t="shared" ca="1" si="1"/>
        <v>DISP.IDADE</v>
      </c>
      <c r="K13" s="406">
        <f t="shared" ca="1" si="2"/>
        <v>47</v>
      </c>
      <c r="L13"/>
      <c r="M13" s="395"/>
    </row>
    <row r="14" spans="1:21" s="388" customFormat="1" ht="20.100000000000001" customHeight="1" x14ac:dyDescent="0.25">
      <c r="A14" s="478">
        <v>8</v>
      </c>
      <c r="B14" s="423">
        <v>18787</v>
      </c>
      <c r="C14" s="469" t="s">
        <v>425</v>
      </c>
      <c r="D14" s="421" t="s">
        <v>16</v>
      </c>
      <c r="E14" s="403" t="str">
        <f t="shared" si="0"/>
        <v>MA</v>
      </c>
      <c r="F14" s="429">
        <v>23146</v>
      </c>
      <c r="G14" s="421"/>
      <c r="H14" s="431" t="s">
        <v>426</v>
      </c>
      <c r="I14" s="427" t="s">
        <v>427</v>
      </c>
      <c r="J14" s="519" t="str">
        <f t="shared" ca="1" si="1"/>
        <v>DISP.IDADE</v>
      </c>
      <c r="K14" s="406">
        <f t="shared" ca="1" si="2"/>
        <v>61</v>
      </c>
      <c r="L14"/>
      <c r="M14" s="395"/>
    </row>
    <row r="15" spans="1:21" s="388" customFormat="1" ht="20.100000000000001" customHeight="1" x14ac:dyDescent="0.25">
      <c r="A15" s="478">
        <v>9</v>
      </c>
      <c r="B15" s="423">
        <v>18824</v>
      </c>
      <c r="C15" s="469" t="s">
        <v>443</v>
      </c>
      <c r="D15" s="421" t="s">
        <v>16</v>
      </c>
      <c r="E15" s="404" t="str">
        <f t="shared" si="0"/>
        <v>MA</v>
      </c>
      <c r="F15" s="429">
        <v>39985</v>
      </c>
      <c r="G15" s="421"/>
      <c r="H15" s="431"/>
      <c r="I15" s="427" t="s">
        <v>433</v>
      </c>
      <c r="J15" s="519" t="str">
        <f t="shared" ca="1" si="1"/>
        <v/>
      </c>
      <c r="K15" s="406">
        <f t="shared" ca="1" si="2"/>
        <v>15</v>
      </c>
      <c r="L15"/>
      <c r="M15" s="395"/>
    </row>
    <row r="16" spans="1:21" s="388" customFormat="1" ht="20.100000000000001" customHeight="1" x14ac:dyDescent="0.25">
      <c r="A16" s="478">
        <v>10</v>
      </c>
      <c r="B16" s="423">
        <v>15314</v>
      </c>
      <c r="C16" s="469" t="s">
        <v>446</v>
      </c>
      <c r="D16" s="421" t="s">
        <v>17</v>
      </c>
      <c r="E16" s="403" t="str">
        <f t="shared" si="0"/>
        <v>MA</v>
      </c>
      <c r="F16" s="429">
        <v>22533</v>
      </c>
      <c r="G16" s="421"/>
      <c r="H16" s="431"/>
      <c r="I16" s="427" t="s">
        <v>433</v>
      </c>
      <c r="J16" s="519" t="str">
        <f t="shared" ca="1" si="1"/>
        <v>DISP.IDADE</v>
      </c>
      <c r="K16" s="406">
        <f t="shared" ca="1" si="2"/>
        <v>63</v>
      </c>
      <c r="L16"/>
      <c r="M16" s="395"/>
    </row>
    <row r="17" spans="1:13" s="388" customFormat="1" ht="20.100000000000001" customHeight="1" x14ac:dyDescent="0.25">
      <c r="A17" s="478">
        <v>11</v>
      </c>
      <c r="B17" s="423">
        <v>18848</v>
      </c>
      <c r="C17" s="469" t="s">
        <v>473</v>
      </c>
      <c r="D17" s="421" t="s">
        <v>17</v>
      </c>
      <c r="E17" s="403" t="str">
        <f t="shared" si="0"/>
        <v>MA</v>
      </c>
      <c r="F17" s="429">
        <v>21952</v>
      </c>
      <c r="G17" s="421"/>
      <c r="H17" s="431"/>
      <c r="I17" s="427" t="s">
        <v>463</v>
      </c>
      <c r="J17" s="519" t="str">
        <f t="shared" ca="1" si="1"/>
        <v>DISP.IDADE</v>
      </c>
      <c r="K17" s="406">
        <f t="shared" ca="1" si="2"/>
        <v>65</v>
      </c>
      <c r="L17"/>
      <c r="M17" s="395"/>
    </row>
    <row r="18" spans="1:13" s="388" customFormat="1" ht="20.100000000000001" customHeight="1" x14ac:dyDescent="0.25">
      <c r="A18" s="478">
        <v>12</v>
      </c>
      <c r="B18" s="423">
        <v>18857</v>
      </c>
      <c r="C18" s="469" t="s">
        <v>491</v>
      </c>
      <c r="D18" s="421" t="s">
        <v>16</v>
      </c>
      <c r="E18" s="404" t="str">
        <f t="shared" si="0"/>
        <v>MA</v>
      </c>
      <c r="F18" s="429">
        <v>39749</v>
      </c>
      <c r="G18" s="421"/>
      <c r="H18" s="431"/>
      <c r="I18" s="427" t="s">
        <v>457</v>
      </c>
      <c r="J18" s="519" t="str">
        <f t="shared" ca="1" si="1"/>
        <v/>
      </c>
      <c r="K18" s="406">
        <f t="shared" ca="1" si="2"/>
        <v>16</v>
      </c>
      <c r="L18"/>
      <c r="M18" s="395"/>
    </row>
    <row r="19" spans="1:13" s="388" customFormat="1" ht="20.100000000000001" customHeight="1" x14ac:dyDescent="0.25">
      <c r="A19" s="478">
        <v>13</v>
      </c>
      <c r="B19" s="423"/>
      <c r="C19" s="469"/>
      <c r="D19" s="421"/>
      <c r="E19" s="403" t="str">
        <f t="shared" si="0"/>
        <v/>
      </c>
      <c r="F19" s="429"/>
      <c r="G19" s="421"/>
      <c r="H19" s="431"/>
      <c r="I19" s="427"/>
      <c r="J19" s="519" t="str">
        <f t="shared" ca="1" si="1"/>
        <v/>
      </c>
      <c r="K19" s="406" t="str">
        <f t="shared" ca="1" si="2"/>
        <v/>
      </c>
      <c r="L19"/>
      <c r="M19" s="395"/>
    </row>
    <row r="20" spans="1:13" s="388" customFormat="1" ht="20.100000000000001" customHeight="1" x14ac:dyDescent="0.25">
      <c r="A20" s="478">
        <v>14</v>
      </c>
      <c r="B20" s="423"/>
      <c r="C20" s="469"/>
      <c r="D20" s="421"/>
      <c r="E20" s="403" t="str">
        <f t="shared" si="0"/>
        <v/>
      </c>
      <c r="F20" s="429"/>
      <c r="G20" s="421"/>
      <c r="H20" s="431"/>
      <c r="I20" s="427"/>
      <c r="J20" s="519" t="str">
        <f t="shared" ca="1" si="1"/>
        <v/>
      </c>
      <c r="K20" s="406" t="str">
        <f t="shared" ca="1" si="2"/>
        <v/>
      </c>
      <c r="L20"/>
      <c r="M20" s="395"/>
    </row>
    <row r="21" spans="1:13" s="388" customFormat="1" ht="20.100000000000001" customHeight="1" x14ac:dyDescent="0.25">
      <c r="A21" s="478">
        <v>15</v>
      </c>
      <c r="B21" s="423"/>
      <c r="C21" s="469"/>
      <c r="D21" s="421"/>
      <c r="E21" s="404" t="str">
        <f t="shared" ref="E21:E56" si="3">IF(COUNTIF(I21,"*MC*")=1,"MC",IF(COUNTIF(I21,"*NCOM*")=1,"NCOM",IF(C21="","","MA")))</f>
        <v/>
      </c>
      <c r="F21" s="429"/>
      <c r="G21" s="421"/>
      <c r="H21" s="431"/>
      <c r="I21" s="427"/>
      <c r="J21" s="519" t="str">
        <f t="shared" ref="J21:J61" ca="1" si="4">IF(K21="","",IF(K21&gt;29,"DISP.IDADE",""))</f>
        <v/>
      </c>
      <c r="K21" s="406" t="str">
        <f t="shared" ref="K21:K57" ca="1" si="5">IF(F21="","",INT((TODAY()-F21)/365.25))</f>
        <v/>
      </c>
      <c r="L21"/>
      <c r="M21" s="395"/>
    </row>
    <row r="22" spans="1:13" s="388" customFormat="1" ht="20.100000000000001" customHeight="1" x14ac:dyDescent="0.25">
      <c r="A22" s="478">
        <v>16</v>
      </c>
      <c r="B22" s="423"/>
      <c r="C22" s="469"/>
      <c r="D22" s="421"/>
      <c r="E22" s="403" t="str">
        <f t="shared" si="3"/>
        <v/>
      </c>
      <c r="F22" s="429"/>
      <c r="G22" s="421"/>
      <c r="H22" s="431"/>
      <c r="I22" s="427"/>
      <c r="J22" s="519" t="str">
        <f t="shared" ca="1" si="4"/>
        <v/>
      </c>
      <c r="K22" s="406" t="str">
        <f t="shared" ca="1" si="5"/>
        <v/>
      </c>
      <c r="L22"/>
      <c r="M22" s="395"/>
    </row>
    <row r="23" spans="1:13" s="388" customFormat="1" ht="20.100000000000001" customHeight="1" x14ac:dyDescent="0.25">
      <c r="A23" s="478">
        <v>17</v>
      </c>
      <c r="B23" s="423"/>
      <c r="C23" s="469"/>
      <c r="D23" s="421"/>
      <c r="E23" s="403" t="str">
        <f t="shared" si="3"/>
        <v/>
      </c>
      <c r="F23" s="429"/>
      <c r="G23" s="421"/>
      <c r="H23" s="431"/>
      <c r="I23" s="427"/>
      <c r="J23" s="519" t="str">
        <f t="shared" ca="1" si="4"/>
        <v/>
      </c>
      <c r="K23" s="406" t="str">
        <f t="shared" ca="1" si="5"/>
        <v/>
      </c>
      <c r="L23"/>
      <c r="M23" s="395"/>
    </row>
    <row r="24" spans="1:13" s="388" customFormat="1" ht="20.100000000000001" customHeight="1" x14ac:dyDescent="0.25">
      <c r="A24" s="478">
        <v>18</v>
      </c>
      <c r="B24" s="423"/>
      <c r="C24" s="469"/>
      <c r="D24" s="421"/>
      <c r="E24" s="404" t="str">
        <f t="shared" si="3"/>
        <v/>
      </c>
      <c r="F24" s="429"/>
      <c r="G24" s="421"/>
      <c r="H24" s="431"/>
      <c r="I24" s="427"/>
      <c r="J24" s="519" t="str">
        <f t="shared" ca="1" si="4"/>
        <v/>
      </c>
      <c r="K24" s="406" t="str">
        <f t="shared" ca="1" si="5"/>
        <v/>
      </c>
      <c r="L24"/>
      <c r="M24" s="395"/>
    </row>
    <row r="25" spans="1:13" s="388" customFormat="1" ht="20.100000000000001" customHeight="1" x14ac:dyDescent="0.25">
      <c r="A25" s="478">
        <v>19</v>
      </c>
      <c r="B25" s="423"/>
      <c r="C25" s="469"/>
      <c r="D25" s="421"/>
      <c r="E25" s="403" t="str">
        <f t="shared" si="3"/>
        <v/>
      </c>
      <c r="F25" s="429"/>
      <c r="G25" s="421"/>
      <c r="H25" s="431"/>
      <c r="I25" s="427"/>
      <c r="J25" s="519" t="str">
        <f t="shared" ca="1" si="4"/>
        <v/>
      </c>
      <c r="K25" s="406" t="str">
        <f t="shared" ca="1" si="5"/>
        <v/>
      </c>
      <c r="L25"/>
      <c r="M25" s="395"/>
    </row>
    <row r="26" spans="1:13" s="388" customFormat="1" ht="20.100000000000001" customHeight="1" x14ac:dyDescent="0.25">
      <c r="A26" s="478">
        <v>20</v>
      </c>
      <c r="B26" s="423"/>
      <c r="C26" s="469"/>
      <c r="D26" s="421"/>
      <c r="E26" s="403" t="str">
        <f t="shared" si="3"/>
        <v/>
      </c>
      <c r="F26" s="429"/>
      <c r="G26" s="421"/>
      <c r="H26" s="431"/>
      <c r="I26" s="427"/>
      <c r="J26" s="519" t="str">
        <f t="shared" ca="1" si="4"/>
        <v/>
      </c>
      <c r="K26" s="406" t="str">
        <f t="shared" ca="1" si="5"/>
        <v/>
      </c>
      <c r="L26"/>
      <c r="M26" s="395"/>
    </row>
    <row r="27" spans="1:13" s="388" customFormat="1" ht="20.100000000000001" customHeight="1" x14ac:dyDescent="0.25">
      <c r="A27" s="478">
        <v>21</v>
      </c>
      <c r="B27" s="423"/>
      <c r="C27" s="469"/>
      <c r="D27" s="421"/>
      <c r="E27" s="404" t="str">
        <f t="shared" si="3"/>
        <v/>
      </c>
      <c r="F27" s="429"/>
      <c r="G27" s="421"/>
      <c r="H27" s="431"/>
      <c r="I27" s="427"/>
      <c r="J27" s="519" t="str">
        <f t="shared" ca="1" si="4"/>
        <v/>
      </c>
      <c r="K27" s="406" t="str">
        <f t="shared" ca="1" si="5"/>
        <v/>
      </c>
      <c r="L27"/>
      <c r="M27" s="395"/>
    </row>
    <row r="28" spans="1:13" s="388" customFormat="1" ht="20.100000000000001" customHeight="1" x14ac:dyDescent="0.25">
      <c r="A28" s="478">
        <v>22</v>
      </c>
      <c r="B28" s="423"/>
      <c r="C28" s="469"/>
      <c r="D28" s="421"/>
      <c r="E28" s="403" t="str">
        <f t="shared" si="3"/>
        <v/>
      </c>
      <c r="F28" s="429"/>
      <c r="G28" s="421"/>
      <c r="H28" s="431"/>
      <c r="I28" s="427"/>
      <c r="J28" s="519" t="str">
        <f t="shared" ca="1" si="4"/>
        <v/>
      </c>
      <c r="K28" s="406" t="str">
        <f t="shared" ca="1" si="5"/>
        <v/>
      </c>
      <c r="L28"/>
      <c r="M28" s="395"/>
    </row>
    <row r="29" spans="1:13" s="388" customFormat="1" ht="20.100000000000001" customHeight="1" x14ac:dyDescent="0.25">
      <c r="A29" s="478">
        <v>23</v>
      </c>
      <c r="B29" s="423"/>
      <c r="C29" s="469"/>
      <c r="D29" s="421"/>
      <c r="E29" s="403" t="str">
        <f t="shared" si="3"/>
        <v/>
      </c>
      <c r="F29" s="429"/>
      <c r="G29" s="421"/>
      <c r="H29" s="431"/>
      <c r="I29" s="427"/>
      <c r="J29" s="519" t="str">
        <f t="shared" ca="1" si="4"/>
        <v/>
      </c>
      <c r="K29" s="406" t="str">
        <f t="shared" ca="1" si="5"/>
        <v/>
      </c>
      <c r="L29"/>
      <c r="M29" s="395"/>
    </row>
    <row r="30" spans="1:13" s="388" customFormat="1" ht="20.100000000000001" customHeight="1" x14ac:dyDescent="0.25">
      <c r="A30" s="478">
        <v>24</v>
      </c>
      <c r="B30" s="425"/>
      <c r="C30" s="439"/>
      <c r="D30" s="425"/>
      <c r="E30" s="404" t="str">
        <f t="shared" si="3"/>
        <v/>
      </c>
      <c r="F30" s="426"/>
      <c r="G30" s="425"/>
      <c r="H30" s="422"/>
      <c r="I30" s="422"/>
      <c r="J30" s="519" t="str">
        <f t="shared" ca="1" si="4"/>
        <v/>
      </c>
      <c r="K30" s="406" t="str">
        <f t="shared" ca="1" si="5"/>
        <v/>
      </c>
      <c r="L30"/>
      <c r="M30" s="395"/>
    </row>
    <row r="31" spans="1:13" s="388" customFormat="1" ht="20.100000000000001" customHeight="1" x14ac:dyDescent="0.25">
      <c r="A31" s="478">
        <v>25</v>
      </c>
      <c r="B31" s="425"/>
      <c r="C31" s="439"/>
      <c r="D31" s="425"/>
      <c r="E31" s="403" t="str">
        <f t="shared" si="3"/>
        <v/>
      </c>
      <c r="F31" s="426"/>
      <c r="G31" s="425"/>
      <c r="H31" s="422"/>
      <c r="I31" s="422"/>
      <c r="J31" s="519" t="str">
        <f t="shared" ca="1" si="4"/>
        <v/>
      </c>
      <c r="K31" s="406" t="str">
        <f t="shared" ca="1" si="5"/>
        <v/>
      </c>
      <c r="L31"/>
      <c r="M31" s="395"/>
    </row>
    <row r="32" spans="1:13" s="388" customFormat="1" ht="20.100000000000001" customHeight="1" x14ac:dyDescent="0.25">
      <c r="A32" s="478">
        <v>26</v>
      </c>
      <c r="B32" s="425"/>
      <c r="C32" s="439"/>
      <c r="D32" s="425"/>
      <c r="E32" s="403" t="str">
        <f t="shared" si="3"/>
        <v/>
      </c>
      <c r="F32" s="426"/>
      <c r="G32" s="425"/>
      <c r="H32" s="422"/>
      <c r="I32" s="422"/>
      <c r="J32" s="519" t="str">
        <f t="shared" ca="1" si="4"/>
        <v/>
      </c>
      <c r="K32" s="406" t="str">
        <f t="shared" ca="1" si="5"/>
        <v/>
      </c>
      <c r="L32"/>
      <c r="M32" s="395"/>
    </row>
    <row r="33" spans="1:13" s="388" customFormat="1" ht="20.100000000000001" customHeight="1" x14ac:dyDescent="0.25">
      <c r="A33" s="478">
        <v>27</v>
      </c>
      <c r="B33" s="425"/>
      <c r="C33" s="439"/>
      <c r="D33" s="425"/>
      <c r="E33" s="404" t="str">
        <f t="shared" si="3"/>
        <v/>
      </c>
      <c r="F33" s="426"/>
      <c r="G33" s="425"/>
      <c r="H33" s="422"/>
      <c r="I33" s="422"/>
      <c r="J33" s="519" t="str">
        <f t="shared" ca="1" si="4"/>
        <v/>
      </c>
      <c r="K33" s="406" t="str">
        <f t="shared" ca="1" si="5"/>
        <v/>
      </c>
      <c r="L33"/>
      <c r="M33" s="395"/>
    </row>
    <row r="34" spans="1:13" s="388" customFormat="1" ht="20.100000000000001" customHeight="1" x14ac:dyDescent="0.25">
      <c r="A34" s="478">
        <v>28</v>
      </c>
      <c r="B34" s="425"/>
      <c r="C34" s="439"/>
      <c r="D34" s="425"/>
      <c r="E34" s="403" t="str">
        <f t="shared" si="3"/>
        <v/>
      </c>
      <c r="F34" s="426"/>
      <c r="G34" s="425"/>
      <c r="H34" s="422"/>
      <c r="I34" s="422"/>
      <c r="J34" s="519" t="str">
        <f t="shared" ca="1" si="4"/>
        <v/>
      </c>
      <c r="K34" s="406" t="str">
        <f t="shared" ca="1" si="5"/>
        <v/>
      </c>
      <c r="L34"/>
      <c r="M34" s="395"/>
    </row>
    <row r="35" spans="1:13" s="388" customFormat="1" ht="20.100000000000001" customHeight="1" x14ac:dyDescent="0.25">
      <c r="A35" s="478">
        <v>29</v>
      </c>
      <c r="B35" s="425"/>
      <c r="C35" s="439"/>
      <c r="D35" s="425"/>
      <c r="E35" s="403" t="str">
        <f t="shared" si="3"/>
        <v/>
      </c>
      <c r="F35" s="426"/>
      <c r="G35" s="425"/>
      <c r="H35" s="422"/>
      <c r="I35" s="422"/>
      <c r="J35" s="519" t="str">
        <f t="shared" ca="1" si="4"/>
        <v/>
      </c>
      <c r="K35" s="406" t="str">
        <f t="shared" ca="1" si="5"/>
        <v/>
      </c>
      <c r="L35"/>
      <c r="M35" s="395"/>
    </row>
    <row r="36" spans="1:13" s="388" customFormat="1" ht="20.100000000000001" customHeight="1" x14ac:dyDescent="0.25">
      <c r="A36" s="478">
        <v>30</v>
      </c>
      <c r="B36" s="425"/>
      <c r="C36" s="439"/>
      <c r="D36" s="425"/>
      <c r="E36" s="404" t="str">
        <f t="shared" si="3"/>
        <v/>
      </c>
      <c r="F36" s="426"/>
      <c r="G36" s="425"/>
      <c r="H36" s="422"/>
      <c r="I36" s="422"/>
      <c r="J36" s="519" t="str">
        <f t="shared" ca="1" si="4"/>
        <v/>
      </c>
      <c r="K36" s="406" t="str">
        <f t="shared" ca="1" si="5"/>
        <v/>
      </c>
      <c r="L36"/>
      <c r="M36" s="395"/>
    </row>
    <row r="37" spans="1:13" s="388" customFormat="1" ht="20.100000000000001" customHeight="1" x14ac:dyDescent="0.25">
      <c r="A37" s="478">
        <v>31</v>
      </c>
      <c r="B37" s="425"/>
      <c r="C37" s="439"/>
      <c r="D37" s="425"/>
      <c r="E37" s="403" t="str">
        <f t="shared" si="3"/>
        <v/>
      </c>
      <c r="F37" s="426"/>
      <c r="G37" s="425"/>
      <c r="H37" s="422"/>
      <c r="I37" s="422"/>
      <c r="J37" s="519" t="str">
        <f t="shared" ca="1" si="4"/>
        <v/>
      </c>
      <c r="K37" s="406" t="str">
        <f t="shared" ca="1" si="5"/>
        <v/>
      </c>
      <c r="L37"/>
      <c r="M37" s="395"/>
    </row>
    <row r="38" spans="1:13" s="388" customFormat="1" ht="20.100000000000001" customHeight="1" x14ac:dyDescent="0.25">
      <c r="A38" s="478">
        <v>32</v>
      </c>
      <c r="B38" s="425"/>
      <c r="C38" s="439"/>
      <c r="D38" s="425"/>
      <c r="E38" s="403" t="str">
        <f t="shared" si="3"/>
        <v/>
      </c>
      <c r="F38" s="426"/>
      <c r="G38" s="425"/>
      <c r="H38" s="422"/>
      <c r="I38" s="422"/>
      <c r="J38" s="519" t="str">
        <f t="shared" ca="1" si="4"/>
        <v/>
      </c>
      <c r="K38" s="406" t="str">
        <f t="shared" ca="1" si="5"/>
        <v/>
      </c>
      <c r="L38"/>
      <c r="M38" s="395"/>
    </row>
    <row r="39" spans="1:13" s="388" customFormat="1" ht="20.100000000000001" customHeight="1" x14ac:dyDescent="0.25">
      <c r="A39" s="478">
        <v>33</v>
      </c>
      <c r="B39" s="425"/>
      <c r="C39" s="439"/>
      <c r="D39" s="425"/>
      <c r="E39" s="404" t="str">
        <f t="shared" si="3"/>
        <v/>
      </c>
      <c r="F39" s="426"/>
      <c r="G39" s="425"/>
      <c r="H39" s="422"/>
      <c r="I39" s="422"/>
      <c r="J39" s="519" t="str">
        <f t="shared" ca="1" si="4"/>
        <v/>
      </c>
      <c r="K39" s="406" t="str">
        <f t="shared" ca="1" si="5"/>
        <v/>
      </c>
      <c r="L39"/>
    </row>
    <row r="40" spans="1:13" s="388" customFormat="1" ht="20.100000000000001" customHeight="1" x14ac:dyDescent="0.25">
      <c r="A40" s="478">
        <v>34</v>
      </c>
      <c r="B40" s="425"/>
      <c r="C40" s="439"/>
      <c r="D40" s="425"/>
      <c r="E40" s="403" t="str">
        <f t="shared" si="3"/>
        <v/>
      </c>
      <c r="F40" s="426"/>
      <c r="G40" s="425"/>
      <c r="H40" s="422"/>
      <c r="I40" s="422"/>
      <c r="J40" s="519" t="str">
        <f t="shared" ca="1" si="4"/>
        <v/>
      </c>
      <c r="K40" s="406" t="str">
        <f t="shared" ca="1" si="5"/>
        <v/>
      </c>
      <c r="L40"/>
    </row>
    <row r="41" spans="1:13" s="388" customFormat="1" ht="20.100000000000001" customHeight="1" x14ac:dyDescent="0.25">
      <c r="A41" s="478">
        <v>35</v>
      </c>
      <c r="B41" s="425"/>
      <c r="C41" s="439"/>
      <c r="D41" s="425"/>
      <c r="E41" s="403" t="str">
        <f t="shared" si="3"/>
        <v/>
      </c>
      <c r="F41" s="426"/>
      <c r="G41" s="425"/>
      <c r="H41" s="422"/>
      <c r="I41" s="422"/>
      <c r="J41" s="519" t="str">
        <f t="shared" ca="1" si="4"/>
        <v/>
      </c>
      <c r="K41" s="406" t="str">
        <f t="shared" ca="1" si="5"/>
        <v/>
      </c>
      <c r="L41"/>
    </row>
    <row r="42" spans="1:13" s="388" customFormat="1" ht="20.100000000000001" customHeight="1" x14ac:dyDescent="0.25">
      <c r="A42" s="478">
        <v>36</v>
      </c>
      <c r="B42" s="425"/>
      <c r="C42" s="439"/>
      <c r="D42" s="425"/>
      <c r="E42" s="404" t="str">
        <f t="shared" si="3"/>
        <v/>
      </c>
      <c r="F42" s="426"/>
      <c r="G42" s="425"/>
      <c r="H42" s="422"/>
      <c r="I42" s="422"/>
      <c r="J42" s="519" t="str">
        <f t="shared" ca="1" si="4"/>
        <v/>
      </c>
      <c r="K42" s="406" t="str">
        <f t="shared" ca="1" si="5"/>
        <v/>
      </c>
      <c r="L42"/>
    </row>
    <row r="43" spans="1:13" s="388" customFormat="1" ht="20.100000000000001" customHeight="1" x14ac:dyDescent="0.25">
      <c r="A43" s="478">
        <v>37</v>
      </c>
      <c r="B43" s="425"/>
      <c r="C43" s="439"/>
      <c r="D43" s="425"/>
      <c r="E43" s="403" t="str">
        <f t="shared" si="3"/>
        <v/>
      </c>
      <c r="F43" s="426"/>
      <c r="G43" s="425"/>
      <c r="H43" s="422"/>
      <c r="I43" s="422"/>
      <c r="J43" s="519" t="str">
        <f t="shared" ca="1" si="4"/>
        <v/>
      </c>
      <c r="K43" s="406" t="str">
        <f t="shared" ca="1" si="5"/>
        <v/>
      </c>
      <c r="L43"/>
    </row>
    <row r="44" spans="1:13" s="388" customFormat="1" ht="20.100000000000001" customHeight="1" x14ac:dyDescent="0.25">
      <c r="A44" s="478">
        <v>38</v>
      </c>
      <c r="B44" s="425"/>
      <c r="C44" s="439"/>
      <c r="D44" s="425"/>
      <c r="E44" s="403" t="str">
        <f t="shared" si="3"/>
        <v/>
      </c>
      <c r="F44" s="426"/>
      <c r="G44" s="425"/>
      <c r="H44" s="422"/>
      <c r="I44" s="422"/>
      <c r="J44" s="519" t="str">
        <f t="shared" ca="1" si="4"/>
        <v/>
      </c>
      <c r="K44" s="406" t="str">
        <f t="shared" ca="1" si="5"/>
        <v/>
      </c>
      <c r="L44"/>
    </row>
    <row r="45" spans="1:13" s="388" customFormat="1" ht="20.100000000000001" customHeight="1" x14ac:dyDescent="0.25">
      <c r="A45" s="478">
        <v>39</v>
      </c>
      <c r="B45" s="425"/>
      <c r="C45" s="439"/>
      <c r="D45" s="425"/>
      <c r="E45" s="404" t="str">
        <f t="shared" si="3"/>
        <v/>
      </c>
      <c r="F45" s="426"/>
      <c r="G45" s="425"/>
      <c r="H45" s="422"/>
      <c r="I45" s="422"/>
      <c r="J45" s="519" t="str">
        <f t="shared" ca="1" si="4"/>
        <v/>
      </c>
      <c r="K45" s="406" t="str">
        <f t="shared" ca="1" si="5"/>
        <v/>
      </c>
      <c r="L45"/>
    </row>
    <row r="46" spans="1:13" s="388" customFormat="1" ht="20.100000000000001" customHeight="1" x14ac:dyDescent="0.25">
      <c r="A46" s="478">
        <v>40</v>
      </c>
      <c r="B46" s="425"/>
      <c r="C46" s="439"/>
      <c r="D46" s="425"/>
      <c r="E46" s="403" t="str">
        <f t="shared" si="3"/>
        <v/>
      </c>
      <c r="F46" s="426"/>
      <c r="G46" s="425"/>
      <c r="H46" s="422"/>
      <c r="I46" s="422"/>
      <c r="J46" s="519" t="str">
        <f t="shared" ca="1" si="4"/>
        <v/>
      </c>
      <c r="K46" s="406" t="str">
        <f t="shared" ca="1" si="5"/>
        <v/>
      </c>
      <c r="L46"/>
    </row>
    <row r="47" spans="1:13" s="388" customFormat="1" ht="20.100000000000001" customHeight="1" x14ac:dyDescent="0.25">
      <c r="A47" s="478">
        <v>41</v>
      </c>
      <c r="B47" s="425"/>
      <c r="C47" s="439"/>
      <c r="D47" s="425"/>
      <c r="E47" s="403" t="str">
        <f t="shared" si="3"/>
        <v/>
      </c>
      <c r="F47" s="426"/>
      <c r="G47" s="425"/>
      <c r="H47" s="422"/>
      <c r="I47" s="422"/>
      <c r="J47" s="519" t="str">
        <f t="shared" ca="1" si="4"/>
        <v/>
      </c>
      <c r="K47" s="406" t="str">
        <f t="shared" ca="1" si="5"/>
        <v/>
      </c>
      <c r="L47"/>
    </row>
    <row r="48" spans="1:13" s="388" customFormat="1" ht="20.100000000000001" customHeight="1" x14ac:dyDescent="0.25">
      <c r="A48" s="478">
        <v>42</v>
      </c>
      <c r="B48" s="425"/>
      <c r="C48" s="439"/>
      <c r="D48" s="425"/>
      <c r="E48" s="404" t="str">
        <f t="shared" si="3"/>
        <v/>
      </c>
      <c r="F48" s="426"/>
      <c r="G48" s="425"/>
      <c r="H48" s="422"/>
      <c r="I48" s="422"/>
      <c r="J48" s="519" t="str">
        <f t="shared" ca="1" si="4"/>
        <v/>
      </c>
      <c r="K48" s="406" t="str">
        <f t="shared" ca="1" si="5"/>
        <v/>
      </c>
      <c r="L48"/>
    </row>
    <row r="49" spans="1:12" s="388" customFormat="1" ht="20.100000000000001" customHeight="1" x14ac:dyDescent="0.25">
      <c r="A49" s="478">
        <v>43</v>
      </c>
      <c r="B49" s="425"/>
      <c r="C49" s="439"/>
      <c r="D49" s="425"/>
      <c r="E49" s="403" t="str">
        <f t="shared" si="3"/>
        <v/>
      </c>
      <c r="F49" s="426"/>
      <c r="G49" s="425"/>
      <c r="H49" s="422"/>
      <c r="I49" s="422"/>
      <c r="J49" s="519" t="str">
        <f t="shared" ca="1" si="4"/>
        <v/>
      </c>
      <c r="K49" s="406" t="str">
        <f t="shared" ca="1" si="5"/>
        <v/>
      </c>
      <c r="L49"/>
    </row>
    <row r="50" spans="1:12" s="388" customFormat="1" ht="20.100000000000001" customHeight="1" x14ac:dyDescent="0.25">
      <c r="A50" s="478">
        <v>44</v>
      </c>
      <c r="B50" s="425"/>
      <c r="C50" s="439"/>
      <c r="D50" s="425"/>
      <c r="E50" s="403" t="str">
        <f t="shared" si="3"/>
        <v/>
      </c>
      <c r="F50" s="426"/>
      <c r="G50" s="425"/>
      <c r="H50" s="422"/>
      <c r="I50" s="422"/>
      <c r="J50" s="519" t="str">
        <f t="shared" ca="1" si="4"/>
        <v/>
      </c>
      <c r="K50" s="406" t="str">
        <f t="shared" ca="1" si="5"/>
        <v/>
      </c>
      <c r="L50"/>
    </row>
    <row r="51" spans="1:12" s="388" customFormat="1" ht="20.100000000000001" customHeight="1" x14ac:dyDescent="0.25">
      <c r="A51" s="478">
        <v>45</v>
      </c>
      <c r="B51" s="425"/>
      <c r="C51" s="439"/>
      <c r="D51" s="425"/>
      <c r="E51" s="404" t="str">
        <f t="shared" si="3"/>
        <v/>
      </c>
      <c r="F51" s="426"/>
      <c r="G51" s="425"/>
      <c r="H51" s="422"/>
      <c r="I51" s="422"/>
      <c r="J51" s="519" t="str">
        <f t="shared" ca="1" si="4"/>
        <v/>
      </c>
      <c r="K51" s="406" t="str">
        <f t="shared" ca="1" si="5"/>
        <v/>
      </c>
      <c r="L51"/>
    </row>
    <row r="52" spans="1:12" s="388" customFormat="1" ht="20.100000000000001" customHeight="1" x14ac:dyDescent="0.25">
      <c r="A52" s="478">
        <v>46</v>
      </c>
      <c r="B52" s="425"/>
      <c r="C52" s="439"/>
      <c r="D52" s="425"/>
      <c r="E52" s="403" t="str">
        <f t="shared" si="3"/>
        <v/>
      </c>
      <c r="F52" s="426"/>
      <c r="G52" s="425"/>
      <c r="H52" s="422"/>
      <c r="I52" s="422"/>
      <c r="J52" s="519" t="str">
        <f t="shared" ca="1" si="4"/>
        <v/>
      </c>
      <c r="K52" s="406" t="str">
        <f t="shared" ca="1" si="5"/>
        <v/>
      </c>
      <c r="L52"/>
    </row>
    <row r="53" spans="1:12" s="388" customFormat="1" ht="20.100000000000001" customHeight="1" x14ac:dyDescent="0.25">
      <c r="A53" s="478">
        <v>47</v>
      </c>
      <c r="B53" s="425"/>
      <c r="C53" s="439"/>
      <c r="D53" s="425"/>
      <c r="E53" s="403" t="str">
        <f t="shared" si="3"/>
        <v/>
      </c>
      <c r="F53" s="426"/>
      <c r="G53" s="425"/>
      <c r="H53" s="422"/>
      <c r="I53" s="422"/>
      <c r="J53" s="519" t="str">
        <f t="shared" ca="1" si="4"/>
        <v/>
      </c>
      <c r="K53" s="406" t="str">
        <f t="shared" ca="1" si="5"/>
        <v/>
      </c>
      <c r="L53"/>
    </row>
    <row r="54" spans="1:12" s="388" customFormat="1" ht="20.100000000000001" customHeight="1" x14ac:dyDescent="0.25">
      <c r="A54" s="478">
        <v>48</v>
      </c>
      <c r="B54" s="425"/>
      <c r="C54" s="439"/>
      <c r="D54" s="425"/>
      <c r="E54" s="404" t="str">
        <f t="shared" si="3"/>
        <v/>
      </c>
      <c r="F54" s="426"/>
      <c r="G54" s="425"/>
      <c r="H54" s="422"/>
      <c r="I54" s="422"/>
      <c r="J54" s="519" t="str">
        <f t="shared" ca="1" si="4"/>
        <v/>
      </c>
      <c r="K54" s="406" t="str">
        <f t="shared" ca="1" si="5"/>
        <v/>
      </c>
      <c r="L54"/>
    </row>
    <row r="55" spans="1:12" s="388" customFormat="1" ht="20.100000000000001" customHeight="1" x14ac:dyDescent="0.25">
      <c r="A55" s="478">
        <v>49</v>
      </c>
      <c r="B55" s="425"/>
      <c r="C55" s="439"/>
      <c r="D55" s="425"/>
      <c r="E55" s="403" t="str">
        <f t="shared" si="3"/>
        <v/>
      </c>
      <c r="F55" s="426"/>
      <c r="G55" s="425"/>
      <c r="H55" s="422"/>
      <c r="I55" s="422"/>
      <c r="J55" s="519" t="str">
        <f t="shared" ca="1" si="4"/>
        <v/>
      </c>
      <c r="K55" s="406" t="str">
        <f t="shared" ca="1" si="5"/>
        <v/>
      </c>
      <c r="L55"/>
    </row>
    <row r="56" spans="1:12" s="388" customFormat="1" ht="20.100000000000001" customHeight="1" x14ac:dyDescent="0.25">
      <c r="A56" s="478">
        <v>50</v>
      </c>
      <c r="B56" s="159"/>
      <c r="C56" s="77"/>
      <c r="D56" s="159"/>
      <c r="E56" s="403" t="str">
        <f t="shared" si="3"/>
        <v/>
      </c>
      <c r="F56" s="30"/>
      <c r="G56" s="159"/>
      <c r="H56" s="32"/>
      <c r="I56" s="77"/>
      <c r="J56" s="519" t="str">
        <f t="shared" ca="1" si="4"/>
        <v/>
      </c>
      <c r="K56" s="406" t="str">
        <f t="shared" ca="1" si="5"/>
        <v/>
      </c>
      <c r="L56"/>
    </row>
    <row r="57" spans="1:12" ht="20.100000000000001" customHeight="1" x14ac:dyDescent="0.3">
      <c r="A57" s="478">
        <v>51</v>
      </c>
      <c r="B57" s="305"/>
      <c r="C57" s="511"/>
      <c r="D57" s="512"/>
      <c r="E57" s="512"/>
      <c r="F57" s="309"/>
      <c r="G57" s="305"/>
      <c r="H57" s="311"/>
      <c r="I57" s="511"/>
      <c r="J57" s="519" t="str">
        <f t="shared" ca="1" si="4"/>
        <v/>
      </c>
      <c r="K57" s="406" t="str">
        <f t="shared" ca="1" si="5"/>
        <v/>
      </c>
    </row>
    <row r="58" spans="1:12" ht="20.100000000000001" customHeight="1" x14ac:dyDescent="0.3">
      <c r="A58" s="478">
        <v>52</v>
      </c>
      <c r="B58" s="305"/>
      <c r="C58" s="511"/>
      <c r="D58" s="512"/>
      <c r="E58" s="512"/>
      <c r="F58" s="309"/>
      <c r="G58" s="305"/>
      <c r="H58" s="311"/>
      <c r="I58" s="511"/>
      <c r="J58" s="519" t="str">
        <f t="shared" si="4"/>
        <v/>
      </c>
      <c r="K58" s="513"/>
    </row>
    <row r="59" spans="1:12" ht="20.100000000000001" customHeight="1" x14ac:dyDescent="0.3">
      <c r="A59" s="478">
        <v>53</v>
      </c>
      <c r="B59" s="305"/>
      <c r="C59" s="511"/>
      <c r="D59" s="512"/>
      <c r="E59" s="512"/>
      <c r="F59" s="309"/>
      <c r="G59" s="305"/>
      <c r="H59" s="311"/>
      <c r="I59" s="511"/>
      <c r="J59" s="519" t="str">
        <f t="shared" si="4"/>
        <v/>
      </c>
      <c r="K59" s="513"/>
    </row>
    <row r="60" spans="1:12" ht="20.100000000000001" customHeight="1" x14ac:dyDescent="0.3">
      <c r="A60" s="478">
        <v>54</v>
      </c>
      <c r="B60" s="305"/>
      <c r="C60" s="511"/>
      <c r="D60" s="512"/>
      <c r="E60" s="512"/>
      <c r="F60" s="309"/>
      <c r="G60" s="305"/>
      <c r="H60" s="311"/>
      <c r="I60" s="511"/>
      <c r="J60" s="519" t="str">
        <f t="shared" si="4"/>
        <v/>
      </c>
      <c r="K60" s="513"/>
    </row>
    <row r="61" spans="1:12" ht="20.100000000000001" customHeight="1" thickBot="1" x14ac:dyDescent="0.35">
      <c r="A61" s="479">
        <v>55</v>
      </c>
      <c r="B61" s="507"/>
      <c r="C61" s="514"/>
      <c r="D61" s="515"/>
      <c r="E61" s="515"/>
      <c r="F61" s="508"/>
      <c r="G61" s="507"/>
      <c r="H61" s="509"/>
      <c r="I61" s="514"/>
      <c r="J61" s="520" t="str">
        <f t="shared" si="4"/>
        <v/>
      </c>
      <c r="K61" s="516"/>
    </row>
    <row r="62" spans="1:12" x14ac:dyDescent="0.3">
      <c r="A62"/>
      <c r="B62"/>
      <c r="C62"/>
      <c r="D62"/>
      <c r="E62"/>
      <c r="F62"/>
      <c r="G62"/>
      <c r="H62"/>
      <c r="I62"/>
      <c r="J62"/>
      <c r="K62"/>
    </row>
    <row r="63" spans="1:12" x14ac:dyDescent="0.3">
      <c r="A63"/>
      <c r="B63"/>
      <c r="C63"/>
      <c r="D63"/>
      <c r="E63"/>
      <c r="F63"/>
      <c r="G63"/>
      <c r="H63"/>
      <c r="I63"/>
      <c r="J63"/>
      <c r="K63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B6:J6">
    <sortState ref="B7:J59">
      <sortCondition ref="C6"/>
    </sortState>
  </autoFilter>
  <sortState ref="A7:K20">
    <sortCondition ref="C7:C20"/>
  </sortState>
  <mergeCells count="6">
    <mergeCell ref="C1:H1"/>
    <mergeCell ref="C2:H2"/>
    <mergeCell ref="C3:H3"/>
    <mergeCell ref="C4:H4"/>
    <mergeCell ref="A5:C5"/>
    <mergeCell ref="D5:E5"/>
  </mergeCells>
  <conditionalFormatting sqref="A6:H6 J6:K6 E11">
    <cfRule type="expression" dxfId="3920" priority="2419">
      <formula>$E6="MC"</formula>
    </cfRule>
  </conditionalFormatting>
  <conditionalFormatting sqref="I12">
    <cfRule type="expression" dxfId="3919" priority="2405">
      <formula>$E12="MC"</formula>
    </cfRule>
  </conditionalFormatting>
  <conditionalFormatting sqref="B14:D14 F14:I14">
    <cfRule type="expression" dxfId="3918" priority="2403">
      <formula>$E14="MC"</formula>
    </cfRule>
  </conditionalFormatting>
  <conditionalFormatting sqref="B15:D15 F15:I15">
    <cfRule type="expression" dxfId="3917" priority="2402">
      <formula>$E15="MC"</formula>
    </cfRule>
  </conditionalFormatting>
  <conditionalFormatting sqref="B16:D16 F16:I16">
    <cfRule type="expression" dxfId="3916" priority="2401">
      <formula>$E16="MC"</formula>
    </cfRule>
  </conditionalFormatting>
  <conditionalFormatting sqref="B17:D17 F17:I17">
    <cfRule type="expression" dxfId="3915" priority="2400">
      <formula>$E17="MC"</formula>
    </cfRule>
  </conditionalFormatting>
  <conditionalFormatting sqref="B18:D18 F18:I18">
    <cfRule type="expression" dxfId="3914" priority="2399">
      <formula>$E18="MC"</formula>
    </cfRule>
  </conditionalFormatting>
  <conditionalFormatting sqref="B19:D19 F19:I19">
    <cfRule type="expression" dxfId="3913" priority="2398">
      <formula>$E19="MC"</formula>
    </cfRule>
  </conditionalFormatting>
  <conditionalFormatting sqref="B20:D20 F20:I20">
    <cfRule type="expression" dxfId="3912" priority="2397">
      <formula>$E20="MC"</formula>
    </cfRule>
  </conditionalFormatting>
  <conditionalFormatting sqref="B21:D21 F21:I21">
    <cfRule type="expression" dxfId="3911" priority="2396">
      <formula>$E21="MC"</formula>
    </cfRule>
  </conditionalFormatting>
  <conditionalFormatting sqref="B22:D22 F22:I22">
    <cfRule type="expression" dxfId="3910" priority="2395">
      <formula>$E22="MC"</formula>
    </cfRule>
  </conditionalFormatting>
  <conditionalFormatting sqref="B23:D23 F23:I23">
    <cfRule type="expression" dxfId="3909" priority="2394">
      <formula>$E23="MC"</formula>
    </cfRule>
  </conditionalFormatting>
  <conditionalFormatting sqref="B24:D24 F24:I24">
    <cfRule type="expression" dxfId="3908" priority="2393">
      <formula>$E24="MC"</formula>
    </cfRule>
  </conditionalFormatting>
  <conditionalFormatting sqref="B25:D25 F25:I25">
    <cfRule type="expression" dxfId="3907" priority="2392">
      <formula>$E25="MC"</formula>
    </cfRule>
  </conditionalFormatting>
  <conditionalFormatting sqref="B26:D26 F26:I26">
    <cfRule type="expression" dxfId="3906" priority="2391">
      <formula>$E26="MC"</formula>
    </cfRule>
  </conditionalFormatting>
  <conditionalFormatting sqref="B27:D27 F27:I27">
    <cfRule type="expression" dxfId="3905" priority="2390">
      <formula>$E27="MC"</formula>
    </cfRule>
  </conditionalFormatting>
  <conditionalFormatting sqref="B28:D28 F28:I28">
    <cfRule type="expression" dxfId="3904" priority="2389">
      <formula>$E28="MC"</formula>
    </cfRule>
  </conditionalFormatting>
  <conditionalFormatting sqref="B29:D29 F29:I29">
    <cfRule type="expression" dxfId="3903" priority="2387">
      <formula>$E29="MC"</formula>
    </cfRule>
  </conditionalFormatting>
  <conditionalFormatting sqref="M4:M38">
    <cfRule type="cellIs" dxfId="3902" priority="2232" operator="equal">
      <formula>3</formula>
    </cfRule>
    <cfRule type="cellIs" dxfId="3901" priority="2233" operator="equal">
      <formula>2</formula>
    </cfRule>
    <cfRule type="cellIs" dxfId="3900" priority="2234" operator="equal">
      <formula>1</formula>
    </cfRule>
  </conditionalFormatting>
  <conditionalFormatting sqref="K1:K6 K58:K61 K73:K1048576">
    <cfRule type="cellIs" dxfId="3899" priority="1746" operator="lessThan">
      <formula>18</formula>
    </cfRule>
  </conditionalFormatting>
  <conditionalFormatting sqref="I6">
    <cfRule type="expression" dxfId="3898" priority="675">
      <formula>$E6="MC"</formula>
    </cfRule>
  </conditionalFormatting>
  <conditionalFormatting sqref="A5">
    <cfRule type="expression" dxfId="3897" priority="41326">
      <formula>$D5="MC"</formula>
    </cfRule>
  </conditionalFormatting>
  <conditionalFormatting sqref="E12 E15 E18 E21 E24 E27 E30 E33 E36 E39 E42 E45 E48 E51 E54">
    <cfRule type="expression" dxfId="3896" priority="107">
      <formula>$E12="MC"</formula>
    </cfRule>
  </conditionalFormatting>
  <conditionalFormatting sqref="E14 E16:E17 E19:E20 E22:E23 E25:E26 E28:E29 E31:E32 E34:E35 E37:E38 E40:E41 E43:E44 E46:E47 E49:E50 E52:E53 E55:E56">
    <cfRule type="expression" dxfId="3895" priority="106">
      <formula>$E14="MC"</formula>
    </cfRule>
  </conditionalFormatting>
  <conditionalFormatting sqref="B11:D11 F11:H11">
    <cfRule type="expression" dxfId="3894" priority="104">
      <formula>$E11="MC"</formula>
    </cfRule>
  </conditionalFormatting>
  <conditionalFormatting sqref="F7:H7">
    <cfRule type="expression" dxfId="3893" priority="66">
      <formula>$E7="MC"</formula>
    </cfRule>
  </conditionalFormatting>
  <conditionalFormatting sqref="B7:D7">
    <cfRule type="expression" dxfId="3892" priority="65">
      <formula>$E7="MC"</formula>
    </cfRule>
  </conditionalFormatting>
  <conditionalFormatting sqref="H8">
    <cfRule type="expression" dxfId="3891" priority="64">
      <formula>$E8="MC"</formula>
    </cfRule>
  </conditionalFormatting>
  <conditionalFormatting sqref="F8:H8">
    <cfRule type="expression" dxfId="3890" priority="61">
      <formula>$E8="MC"</formula>
    </cfRule>
  </conditionalFormatting>
  <conditionalFormatting sqref="F8:H8">
    <cfRule type="expression" dxfId="3889" priority="60">
      <formula>$E8="MC"</formula>
    </cfRule>
  </conditionalFormatting>
  <conditionalFormatting sqref="F8:G8">
    <cfRule type="expression" dxfId="3888" priority="63">
      <formula>$E8="MC"</formula>
    </cfRule>
  </conditionalFormatting>
  <conditionalFormatting sqref="F8:H8">
    <cfRule type="expression" dxfId="3887" priority="62">
      <formula>$E8="MC"</formula>
    </cfRule>
  </conditionalFormatting>
  <conditionalFormatting sqref="F8:H8">
    <cfRule type="expression" dxfId="3886" priority="59">
      <formula>$E8="MC"</formula>
    </cfRule>
  </conditionalFormatting>
  <conditionalFormatting sqref="F8:H8">
    <cfRule type="expression" dxfId="3885" priority="56">
      <formula>$E8="MC"</formula>
    </cfRule>
  </conditionalFormatting>
  <conditionalFormatting sqref="F8:H8">
    <cfRule type="expression" dxfId="3884" priority="57">
      <formula>$E8="MC"</formula>
    </cfRule>
  </conditionalFormatting>
  <conditionalFormatting sqref="F8:H8">
    <cfRule type="expression" dxfId="3883" priority="58">
      <formula>$E8="MC"</formula>
    </cfRule>
  </conditionalFormatting>
  <conditionalFormatting sqref="B8:D8">
    <cfRule type="expression" dxfId="3882" priority="55">
      <formula>$E8="MC"</formula>
    </cfRule>
  </conditionalFormatting>
  <conditionalFormatting sqref="H9">
    <cfRule type="expression" dxfId="3881" priority="50">
      <formula>$E9="MC"</formula>
    </cfRule>
  </conditionalFormatting>
  <conditionalFormatting sqref="H9">
    <cfRule type="expression" dxfId="3880" priority="49">
      <formula>$E9="MC"</formula>
    </cfRule>
  </conditionalFormatting>
  <conditionalFormatting sqref="B9:D9 F9:G9">
    <cfRule type="expression" dxfId="3879" priority="48">
      <formula>$E9="MC"</formula>
    </cfRule>
  </conditionalFormatting>
  <conditionalFormatting sqref="B9:D9 F9:G9">
    <cfRule type="expression" dxfId="3878" priority="47">
      <formula>$E9="MC"</formula>
    </cfRule>
  </conditionalFormatting>
  <conditionalFormatting sqref="H10">
    <cfRule type="expression" dxfId="3877" priority="46">
      <formula>$E10="MC"</formula>
    </cfRule>
  </conditionalFormatting>
  <conditionalFormatting sqref="B10:D10 F10:G10">
    <cfRule type="expression" dxfId="3876" priority="45">
      <formula>$E10="MC"</formula>
    </cfRule>
  </conditionalFormatting>
  <conditionalFormatting sqref="B10:D10 F10:G10">
    <cfRule type="expression" dxfId="3875" priority="44">
      <formula>$E10="MC"</formula>
    </cfRule>
  </conditionalFormatting>
  <conditionalFormatting sqref="A7 A10 A13 A16 A19 A22 A25 A28 A31 A34 A37 A40 A43 A46 A49 A52 A55 A58 A61">
    <cfRule type="expression" dxfId="3874" priority="17">
      <formula>$E7="MC"</formula>
    </cfRule>
  </conditionalFormatting>
  <conditionalFormatting sqref="E7:E10">
    <cfRule type="expression" dxfId="3873" priority="15">
      <formula>$E7="MC"</formula>
    </cfRule>
  </conditionalFormatting>
  <conditionalFormatting sqref="I7 I10:I11">
    <cfRule type="expression" dxfId="3872" priority="14">
      <formula>$E7="MC"</formula>
    </cfRule>
  </conditionalFormatting>
  <conditionalFormatting sqref="I8:I9">
    <cfRule type="expression" dxfId="3871" priority="13">
      <formula>$E8="MC"</formula>
    </cfRule>
  </conditionalFormatting>
  <conditionalFormatting sqref="K7:K57">
    <cfRule type="cellIs" dxfId="3870" priority="12" operator="lessThan">
      <formula>18</formula>
    </cfRule>
  </conditionalFormatting>
  <conditionalFormatting sqref="K9:K57">
    <cfRule type="cellIs" dxfId="3869" priority="11" operator="lessThan">
      <formula>18</formula>
    </cfRule>
  </conditionalFormatting>
  <conditionalFormatting sqref="J7:J61">
    <cfRule type="expression" dxfId="3868" priority="9">
      <formula>$E7="MC"</formula>
    </cfRule>
  </conditionalFormatting>
  <conditionalFormatting sqref="B12:D12">
    <cfRule type="expression" dxfId="3867" priority="8">
      <formula>$E12="MC"</formula>
    </cfRule>
  </conditionalFormatting>
  <conditionalFormatting sqref="F12:H12">
    <cfRule type="expression" dxfId="3866" priority="7">
      <formula>$E12="MC"</formula>
    </cfRule>
  </conditionalFormatting>
  <conditionalFormatting sqref="H13">
    <cfRule type="expression" dxfId="3865" priority="6">
      <formula>$E13="MC"</formula>
    </cfRule>
  </conditionalFormatting>
  <conditionalFormatting sqref="H13">
    <cfRule type="expression" dxfId="3864" priority="5">
      <formula>$E13="MC"</formula>
    </cfRule>
  </conditionalFormatting>
  <conditionalFormatting sqref="B13:D13 F13:G13">
    <cfRule type="expression" dxfId="3863" priority="4">
      <formula>$E13="MC"</formula>
    </cfRule>
  </conditionalFormatting>
  <conditionalFormatting sqref="B13:D13 F13:G13">
    <cfRule type="expression" dxfId="3862" priority="3">
      <formula>$E13="MC"</formula>
    </cfRule>
  </conditionalFormatting>
  <conditionalFormatting sqref="E13">
    <cfRule type="expression" dxfId="3861" priority="2">
      <formula>$E13="MC"</formula>
    </cfRule>
  </conditionalFormatting>
  <conditionalFormatting sqref="I13">
    <cfRule type="expression" dxfId="3860" priority="1">
      <formula>$E13="MC"</formula>
    </cfRule>
  </conditionalFormatting>
  <dataValidations count="2">
    <dataValidation type="date" allowBlank="1" showInputMessage="1" showErrorMessage="1" errorTitle="Data Invalida" error="Você deve inserir uma data no formato XX/XX/XXXX" promptTitle="Insira uma Data" prompt="Favor inserir uma data válida no formato: XX/XX/XXXX" sqref="F12:F20">
      <formula1>1</formula1>
      <formula2>2958465</formula2>
    </dataValidation>
    <dataValidation type="date" allowBlank="1" showInputMessage="1" showErrorMessage="1" errorTitle="Data Invalida" error="Favor inserir uma data válida no formato: XX/XX/XXXX" promptTitle="Insira uma Data" prompt="_x000a_Favor inserir uma data válida no formato: XX/XX/XXXX" sqref="F7:F11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59888168-9E72-4FC9-86CA-DE2C0D58255E}">
            <xm:f>'2ª'!#REF!="MC"</xm:f>
            <x14:dxf>
              <font>
                <b/>
                <i val="0"/>
                <color rgb="FFFF0000"/>
              </font>
            </x14:dxf>
          </x14:cfRule>
          <xm:sqref>A8:A9 A11:A12 A14:A15 A17:A18 A20:A21 A23:A24 A26:A27 A29:A30 A32:A33 A35:A36 A38:A39 A41:A42 A44:A45 A47:A48 A50:A51 A53:A54 A56:A57 A59:A60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U72"/>
  <sheetViews>
    <sheetView view="pageBreakPreview" zoomScale="70" zoomScaleNormal="100" zoomScaleSheetLayoutView="70" workbookViewId="0">
      <pane xSplit="1" ySplit="6" topLeftCell="B7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B15" sqref="B15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80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21" s="281" customFormat="1" ht="18" thickBot="1" x14ac:dyDescent="0.3">
      <c r="A1" s="277"/>
      <c r="B1" s="278"/>
      <c r="C1" s="553" t="s">
        <v>0</v>
      </c>
      <c r="D1" s="553"/>
      <c r="E1" s="553"/>
      <c r="F1" s="553"/>
      <c r="G1" s="553"/>
      <c r="H1" s="553"/>
      <c r="I1" s="279"/>
      <c r="J1" s="280"/>
      <c r="K1" s="278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21" s="281" customFormat="1" ht="18" thickBot="1" x14ac:dyDescent="0.3">
      <c r="A2" s="277"/>
      <c r="B2" s="278"/>
      <c r="C2" s="553" t="s">
        <v>1</v>
      </c>
      <c r="D2" s="553"/>
      <c r="E2" s="553"/>
      <c r="F2" s="553"/>
      <c r="G2" s="553"/>
      <c r="H2" s="553"/>
      <c r="I2" s="282"/>
      <c r="J2" s="283"/>
      <c r="K2" s="283"/>
      <c r="L2"/>
      <c r="N2" s="287" t="s">
        <v>31</v>
      </c>
      <c r="O2" s="293">
        <f>COUNTIFS($D$7:$D$61,"M",$E$7:$E$61,"MA")</f>
        <v>5</v>
      </c>
      <c r="P2" s="294">
        <f>COUNTIFS($D$7:$D$61,"M",$E$7:$E$61,"MC")</f>
        <v>0</v>
      </c>
      <c r="Q2" s="295">
        <f>COUNTIFS($D$7:$D$61,"M",$E$7:E61,"MA",$I$7:I61,"*INCLUSÃO*")</f>
        <v>0</v>
      </c>
      <c r="R2" s="296">
        <f ca="1">COUNTIFS($D$7:$D$61,"M",$E$7:$E$61,"MA",$J$7:$J$61,"*DISP*")</f>
        <v>1</v>
      </c>
    </row>
    <row r="3" spans="1:21" s="281" customFormat="1" ht="18" thickBot="1" x14ac:dyDescent="0.3">
      <c r="A3" s="277"/>
      <c r="B3" s="278"/>
      <c r="C3" s="553" t="s">
        <v>2</v>
      </c>
      <c r="D3" s="553"/>
      <c r="E3" s="553"/>
      <c r="F3" s="553"/>
      <c r="G3" s="553"/>
      <c r="H3" s="553"/>
      <c r="I3" s="284"/>
      <c r="J3" s="278"/>
      <c r="K3" s="278"/>
      <c r="L3"/>
      <c r="N3" s="287" t="s">
        <v>32</v>
      </c>
      <c r="O3" s="293">
        <f>COUNTIFS($D$7:$D$61,"F",$E$7:$E$61,"MA")</f>
        <v>3</v>
      </c>
      <c r="P3" s="294">
        <f>COUNTIFS($D$7:$D$61,"M",$E$7:$E$61,"MC")</f>
        <v>0</v>
      </c>
      <c r="Q3" s="295">
        <f>COUNTIFS($D$7:$D$61,"F",$E$7:$E$61,"MA",$I$7:$I$61,"*INCLUSÃO*")</f>
        <v>0</v>
      </c>
      <c r="R3" s="296">
        <f ca="1">COUNTIFS($D$7:$D$61,"F",$E$7:$E$61,"MA",$J$7:$J$61,"*DISP*")</f>
        <v>3</v>
      </c>
    </row>
    <row r="4" spans="1:21" s="281" customFormat="1" ht="18" thickBot="1" x14ac:dyDescent="0.3">
      <c r="A4" s="277"/>
      <c r="B4" s="277"/>
      <c r="C4" s="553" t="s">
        <v>241</v>
      </c>
      <c r="D4" s="553"/>
      <c r="E4" s="553"/>
      <c r="F4" s="553"/>
      <c r="G4" s="553"/>
      <c r="H4" s="553"/>
      <c r="I4" s="282"/>
      <c r="J4" s="283"/>
      <c r="K4" s="283"/>
      <c r="L4"/>
      <c r="M4" s="285"/>
      <c r="N4" s="377" t="s">
        <v>18</v>
      </c>
      <c r="O4" s="306">
        <f>SUM(O2:O3)</f>
        <v>8</v>
      </c>
      <c r="P4" s="294">
        <f>SUM(P2:P3)</f>
        <v>0</v>
      </c>
      <c r="Q4" s="295">
        <f>SUM(Q2:Q3)</f>
        <v>0</v>
      </c>
      <c r="R4" s="296">
        <f ca="1">SUM(R2:R3)</f>
        <v>4</v>
      </c>
    </row>
    <row r="5" spans="1:21" ht="18" thickBot="1" x14ac:dyDescent="0.35">
      <c r="A5" s="554" t="s">
        <v>23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  <c r="T5"/>
      <c r="U5"/>
    </row>
    <row r="6" spans="1:21" s="297" customFormat="1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L6"/>
      <c r="M6" s="286"/>
      <c r="N6"/>
      <c r="O6"/>
      <c r="P6"/>
      <c r="Q6"/>
      <c r="R6"/>
      <c r="S6"/>
      <c r="T6"/>
      <c r="U6"/>
    </row>
    <row r="7" spans="1:21" s="388" customFormat="1" ht="20.100000000000001" customHeight="1" x14ac:dyDescent="0.25">
      <c r="A7" s="478">
        <v>1</v>
      </c>
      <c r="B7" s="453">
        <v>17679</v>
      </c>
      <c r="C7" s="470" t="s">
        <v>66</v>
      </c>
      <c r="D7" s="421" t="s">
        <v>17</v>
      </c>
      <c r="E7" s="403" t="str">
        <f>IF(COUNTIF(I7,"*MC*")=1,"MC",IF(COUNTIF(I7,"*NCOM*")=1,"NCOM",IF(C7="","","MA")))</f>
        <v>MA</v>
      </c>
      <c r="F7" s="429">
        <v>26602</v>
      </c>
      <c r="G7" s="430" t="s">
        <v>84</v>
      </c>
      <c r="H7" s="431" t="s">
        <v>67</v>
      </c>
      <c r="I7" s="483" t="s">
        <v>312</v>
      </c>
      <c r="J7" s="519" t="str">
        <f t="shared" ref="J7:J12" ca="1" si="0">IF(K7="","",IF(K7&gt;29,"DISP.IDADE",""))</f>
        <v>DISP.IDADE</v>
      </c>
      <c r="K7" s="406">
        <f t="shared" ref="K7:K12" ca="1" si="1">IF(F7="","",INT((TODAY()-F7)/365.25))</f>
        <v>52</v>
      </c>
      <c r="L7"/>
    </row>
    <row r="8" spans="1:21" s="388" customFormat="1" ht="20.100000000000001" customHeight="1" x14ac:dyDescent="0.25">
      <c r="A8" s="478">
        <v>2</v>
      </c>
      <c r="B8" s="423">
        <v>18768</v>
      </c>
      <c r="C8" s="428" t="s">
        <v>382</v>
      </c>
      <c r="D8" s="421" t="s">
        <v>16</v>
      </c>
      <c r="E8" s="404" t="s">
        <v>4</v>
      </c>
      <c r="F8" s="429">
        <v>19771</v>
      </c>
      <c r="G8" s="421"/>
      <c r="H8" s="431" t="s">
        <v>383</v>
      </c>
      <c r="I8" s="427" t="s">
        <v>384</v>
      </c>
      <c r="J8" s="519" t="str">
        <f t="shared" ca="1" si="0"/>
        <v>DISP.IDADE</v>
      </c>
      <c r="K8" s="406">
        <f t="shared" ca="1" si="1"/>
        <v>71</v>
      </c>
      <c r="L8"/>
      <c r="M8" s="395"/>
    </row>
    <row r="9" spans="1:21" s="388" customFormat="1" ht="20.100000000000001" customHeight="1" x14ac:dyDescent="0.25">
      <c r="A9" s="478">
        <v>3</v>
      </c>
      <c r="B9" s="453">
        <v>18707</v>
      </c>
      <c r="C9" s="470" t="s">
        <v>342</v>
      </c>
      <c r="D9" s="421" t="s">
        <v>17</v>
      </c>
      <c r="E9" s="403" t="s">
        <v>4</v>
      </c>
      <c r="F9" s="429">
        <v>39932</v>
      </c>
      <c r="G9" s="430" t="s">
        <v>343</v>
      </c>
      <c r="H9" s="431"/>
      <c r="I9" s="483" t="s">
        <v>336</v>
      </c>
      <c r="J9" s="519" t="str">
        <f t="shared" ca="1" si="0"/>
        <v/>
      </c>
      <c r="K9" s="406">
        <f t="shared" ca="1" si="1"/>
        <v>15</v>
      </c>
      <c r="L9"/>
      <c r="M9" s="395"/>
    </row>
    <row r="10" spans="1:21" s="388" customFormat="1" ht="20.100000000000001" customHeight="1" x14ac:dyDescent="0.25">
      <c r="A10" s="478">
        <v>4</v>
      </c>
      <c r="B10" s="423">
        <v>10683</v>
      </c>
      <c r="C10" s="428" t="s">
        <v>359</v>
      </c>
      <c r="D10" s="421" t="s">
        <v>17</v>
      </c>
      <c r="E10" s="403" t="s">
        <v>4</v>
      </c>
      <c r="F10" s="429">
        <v>37864</v>
      </c>
      <c r="G10" s="421" t="s">
        <v>360</v>
      </c>
      <c r="H10" s="431"/>
      <c r="I10" s="427" t="s">
        <v>361</v>
      </c>
      <c r="J10" s="519" t="str">
        <f t="shared" ca="1" si="0"/>
        <v/>
      </c>
      <c r="K10" s="406">
        <f t="shared" ca="1" si="1"/>
        <v>21</v>
      </c>
      <c r="L10"/>
      <c r="M10" s="395"/>
    </row>
    <row r="11" spans="1:21" s="388" customFormat="1" ht="20.100000000000001" customHeight="1" x14ac:dyDescent="0.25">
      <c r="A11" s="478">
        <v>5</v>
      </c>
      <c r="B11" s="423">
        <v>15918</v>
      </c>
      <c r="C11" s="428" t="s">
        <v>438</v>
      </c>
      <c r="D11" s="421" t="s">
        <v>17</v>
      </c>
      <c r="E11" s="403" t="s">
        <v>4</v>
      </c>
      <c r="F11" s="429">
        <v>39642</v>
      </c>
      <c r="G11" s="421"/>
      <c r="H11" s="431"/>
      <c r="I11" s="427" t="s">
        <v>433</v>
      </c>
      <c r="J11" s="519" t="str">
        <f t="shared" ca="1" si="0"/>
        <v/>
      </c>
      <c r="K11" s="406">
        <f t="shared" ca="1" si="1"/>
        <v>16</v>
      </c>
      <c r="L11"/>
      <c r="M11" s="395"/>
    </row>
    <row r="12" spans="1:21" s="388" customFormat="1" ht="20.100000000000001" customHeight="1" x14ac:dyDescent="0.25">
      <c r="A12" s="478">
        <v>6</v>
      </c>
      <c r="B12" s="423">
        <v>18396</v>
      </c>
      <c r="C12" s="428" t="s">
        <v>223</v>
      </c>
      <c r="D12" s="421" t="s">
        <v>17</v>
      </c>
      <c r="E12" s="403" t="s">
        <v>4</v>
      </c>
      <c r="F12" s="429">
        <v>39496</v>
      </c>
      <c r="G12" s="421"/>
      <c r="H12" s="431"/>
      <c r="I12" s="427" t="s">
        <v>433</v>
      </c>
      <c r="J12" s="519" t="str">
        <f t="shared" ca="1" si="0"/>
        <v/>
      </c>
      <c r="K12" s="406">
        <f t="shared" ca="1" si="1"/>
        <v>17</v>
      </c>
      <c r="L12"/>
      <c r="M12" s="395"/>
    </row>
    <row r="13" spans="1:21" s="388" customFormat="1" ht="20.100000000000001" customHeight="1" x14ac:dyDescent="0.25">
      <c r="A13" s="478">
        <v>7</v>
      </c>
      <c r="B13" s="423">
        <v>18847</v>
      </c>
      <c r="C13" s="469" t="s">
        <v>474</v>
      </c>
      <c r="D13" s="421" t="s">
        <v>16</v>
      </c>
      <c r="E13" s="404" t="str">
        <f t="shared" ref="E13:E57" si="2">IF(COUNTIF(I13,"*MC*")=1,"MC",IF(COUNTIF(I13,"*NCOM*")=1,"NCOM",IF(C13="","","MA")))</f>
        <v>MA</v>
      </c>
      <c r="F13" s="429">
        <v>34343</v>
      </c>
      <c r="G13" s="421"/>
      <c r="H13" s="431"/>
      <c r="I13" s="427" t="s">
        <v>463</v>
      </c>
      <c r="J13" s="519" t="str">
        <f t="shared" ref="J13:J61" ca="1" si="3">IF(K13="","",IF(K13&gt;29,"DISP.IDADE",""))</f>
        <v>DISP.IDADE</v>
      </c>
      <c r="K13" s="406">
        <f t="shared" ref="K13:K57" ca="1" si="4">IF(F13="","",INT((TODAY()-F13)/365.25))</f>
        <v>31</v>
      </c>
      <c r="L13"/>
      <c r="M13" s="395"/>
    </row>
    <row r="14" spans="1:21" s="388" customFormat="1" ht="20.100000000000001" customHeight="1" x14ac:dyDescent="0.25">
      <c r="A14" s="478">
        <v>8</v>
      </c>
      <c r="B14" s="423">
        <v>516</v>
      </c>
      <c r="C14" s="469" t="s">
        <v>493</v>
      </c>
      <c r="D14" s="421" t="s">
        <v>16</v>
      </c>
      <c r="E14" s="403" t="str">
        <f t="shared" si="2"/>
        <v>MA</v>
      </c>
      <c r="F14" s="429">
        <v>31362</v>
      </c>
      <c r="G14" s="421"/>
      <c r="H14" s="431"/>
      <c r="I14" s="427" t="s">
        <v>457</v>
      </c>
      <c r="J14" s="519" t="str">
        <f t="shared" ca="1" si="3"/>
        <v>DISP.IDADE</v>
      </c>
      <c r="K14" s="406">
        <f t="shared" ca="1" si="4"/>
        <v>39</v>
      </c>
      <c r="L14"/>
      <c r="M14" s="395"/>
    </row>
    <row r="15" spans="1:21" s="388" customFormat="1" ht="20.100000000000001" customHeight="1" x14ac:dyDescent="0.25">
      <c r="A15" s="478">
        <v>9</v>
      </c>
      <c r="B15" s="423"/>
      <c r="C15" s="469"/>
      <c r="D15" s="421"/>
      <c r="E15" s="403" t="str">
        <f t="shared" si="2"/>
        <v/>
      </c>
      <c r="F15" s="429"/>
      <c r="G15" s="421"/>
      <c r="H15" s="431"/>
      <c r="I15" s="427"/>
      <c r="J15" s="519" t="str">
        <f t="shared" ca="1" si="3"/>
        <v/>
      </c>
      <c r="K15" s="406" t="str">
        <f t="shared" ca="1" si="4"/>
        <v/>
      </c>
      <c r="L15"/>
      <c r="M15" s="395"/>
    </row>
    <row r="16" spans="1:21" s="388" customFormat="1" ht="20.100000000000001" customHeight="1" x14ac:dyDescent="0.25">
      <c r="A16" s="478">
        <v>10</v>
      </c>
      <c r="B16" s="423"/>
      <c r="C16" s="469"/>
      <c r="D16" s="421"/>
      <c r="E16" s="404" t="str">
        <f t="shared" si="2"/>
        <v/>
      </c>
      <c r="F16" s="429"/>
      <c r="G16" s="421"/>
      <c r="H16" s="431"/>
      <c r="I16" s="427"/>
      <c r="J16" s="519" t="str">
        <f t="shared" ca="1" si="3"/>
        <v/>
      </c>
      <c r="K16" s="406" t="str">
        <f t="shared" ca="1" si="4"/>
        <v/>
      </c>
      <c r="L16"/>
      <c r="M16" s="395"/>
    </row>
    <row r="17" spans="1:13" s="388" customFormat="1" ht="20.100000000000001" customHeight="1" x14ac:dyDescent="0.25">
      <c r="A17" s="478">
        <v>11</v>
      </c>
      <c r="B17" s="423"/>
      <c r="C17" s="469"/>
      <c r="D17" s="421"/>
      <c r="E17" s="403" t="str">
        <f t="shared" si="2"/>
        <v/>
      </c>
      <c r="F17" s="429"/>
      <c r="G17" s="421"/>
      <c r="H17" s="431"/>
      <c r="I17" s="427"/>
      <c r="J17" s="519" t="str">
        <f t="shared" ca="1" si="3"/>
        <v/>
      </c>
      <c r="K17" s="406" t="str">
        <f t="shared" ca="1" si="4"/>
        <v/>
      </c>
      <c r="L17"/>
      <c r="M17" s="395"/>
    </row>
    <row r="18" spans="1:13" s="388" customFormat="1" ht="20.100000000000001" customHeight="1" x14ac:dyDescent="0.25">
      <c r="A18" s="478">
        <v>12</v>
      </c>
      <c r="B18" s="423"/>
      <c r="C18" s="469"/>
      <c r="D18" s="421"/>
      <c r="E18" s="403" t="str">
        <f t="shared" si="2"/>
        <v/>
      </c>
      <c r="F18" s="429"/>
      <c r="G18" s="421"/>
      <c r="H18" s="431"/>
      <c r="I18" s="427"/>
      <c r="J18" s="519" t="str">
        <f t="shared" ca="1" si="3"/>
        <v/>
      </c>
      <c r="K18" s="406" t="str">
        <f t="shared" ca="1" si="4"/>
        <v/>
      </c>
      <c r="L18"/>
      <c r="M18" s="395"/>
    </row>
    <row r="19" spans="1:13" s="388" customFormat="1" ht="20.100000000000001" customHeight="1" x14ac:dyDescent="0.25">
      <c r="A19" s="478">
        <v>13</v>
      </c>
      <c r="B19" s="423"/>
      <c r="C19" s="469"/>
      <c r="D19" s="421"/>
      <c r="E19" s="404" t="str">
        <f t="shared" si="2"/>
        <v/>
      </c>
      <c r="F19" s="429"/>
      <c r="G19" s="421"/>
      <c r="H19" s="431"/>
      <c r="I19" s="427"/>
      <c r="J19" s="519" t="str">
        <f t="shared" ca="1" si="3"/>
        <v/>
      </c>
      <c r="K19" s="406" t="str">
        <f t="shared" ca="1" si="4"/>
        <v/>
      </c>
      <c r="L19"/>
      <c r="M19" s="395"/>
    </row>
    <row r="20" spans="1:13" s="388" customFormat="1" ht="20.100000000000001" customHeight="1" x14ac:dyDescent="0.25">
      <c r="A20" s="478">
        <v>14</v>
      </c>
      <c r="B20" s="423"/>
      <c r="C20" s="469"/>
      <c r="D20" s="421"/>
      <c r="E20" s="403" t="str">
        <f t="shared" si="2"/>
        <v/>
      </c>
      <c r="F20" s="429"/>
      <c r="G20" s="421"/>
      <c r="H20" s="431"/>
      <c r="I20" s="427"/>
      <c r="J20" s="519" t="str">
        <f t="shared" ca="1" si="3"/>
        <v/>
      </c>
      <c r="K20" s="406" t="str">
        <f t="shared" ca="1" si="4"/>
        <v/>
      </c>
      <c r="L20"/>
      <c r="M20" s="395"/>
    </row>
    <row r="21" spans="1:13" s="388" customFormat="1" ht="20.100000000000001" customHeight="1" x14ac:dyDescent="0.25">
      <c r="A21" s="478">
        <v>15</v>
      </c>
      <c r="B21" s="423"/>
      <c r="C21" s="469"/>
      <c r="D21" s="421"/>
      <c r="E21" s="403" t="str">
        <f t="shared" si="2"/>
        <v/>
      </c>
      <c r="F21" s="429"/>
      <c r="G21" s="421"/>
      <c r="H21" s="431"/>
      <c r="I21" s="427"/>
      <c r="J21" s="519" t="str">
        <f t="shared" ca="1" si="3"/>
        <v/>
      </c>
      <c r="K21" s="406" t="str">
        <f t="shared" ca="1" si="4"/>
        <v/>
      </c>
      <c r="L21"/>
      <c r="M21" s="395"/>
    </row>
    <row r="22" spans="1:13" s="388" customFormat="1" ht="20.100000000000001" customHeight="1" x14ac:dyDescent="0.25">
      <c r="A22" s="478">
        <v>16</v>
      </c>
      <c r="B22" s="425"/>
      <c r="C22" s="439"/>
      <c r="D22" s="425"/>
      <c r="E22" s="404" t="str">
        <f t="shared" si="2"/>
        <v/>
      </c>
      <c r="F22" s="426"/>
      <c r="G22" s="425"/>
      <c r="H22" s="422"/>
      <c r="I22" s="422"/>
      <c r="J22" s="519" t="str">
        <f t="shared" ca="1" si="3"/>
        <v/>
      </c>
      <c r="K22" s="406" t="str">
        <f t="shared" ca="1" si="4"/>
        <v/>
      </c>
      <c r="L22"/>
      <c r="M22" s="395"/>
    </row>
    <row r="23" spans="1:13" s="388" customFormat="1" ht="20.100000000000001" customHeight="1" x14ac:dyDescent="0.25">
      <c r="A23" s="478">
        <v>17</v>
      </c>
      <c r="B23" s="425"/>
      <c r="C23" s="439"/>
      <c r="D23" s="425"/>
      <c r="E23" s="403" t="str">
        <f t="shared" si="2"/>
        <v/>
      </c>
      <c r="F23" s="426"/>
      <c r="G23" s="425"/>
      <c r="H23" s="422"/>
      <c r="I23" s="422"/>
      <c r="J23" s="519" t="str">
        <f t="shared" ca="1" si="3"/>
        <v/>
      </c>
      <c r="K23" s="406" t="str">
        <f t="shared" ca="1" si="4"/>
        <v/>
      </c>
      <c r="L23"/>
      <c r="M23" s="395"/>
    </row>
    <row r="24" spans="1:13" s="388" customFormat="1" ht="20.100000000000001" customHeight="1" x14ac:dyDescent="0.25">
      <c r="A24" s="478">
        <v>18</v>
      </c>
      <c r="B24" s="425"/>
      <c r="C24" s="439"/>
      <c r="D24" s="425"/>
      <c r="E24" s="403" t="str">
        <f t="shared" si="2"/>
        <v/>
      </c>
      <c r="F24" s="426"/>
      <c r="G24" s="425"/>
      <c r="H24" s="422"/>
      <c r="I24" s="422"/>
      <c r="J24" s="519" t="str">
        <f t="shared" ca="1" si="3"/>
        <v/>
      </c>
      <c r="K24" s="406" t="str">
        <f t="shared" ca="1" si="4"/>
        <v/>
      </c>
      <c r="L24"/>
      <c r="M24" s="395"/>
    </row>
    <row r="25" spans="1:13" s="388" customFormat="1" ht="20.100000000000001" customHeight="1" x14ac:dyDescent="0.25">
      <c r="A25" s="478">
        <v>19</v>
      </c>
      <c r="B25" s="425"/>
      <c r="C25" s="439"/>
      <c r="D25" s="425"/>
      <c r="E25" s="404" t="str">
        <f t="shared" si="2"/>
        <v/>
      </c>
      <c r="F25" s="426"/>
      <c r="G25" s="425"/>
      <c r="H25" s="422"/>
      <c r="I25" s="422"/>
      <c r="J25" s="519" t="str">
        <f t="shared" ca="1" si="3"/>
        <v/>
      </c>
      <c r="K25" s="406" t="str">
        <f t="shared" ca="1" si="4"/>
        <v/>
      </c>
      <c r="L25"/>
      <c r="M25" s="395"/>
    </row>
    <row r="26" spans="1:13" s="388" customFormat="1" ht="20.100000000000001" customHeight="1" x14ac:dyDescent="0.25">
      <c r="A26" s="478">
        <v>20</v>
      </c>
      <c r="B26" s="425"/>
      <c r="C26" s="439"/>
      <c r="D26" s="425"/>
      <c r="E26" s="403" t="str">
        <f t="shared" si="2"/>
        <v/>
      </c>
      <c r="F26" s="426"/>
      <c r="G26" s="425"/>
      <c r="H26" s="422"/>
      <c r="I26" s="422"/>
      <c r="J26" s="519" t="str">
        <f t="shared" ca="1" si="3"/>
        <v/>
      </c>
      <c r="K26" s="406" t="str">
        <f t="shared" ca="1" si="4"/>
        <v/>
      </c>
      <c r="L26"/>
      <c r="M26" s="395"/>
    </row>
    <row r="27" spans="1:13" s="388" customFormat="1" ht="20.100000000000001" customHeight="1" x14ac:dyDescent="0.25">
      <c r="A27" s="478">
        <v>21</v>
      </c>
      <c r="B27" s="425"/>
      <c r="C27" s="439"/>
      <c r="D27" s="425"/>
      <c r="E27" s="403" t="str">
        <f t="shared" si="2"/>
        <v/>
      </c>
      <c r="F27" s="426"/>
      <c r="G27" s="425"/>
      <c r="H27" s="422"/>
      <c r="I27" s="422"/>
      <c r="J27" s="519" t="str">
        <f t="shared" ca="1" si="3"/>
        <v/>
      </c>
      <c r="K27" s="406" t="str">
        <f t="shared" ca="1" si="4"/>
        <v/>
      </c>
      <c r="L27"/>
      <c r="M27" s="395"/>
    </row>
    <row r="28" spans="1:13" s="388" customFormat="1" ht="20.100000000000001" customHeight="1" x14ac:dyDescent="0.25">
      <c r="A28" s="478">
        <v>22</v>
      </c>
      <c r="B28" s="425"/>
      <c r="C28" s="439"/>
      <c r="D28" s="425"/>
      <c r="E28" s="404" t="str">
        <f t="shared" si="2"/>
        <v/>
      </c>
      <c r="F28" s="426"/>
      <c r="G28" s="425"/>
      <c r="H28" s="422"/>
      <c r="I28" s="422"/>
      <c r="J28" s="519" t="str">
        <f t="shared" ca="1" si="3"/>
        <v/>
      </c>
      <c r="K28" s="406" t="str">
        <f t="shared" ca="1" si="4"/>
        <v/>
      </c>
      <c r="L28"/>
    </row>
    <row r="29" spans="1:13" s="388" customFormat="1" ht="20.100000000000001" customHeight="1" x14ac:dyDescent="0.25">
      <c r="A29" s="478">
        <v>23</v>
      </c>
      <c r="B29" s="425"/>
      <c r="C29" s="439"/>
      <c r="D29" s="425"/>
      <c r="E29" s="403" t="str">
        <f t="shared" si="2"/>
        <v/>
      </c>
      <c r="F29" s="426"/>
      <c r="G29" s="425"/>
      <c r="H29" s="422"/>
      <c r="I29" s="422"/>
      <c r="J29" s="519" t="str">
        <f t="shared" ca="1" si="3"/>
        <v/>
      </c>
      <c r="K29" s="406" t="str">
        <f t="shared" ca="1" si="4"/>
        <v/>
      </c>
      <c r="L29"/>
    </row>
    <row r="30" spans="1:13" s="388" customFormat="1" ht="20.100000000000001" customHeight="1" x14ac:dyDescent="0.25">
      <c r="A30" s="478">
        <v>24</v>
      </c>
      <c r="B30" s="425"/>
      <c r="C30" s="439"/>
      <c r="D30" s="425"/>
      <c r="E30" s="403" t="str">
        <f t="shared" si="2"/>
        <v/>
      </c>
      <c r="F30" s="426"/>
      <c r="G30" s="425"/>
      <c r="H30" s="422"/>
      <c r="I30" s="422"/>
      <c r="J30" s="519" t="str">
        <f t="shared" ca="1" si="3"/>
        <v/>
      </c>
      <c r="K30" s="406" t="str">
        <f t="shared" ca="1" si="4"/>
        <v/>
      </c>
      <c r="L30"/>
    </row>
    <row r="31" spans="1:13" s="388" customFormat="1" ht="20.100000000000001" customHeight="1" x14ac:dyDescent="0.25">
      <c r="A31" s="478">
        <v>25</v>
      </c>
      <c r="B31" s="425"/>
      <c r="C31" s="439"/>
      <c r="D31" s="425"/>
      <c r="E31" s="404" t="str">
        <f t="shared" si="2"/>
        <v/>
      </c>
      <c r="F31" s="426"/>
      <c r="G31" s="425"/>
      <c r="H31" s="422"/>
      <c r="I31" s="422"/>
      <c r="J31" s="519" t="str">
        <f t="shared" ca="1" si="3"/>
        <v/>
      </c>
      <c r="K31" s="406" t="str">
        <f t="shared" ca="1" si="4"/>
        <v/>
      </c>
      <c r="L31"/>
    </row>
    <row r="32" spans="1:13" s="388" customFormat="1" ht="20.100000000000001" customHeight="1" x14ac:dyDescent="0.25">
      <c r="A32" s="478">
        <v>26</v>
      </c>
      <c r="B32" s="425"/>
      <c r="C32" s="439"/>
      <c r="D32" s="425"/>
      <c r="E32" s="403" t="str">
        <f t="shared" si="2"/>
        <v/>
      </c>
      <c r="F32" s="426"/>
      <c r="G32" s="425"/>
      <c r="H32" s="422"/>
      <c r="I32" s="422"/>
      <c r="J32" s="519" t="str">
        <f t="shared" ca="1" si="3"/>
        <v/>
      </c>
      <c r="K32" s="406" t="str">
        <f t="shared" ca="1" si="4"/>
        <v/>
      </c>
      <c r="L32"/>
    </row>
    <row r="33" spans="1:12" s="388" customFormat="1" ht="20.100000000000001" customHeight="1" x14ac:dyDescent="0.25">
      <c r="A33" s="478">
        <v>27</v>
      </c>
      <c r="B33" s="425"/>
      <c r="C33" s="439"/>
      <c r="D33" s="425"/>
      <c r="E33" s="403" t="str">
        <f t="shared" si="2"/>
        <v/>
      </c>
      <c r="F33" s="426"/>
      <c r="G33" s="425"/>
      <c r="H33" s="422"/>
      <c r="I33" s="422"/>
      <c r="J33" s="519" t="str">
        <f t="shared" ca="1" si="3"/>
        <v/>
      </c>
      <c r="K33" s="406" t="str">
        <f t="shared" ca="1" si="4"/>
        <v/>
      </c>
      <c r="L33"/>
    </row>
    <row r="34" spans="1:12" s="388" customFormat="1" ht="20.100000000000001" customHeight="1" x14ac:dyDescent="0.25">
      <c r="A34" s="478">
        <v>28</v>
      </c>
      <c r="B34" s="425"/>
      <c r="C34" s="439"/>
      <c r="D34" s="425"/>
      <c r="E34" s="404" t="str">
        <f t="shared" si="2"/>
        <v/>
      </c>
      <c r="F34" s="426"/>
      <c r="G34" s="425"/>
      <c r="H34" s="422"/>
      <c r="I34" s="422"/>
      <c r="J34" s="519" t="str">
        <f t="shared" ca="1" si="3"/>
        <v/>
      </c>
      <c r="K34" s="406" t="str">
        <f t="shared" ca="1" si="4"/>
        <v/>
      </c>
      <c r="L34"/>
    </row>
    <row r="35" spans="1:12" s="388" customFormat="1" ht="20.100000000000001" customHeight="1" x14ac:dyDescent="0.25">
      <c r="A35" s="478">
        <v>29</v>
      </c>
      <c r="B35" s="425"/>
      <c r="C35" s="439"/>
      <c r="D35" s="425"/>
      <c r="E35" s="403" t="str">
        <f t="shared" si="2"/>
        <v/>
      </c>
      <c r="F35" s="426"/>
      <c r="G35" s="425"/>
      <c r="H35" s="422"/>
      <c r="I35" s="422"/>
      <c r="J35" s="519" t="str">
        <f t="shared" ca="1" si="3"/>
        <v/>
      </c>
      <c r="K35" s="406" t="str">
        <f t="shared" ca="1" si="4"/>
        <v/>
      </c>
      <c r="L35"/>
    </row>
    <row r="36" spans="1:12" s="388" customFormat="1" ht="20.100000000000001" customHeight="1" x14ac:dyDescent="0.25">
      <c r="A36" s="478">
        <v>30</v>
      </c>
      <c r="B36" s="425"/>
      <c r="C36" s="439"/>
      <c r="D36" s="425"/>
      <c r="E36" s="403" t="str">
        <f t="shared" si="2"/>
        <v/>
      </c>
      <c r="F36" s="426"/>
      <c r="G36" s="425"/>
      <c r="H36" s="422"/>
      <c r="I36" s="422"/>
      <c r="J36" s="519" t="str">
        <f t="shared" ca="1" si="3"/>
        <v/>
      </c>
      <c r="K36" s="406" t="str">
        <f t="shared" ca="1" si="4"/>
        <v/>
      </c>
      <c r="L36"/>
    </row>
    <row r="37" spans="1:12" s="388" customFormat="1" ht="20.100000000000001" customHeight="1" x14ac:dyDescent="0.25">
      <c r="A37" s="478">
        <v>31</v>
      </c>
      <c r="B37" s="425"/>
      <c r="C37" s="439"/>
      <c r="D37" s="425"/>
      <c r="E37" s="404" t="str">
        <f t="shared" si="2"/>
        <v/>
      </c>
      <c r="F37" s="426"/>
      <c r="G37" s="425"/>
      <c r="H37" s="422"/>
      <c r="I37" s="422"/>
      <c r="J37" s="519" t="str">
        <f t="shared" ca="1" si="3"/>
        <v/>
      </c>
      <c r="K37" s="406" t="str">
        <f t="shared" ca="1" si="4"/>
        <v/>
      </c>
      <c r="L37"/>
    </row>
    <row r="38" spans="1:12" s="388" customFormat="1" ht="20.100000000000001" customHeight="1" x14ac:dyDescent="0.25">
      <c r="A38" s="478">
        <v>32</v>
      </c>
      <c r="B38" s="425"/>
      <c r="C38" s="439"/>
      <c r="D38" s="425"/>
      <c r="E38" s="403" t="str">
        <f t="shared" si="2"/>
        <v/>
      </c>
      <c r="F38" s="426"/>
      <c r="G38" s="425"/>
      <c r="H38" s="422"/>
      <c r="I38" s="422"/>
      <c r="J38" s="519" t="str">
        <f t="shared" ca="1" si="3"/>
        <v/>
      </c>
      <c r="K38" s="406" t="str">
        <f t="shared" ca="1" si="4"/>
        <v/>
      </c>
      <c r="L38"/>
    </row>
    <row r="39" spans="1:12" s="388" customFormat="1" ht="20.100000000000001" customHeight="1" x14ac:dyDescent="0.25">
      <c r="A39" s="478">
        <v>33</v>
      </c>
      <c r="B39" s="425"/>
      <c r="C39" s="439"/>
      <c r="D39" s="425"/>
      <c r="E39" s="403" t="str">
        <f t="shared" si="2"/>
        <v/>
      </c>
      <c r="F39" s="426"/>
      <c r="G39" s="425"/>
      <c r="H39" s="422"/>
      <c r="I39" s="422"/>
      <c r="J39" s="519" t="str">
        <f t="shared" ca="1" si="3"/>
        <v/>
      </c>
      <c r="K39" s="406" t="str">
        <f t="shared" ca="1" si="4"/>
        <v/>
      </c>
      <c r="L39"/>
    </row>
    <row r="40" spans="1:12" s="388" customFormat="1" ht="20.100000000000001" customHeight="1" x14ac:dyDescent="0.25">
      <c r="A40" s="478">
        <v>34</v>
      </c>
      <c r="B40" s="425"/>
      <c r="C40" s="439"/>
      <c r="D40" s="425"/>
      <c r="E40" s="404" t="str">
        <f t="shared" si="2"/>
        <v/>
      </c>
      <c r="F40" s="426"/>
      <c r="G40" s="425"/>
      <c r="H40" s="422"/>
      <c r="I40" s="422"/>
      <c r="J40" s="519" t="str">
        <f t="shared" ca="1" si="3"/>
        <v/>
      </c>
      <c r="K40" s="406" t="str">
        <f t="shared" ca="1" si="4"/>
        <v/>
      </c>
      <c r="L40"/>
    </row>
    <row r="41" spans="1:12" s="388" customFormat="1" ht="20.100000000000001" customHeight="1" x14ac:dyDescent="0.25">
      <c r="A41" s="478">
        <v>35</v>
      </c>
      <c r="B41" s="425"/>
      <c r="C41" s="439"/>
      <c r="D41" s="425"/>
      <c r="E41" s="403" t="str">
        <f t="shared" si="2"/>
        <v/>
      </c>
      <c r="F41" s="426"/>
      <c r="G41" s="425"/>
      <c r="H41" s="422"/>
      <c r="I41" s="422"/>
      <c r="J41" s="519" t="str">
        <f t="shared" ca="1" si="3"/>
        <v/>
      </c>
      <c r="K41" s="406" t="str">
        <f t="shared" ca="1" si="4"/>
        <v/>
      </c>
      <c r="L41"/>
    </row>
    <row r="42" spans="1:12" s="388" customFormat="1" ht="20.100000000000001" customHeight="1" x14ac:dyDescent="0.25">
      <c r="A42" s="478">
        <v>36</v>
      </c>
      <c r="B42" s="425"/>
      <c r="C42" s="439"/>
      <c r="D42" s="425"/>
      <c r="E42" s="403" t="str">
        <f t="shared" si="2"/>
        <v/>
      </c>
      <c r="F42" s="426"/>
      <c r="G42" s="425"/>
      <c r="H42" s="422"/>
      <c r="I42" s="422"/>
      <c r="J42" s="519" t="str">
        <f t="shared" ca="1" si="3"/>
        <v/>
      </c>
      <c r="K42" s="406" t="str">
        <f t="shared" ca="1" si="4"/>
        <v/>
      </c>
      <c r="L42"/>
    </row>
    <row r="43" spans="1:12" s="388" customFormat="1" ht="20.100000000000001" customHeight="1" x14ac:dyDescent="0.25">
      <c r="A43" s="478">
        <v>37</v>
      </c>
      <c r="B43" s="425"/>
      <c r="C43" s="439"/>
      <c r="D43" s="425"/>
      <c r="E43" s="404" t="str">
        <f t="shared" si="2"/>
        <v/>
      </c>
      <c r="F43" s="426"/>
      <c r="G43" s="425"/>
      <c r="H43" s="422"/>
      <c r="I43" s="422"/>
      <c r="J43" s="519" t="str">
        <f t="shared" ca="1" si="3"/>
        <v/>
      </c>
      <c r="K43" s="406" t="str">
        <f t="shared" ca="1" si="4"/>
        <v/>
      </c>
      <c r="L43"/>
    </row>
    <row r="44" spans="1:12" s="388" customFormat="1" ht="20.100000000000001" customHeight="1" x14ac:dyDescent="0.25">
      <c r="A44" s="478">
        <v>38</v>
      </c>
      <c r="B44" s="425"/>
      <c r="C44" s="439"/>
      <c r="D44" s="425"/>
      <c r="E44" s="403" t="str">
        <f t="shared" si="2"/>
        <v/>
      </c>
      <c r="F44" s="426"/>
      <c r="G44" s="425"/>
      <c r="H44" s="422"/>
      <c r="I44" s="422"/>
      <c r="J44" s="519" t="str">
        <f t="shared" ca="1" si="3"/>
        <v/>
      </c>
      <c r="K44" s="406" t="str">
        <f t="shared" ca="1" si="4"/>
        <v/>
      </c>
      <c r="L44"/>
    </row>
    <row r="45" spans="1:12" s="388" customFormat="1" ht="20.100000000000001" customHeight="1" x14ac:dyDescent="0.25">
      <c r="A45" s="478">
        <v>39</v>
      </c>
      <c r="B45" s="425"/>
      <c r="C45" s="439"/>
      <c r="D45" s="425"/>
      <c r="E45" s="403" t="str">
        <f t="shared" si="2"/>
        <v/>
      </c>
      <c r="F45" s="426"/>
      <c r="G45" s="425"/>
      <c r="H45" s="422"/>
      <c r="I45" s="422"/>
      <c r="J45" s="519" t="str">
        <f t="shared" ca="1" si="3"/>
        <v/>
      </c>
      <c r="K45" s="406" t="str">
        <f t="shared" ca="1" si="4"/>
        <v/>
      </c>
      <c r="L45"/>
    </row>
    <row r="46" spans="1:12" s="388" customFormat="1" ht="20.100000000000001" customHeight="1" x14ac:dyDescent="0.25">
      <c r="A46" s="478">
        <v>40</v>
      </c>
      <c r="B46" s="425"/>
      <c r="C46" s="439"/>
      <c r="D46" s="425"/>
      <c r="E46" s="404" t="str">
        <f t="shared" si="2"/>
        <v/>
      </c>
      <c r="F46" s="426"/>
      <c r="G46" s="425"/>
      <c r="H46" s="422"/>
      <c r="I46" s="422"/>
      <c r="J46" s="519" t="str">
        <f t="shared" ca="1" si="3"/>
        <v/>
      </c>
      <c r="K46" s="406" t="str">
        <f t="shared" ca="1" si="4"/>
        <v/>
      </c>
      <c r="L46"/>
    </row>
    <row r="47" spans="1:12" s="388" customFormat="1" ht="20.100000000000001" customHeight="1" x14ac:dyDescent="0.25">
      <c r="A47" s="478">
        <v>41</v>
      </c>
      <c r="B47" s="425"/>
      <c r="C47" s="439"/>
      <c r="D47" s="425"/>
      <c r="E47" s="403" t="str">
        <f t="shared" si="2"/>
        <v/>
      </c>
      <c r="F47" s="426"/>
      <c r="G47" s="425"/>
      <c r="H47" s="422"/>
      <c r="I47" s="422"/>
      <c r="J47" s="519" t="str">
        <f t="shared" ca="1" si="3"/>
        <v/>
      </c>
      <c r="K47" s="406" t="str">
        <f t="shared" ca="1" si="4"/>
        <v/>
      </c>
      <c r="L47"/>
    </row>
    <row r="48" spans="1:12" s="388" customFormat="1" ht="20.100000000000001" customHeight="1" x14ac:dyDescent="0.25">
      <c r="A48" s="478">
        <v>42</v>
      </c>
      <c r="B48" s="425"/>
      <c r="C48" s="439"/>
      <c r="D48" s="425"/>
      <c r="E48" s="403" t="str">
        <f t="shared" si="2"/>
        <v/>
      </c>
      <c r="F48" s="426"/>
      <c r="G48" s="425"/>
      <c r="H48" s="422"/>
      <c r="I48" s="422"/>
      <c r="J48" s="519" t="str">
        <f t="shared" ca="1" si="3"/>
        <v/>
      </c>
      <c r="K48" s="406" t="str">
        <f t="shared" ca="1" si="4"/>
        <v/>
      </c>
      <c r="L48"/>
    </row>
    <row r="49" spans="1:12" s="388" customFormat="1" ht="20.100000000000001" customHeight="1" x14ac:dyDescent="0.25">
      <c r="A49" s="478">
        <v>43</v>
      </c>
      <c r="B49" s="425"/>
      <c r="C49" s="439"/>
      <c r="D49" s="425"/>
      <c r="E49" s="404" t="str">
        <f t="shared" si="2"/>
        <v/>
      </c>
      <c r="F49" s="426"/>
      <c r="G49" s="425"/>
      <c r="H49" s="422"/>
      <c r="I49" s="422"/>
      <c r="J49" s="519" t="str">
        <f t="shared" ca="1" si="3"/>
        <v/>
      </c>
      <c r="K49" s="406" t="str">
        <f t="shared" ca="1" si="4"/>
        <v/>
      </c>
      <c r="L49"/>
    </row>
    <row r="50" spans="1:12" s="388" customFormat="1" ht="20.100000000000001" customHeight="1" x14ac:dyDescent="0.25">
      <c r="A50" s="478">
        <v>44</v>
      </c>
      <c r="B50" s="425"/>
      <c r="C50" s="439"/>
      <c r="D50" s="425"/>
      <c r="E50" s="403" t="str">
        <f t="shared" si="2"/>
        <v/>
      </c>
      <c r="F50" s="426"/>
      <c r="G50" s="425"/>
      <c r="H50" s="422"/>
      <c r="I50" s="422"/>
      <c r="J50" s="519" t="str">
        <f t="shared" ca="1" si="3"/>
        <v/>
      </c>
      <c r="K50" s="406" t="str">
        <f t="shared" ca="1" si="4"/>
        <v/>
      </c>
      <c r="L50"/>
    </row>
    <row r="51" spans="1:12" s="388" customFormat="1" ht="20.100000000000001" customHeight="1" x14ac:dyDescent="0.25">
      <c r="A51" s="478">
        <v>45</v>
      </c>
      <c r="B51" s="425"/>
      <c r="C51" s="439"/>
      <c r="D51" s="425"/>
      <c r="E51" s="403" t="str">
        <f t="shared" si="2"/>
        <v/>
      </c>
      <c r="F51" s="426"/>
      <c r="G51" s="425"/>
      <c r="H51" s="422"/>
      <c r="I51" s="422"/>
      <c r="J51" s="519" t="str">
        <f t="shared" ca="1" si="3"/>
        <v/>
      </c>
      <c r="K51" s="406" t="str">
        <f t="shared" ca="1" si="4"/>
        <v/>
      </c>
      <c r="L51"/>
    </row>
    <row r="52" spans="1:12" s="388" customFormat="1" ht="20.100000000000001" customHeight="1" x14ac:dyDescent="0.25">
      <c r="A52" s="478">
        <v>46</v>
      </c>
      <c r="B52" s="425"/>
      <c r="C52" s="439"/>
      <c r="D52" s="425"/>
      <c r="E52" s="404" t="str">
        <f t="shared" si="2"/>
        <v/>
      </c>
      <c r="F52" s="426"/>
      <c r="G52" s="425"/>
      <c r="H52" s="422"/>
      <c r="I52" s="422"/>
      <c r="J52" s="519" t="str">
        <f t="shared" ca="1" si="3"/>
        <v/>
      </c>
      <c r="K52" s="406" t="str">
        <f t="shared" ca="1" si="4"/>
        <v/>
      </c>
      <c r="L52"/>
    </row>
    <row r="53" spans="1:12" s="388" customFormat="1" ht="20.100000000000001" customHeight="1" x14ac:dyDescent="0.25">
      <c r="A53" s="478">
        <v>47</v>
      </c>
      <c r="B53" s="425"/>
      <c r="C53" s="439"/>
      <c r="D53" s="425"/>
      <c r="E53" s="403" t="str">
        <f t="shared" si="2"/>
        <v/>
      </c>
      <c r="F53" s="426"/>
      <c r="G53" s="425"/>
      <c r="H53" s="422"/>
      <c r="I53" s="422"/>
      <c r="J53" s="519" t="str">
        <f t="shared" ca="1" si="3"/>
        <v/>
      </c>
      <c r="K53" s="406" t="str">
        <f t="shared" ca="1" si="4"/>
        <v/>
      </c>
      <c r="L53"/>
    </row>
    <row r="54" spans="1:12" s="388" customFormat="1" ht="20.100000000000001" customHeight="1" x14ac:dyDescent="0.25">
      <c r="A54" s="478">
        <v>48</v>
      </c>
      <c r="B54" s="425"/>
      <c r="C54" s="439"/>
      <c r="D54" s="425"/>
      <c r="E54" s="403" t="str">
        <f t="shared" si="2"/>
        <v/>
      </c>
      <c r="F54" s="426"/>
      <c r="G54" s="425"/>
      <c r="H54" s="422"/>
      <c r="I54" s="439"/>
      <c r="J54" s="519" t="str">
        <f t="shared" ca="1" si="3"/>
        <v/>
      </c>
      <c r="K54" s="406" t="str">
        <f t="shared" ca="1" si="4"/>
        <v/>
      </c>
      <c r="L54"/>
    </row>
    <row r="55" spans="1:12" s="388" customFormat="1" ht="20.100000000000001" customHeight="1" x14ac:dyDescent="0.25">
      <c r="A55" s="478">
        <v>49</v>
      </c>
      <c r="B55" s="425"/>
      <c r="C55" s="439"/>
      <c r="D55" s="425"/>
      <c r="E55" s="404" t="str">
        <f t="shared" si="2"/>
        <v/>
      </c>
      <c r="F55" s="426"/>
      <c r="G55" s="425"/>
      <c r="H55" s="422"/>
      <c r="I55" s="439"/>
      <c r="J55" s="519" t="str">
        <f t="shared" ca="1" si="3"/>
        <v/>
      </c>
      <c r="K55" s="406" t="str">
        <f t="shared" ca="1" si="4"/>
        <v/>
      </c>
      <c r="L55"/>
    </row>
    <row r="56" spans="1:12" s="388" customFormat="1" ht="20.100000000000001" customHeight="1" x14ac:dyDescent="0.25">
      <c r="A56" s="478">
        <v>50</v>
      </c>
      <c r="B56" s="425"/>
      <c r="C56" s="439"/>
      <c r="D56" s="425"/>
      <c r="E56" s="403" t="str">
        <f t="shared" si="2"/>
        <v/>
      </c>
      <c r="F56" s="426"/>
      <c r="G56" s="425"/>
      <c r="H56" s="422"/>
      <c r="I56" s="439"/>
      <c r="J56" s="519" t="str">
        <f t="shared" ca="1" si="3"/>
        <v/>
      </c>
      <c r="K56" s="406" t="str">
        <f t="shared" ca="1" si="4"/>
        <v/>
      </c>
      <c r="L56"/>
    </row>
    <row r="57" spans="1:12" s="388" customFormat="1" ht="20.100000000000001" customHeight="1" x14ac:dyDescent="0.25">
      <c r="A57" s="478">
        <v>51</v>
      </c>
      <c r="B57" s="159"/>
      <c r="C57" s="77"/>
      <c r="D57" s="159"/>
      <c r="E57" s="403" t="str">
        <f t="shared" si="2"/>
        <v/>
      </c>
      <c r="F57" s="30"/>
      <c r="G57" s="159"/>
      <c r="H57" s="32"/>
      <c r="I57" s="77"/>
      <c r="J57" s="519" t="str">
        <f t="shared" ca="1" si="3"/>
        <v/>
      </c>
      <c r="K57" s="406" t="str">
        <f t="shared" ca="1" si="4"/>
        <v/>
      </c>
      <c r="L57"/>
    </row>
    <row r="58" spans="1:12" ht="20.100000000000001" customHeight="1" x14ac:dyDescent="0.3">
      <c r="A58" s="478">
        <v>52</v>
      </c>
      <c r="B58" s="305"/>
      <c r="C58" s="511"/>
      <c r="D58" s="512"/>
      <c r="E58" s="512"/>
      <c r="F58" s="309"/>
      <c r="G58" s="305"/>
      <c r="H58" s="311"/>
      <c r="I58" s="511"/>
      <c r="J58" s="519" t="str">
        <f t="shared" si="3"/>
        <v/>
      </c>
      <c r="K58" s="513"/>
    </row>
    <row r="59" spans="1:12" ht="20.100000000000001" customHeight="1" x14ac:dyDescent="0.3">
      <c r="A59" s="478">
        <v>53</v>
      </c>
      <c r="B59" s="305"/>
      <c r="C59" s="511"/>
      <c r="D59" s="512"/>
      <c r="E59" s="512"/>
      <c r="F59" s="309"/>
      <c r="G59" s="305"/>
      <c r="H59" s="311"/>
      <c r="I59" s="511"/>
      <c r="J59" s="519" t="str">
        <f t="shared" si="3"/>
        <v/>
      </c>
      <c r="K59" s="513"/>
    </row>
    <row r="60" spans="1:12" ht="20.100000000000001" customHeight="1" x14ac:dyDescent="0.3">
      <c r="A60" s="478">
        <v>54</v>
      </c>
      <c r="B60" s="305"/>
      <c r="C60" s="511"/>
      <c r="D60" s="512"/>
      <c r="E60" s="512"/>
      <c r="F60" s="309"/>
      <c r="G60" s="305"/>
      <c r="H60" s="311"/>
      <c r="I60" s="511"/>
      <c r="J60" s="519" t="str">
        <f t="shared" si="3"/>
        <v/>
      </c>
      <c r="K60" s="513"/>
    </row>
    <row r="61" spans="1:12" ht="20.100000000000001" customHeight="1" thickBot="1" x14ac:dyDescent="0.35">
      <c r="A61" s="479">
        <v>55</v>
      </c>
      <c r="B61" s="507"/>
      <c r="C61" s="514"/>
      <c r="D61" s="515"/>
      <c r="E61" s="515"/>
      <c r="F61" s="508"/>
      <c r="G61" s="507"/>
      <c r="H61" s="509"/>
      <c r="I61" s="514"/>
      <c r="J61" s="520" t="str">
        <f t="shared" si="3"/>
        <v/>
      </c>
      <c r="K61" s="516"/>
    </row>
    <row r="62" spans="1:12" x14ac:dyDescent="0.3">
      <c r="A62"/>
      <c r="B62"/>
      <c r="C62"/>
      <c r="D62"/>
      <c r="E62"/>
      <c r="F62"/>
      <c r="G62"/>
      <c r="H62"/>
      <c r="I62"/>
      <c r="J62"/>
      <c r="K62"/>
    </row>
    <row r="63" spans="1:12" x14ac:dyDescent="0.3">
      <c r="A63"/>
      <c r="B63"/>
      <c r="C63"/>
      <c r="D63"/>
      <c r="E63"/>
      <c r="F63"/>
      <c r="G63"/>
      <c r="H63"/>
      <c r="I63"/>
      <c r="J63"/>
      <c r="K63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  <row r="72" spans="1:11" x14ac:dyDescent="0.3">
      <c r="A72"/>
      <c r="B72"/>
      <c r="C72"/>
      <c r="D72"/>
      <c r="E72"/>
      <c r="F72"/>
      <c r="G72"/>
      <c r="H72"/>
      <c r="I72"/>
      <c r="J72"/>
      <c r="K72"/>
    </row>
  </sheetData>
  <sheetProtection formatCells="0" selectLockedCells="1"/>
  <autoFilter ref="A6:K6">
    <sortState ref="A7:M51">
      <sortCondition ref="C6"/>
    </sortState>
  </autoFilter>
  <sortState ref="A7:K12">
    <sortCondition ref="C7:C12"/>
  </sortState>
  <mergeCells count="6">
    <mergeCell ref="C1:H1"/>
    <mergeCell ref="C2:H2"/>
    <mergeCell ref="C3:H3"/>
    <mergeCell ref="C4:H4"/>
    <mergeCell ref="A5:C5"/>
    <mergeCell ref="D5:E5"/>
  </mergeCells>
  <conditionalFormatting sqref="A6:H6 J6:K6">
    <cfRule type="expression" dxfId="3858" priority="2789">
      <formula>$E6="MC"</formula>
    </cfRule>
  </conditionalFormatting>
  <conditionalFormatting sqref="B21:D21 F21:I21">
    <cfRule type="expression" dxfId="3857" priority="2712">
      <formula>$E21="MC"</formula>
    </cfRule>
  </conditionalFormatting>
  <conditionalFormatting sqref="B9:D9 F9:I9">
    <cfRule type="expression" dxfId="3856" priority="2736">
      <formula>$E9="MC"</formula>
    </cfRule>
  </conditionalFormatting>
  <conditionalFormatting sqref="B11:D11 F11:I11">
    <cfRule type="expression" dxfId="3855" priority="2732">
      <formula>$E11="MC"</formula>
    </cfRule>
  </conditionalFormatting>
  <conditionalFormatting sqref="B12:D12 F12:I12">
    <cfRule type="expression" dxfId="3854" priority="2730">
      <formula>$E12="MC"</formula>
    </cfRule>
  </conditionalFormatting>
  <conditionalFormatting sqref="B13:D13 F13:I13">
    <cfRule type="expression" dxfId="3853" priority="2728">
      <formula>$E13="MC"</formula>
    </cfRule>
  </conditionalFormatting>
  <conditionalFormatting sqref="B14:D14 F14:I14">
    <cfRule type="expression" dxfId="3852" priority="2726">
      <formula>$E14="MC"</formula>
    </cfRule>
  </conditionalFormatting>
  <conditionalFormatting sqref="B15:D15 F15:I15">
    <cfRule type="expression" dxfId="3851" priority="2724">
      <formula>$E15="MC"</formula>
    </cfRule>
  </conditionalFormatting>
  <conditionalFormatting sqref="B16:D16 F16:I16">
    <cfRule type="expression" dxfId="3850" priority="2722">
      <formula>$E16="MC"</formula>
    </cfRule>
  </conditionalFormatting>
  <conditionalFormatting sqref="B17:D17 F17:I17">
    <cfRule type="expression" dxfId="3849" priority="2720">
      <formula>$E17="MC"</formula>
    </cfRule>
  </conditionalFormatting>
  <conditionalFormatting sqref="B18:D18 F18:I18">
    <cfRule type="expression" dxfId="3848" priority="2718">
      <formula>$E18="MC"</formula>
    </cfRule>
  </conditionalFormatting>
  <conditionalFormatting sqref="B19:D19 F19:I19">
    <cfRule type="expression" dxfId="3847" priority="2716">
      <formula>$E19="MC"</formula>
    </cfRule>
  </conditionalFormatting>
  <conditionalFormatting sqref="B20:D20 F20:I20">
    <cfRule type="expression" dxfId="3846" priority="2714">
      <formula>$E20="MC"</formula>
    </cfRule>
  </conditionalFormatting>
  <conditionalFormatting sqref="M4:M6 M8:M27">
    <cfRule type="cellIs" dxfId="3845" priority="2691" operator="equal">
      <formula>3</formula>
    </cfRule>
    <cfRule type="cellIs" dxfId="3844" priority="2692" operator="equal">
      <formula>2</formula>
    </cfRule>
    <cfRule type="cellIs" dxfId="3843" priority="2693" operator="equal">
      <formula>1</formula>
    </cfRule>
  </conditionalFormatting>
  <conditionalFormatting sqref="K1:K6 K58:K61 K73:K1048576">
    <cfRule type="cellIs" dxfId="3842" priority="2093" operator="lessThan">
      <formula>18</formula>
    </cfRule>
  </conditionalFormatting>
  <conditionalFormatting sqref="I6">
    <cfRule type="expression" dxfId="3841" priority="534">
      <formula>$E6="MC"</formula>
    </cfRule>
  </conditionalFormatting>
  <conditionalFormatting sqref="A5">
    <cfRule type="expression" dxfId="3840" priority="41231">
      <formula>$D5="MC"</formula>
    </cfRule>
  </conditionalFormatting>
  <conditionalFormatting sqref="B10:D10 F10:I10">
    <cfRule type="expression" dxfId="3839" priority="79">
      <formula>$E10="MC"</formula>
    </cfRule>
  </conditionalFormatting>
  <conditionalFormatting sqref="A9 A12 A15 A18 A21 A24 A27 A30 A33 A36 A39 A42 A45 A48 A51 A54 A57 A60">
    <cfRule type="expression" dxfId="3838" priority="27">
      <formula>$E9="MC"</formula>
    </cfRule>
  </conditionalFormatting>
  <conditionalFormatting sqref="E10 E13 E16 E19 E22 E25 E28 E31 E34 E37 E40 E43 E46 E49 E52 E55">
    <cfRule type="expression" dxfId="3837" priority="26">
      <formula>$E10="MC"</formula>
    </cfRule>
  </conditionalFormatting>
  <conditionalFormatting sqref="E9 E11:E12 E14:E15 E17:E18 E20:E21 E23:E24 E26:E27 E29:E30 E32:E33 E35:E36 E38:E39 E41:E42 E44:E45 E47:E48 E50:E51 E53:E54 E56:E57">
    <cfRule type="expression" dxfId="3836" priority="25">
      <formula>$E9="MC"</formula>
    </cfRule>
  </conditionalFormatting>
  <conditionalFormatting sqref="B7:D7 F7:H7">
    <cfRule type="expression" dxfId="3835" priority="19">
      <formula>$E7="MC"</formula>
    </cfRule>
  </conditionalFormatting>
  <conditionalFormatting sqref="A7 A10 A13 A16 A19 A22 A25 A28 A31 A34 A37 A40 A43 A46 A49 A52 A55 A58 A61">
    <cfRule type="expression" dxfId="3834" priority="13">
      <formula>$E7="MC"</formula>
    </cfRule>
  </conditionalFormatting>
  <conditionalFormatting sqref="E7">
    <cfRule type="expression" dxfId="3833" priority="11">
      <formula>$E7="MC"</formula>
    </cfRule>
  </conditionalFormatting>
  <conditionalFormatting sqref="I7">
    <cfRule type="expression" dxfId="3832" priority="10">
      <formula>$E7="MC"</formula>
    </cfRule>
  </conditionalFormatting>
  <conditionalFormatting sqref="K7:K57">
    <cfRule type="cellIs" dxfId="3831" priority="7" operator="lessThan">
      <formula>18</formula>
    </cfRule>
  </conditionalFormatting>
  <conditionalFormatting sqref="K9:K57">
    <cfRule type="cellIs" dxfId="3830" priority="6" operator="lessThan">
      <formula>18</formula>
    </cfRule>
  </conditionalFormatting>
  <conditionalFormatting sqref="J7:J61">
    <cfRule type="expression" dxfId="3829" priority="4">
      <formula>$E7="MC"</formula>
    </cfRule>
  </conditionalFormatting>
  <conditionalFormatting sqref="B8:D8 F8:H8">
    <cfRule type="expression" dxfId="3828" priority="3">
      <formula>$E8="MC"</formula>
    </cfRule>
  </conditionalFormatting>
  <conditionalFormatting sqref="E8">
    <cfRule type="expression" dxfId="3827" priority="2">
      <formula>$E8="MC"</formula>
    </cfRule>
  </conditionalFormatting>
  <conditionalFormatting sqref="I8">
    <cfRule type="expression" dxfId="3826" priority="1">
      <formula>$E8="MC"</formula>
    </cfRule>
  </conditionalFormatting>
  <dataValidations count="1">
    <dataValidation type="date" allowBlank="1" showInputMessage="1" showErrorMessage="1" errorTitle="Data Invalida" error="Você deve inserir uma data no formato XX/XX/XXXX" promptTitle="Insira uma Data" prompt="Favor inserir uma data válida no formato: XX/XX/XXXX" sqref="F7:F12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0A45914D-33C9-4FBE-9400-D9F46EC3786B}">
            <xm:f>'2ª'!#REF!="MC"</xm:f>
            <x14:dxf>
              <font>
                <b/>
                <i val="0"/>
                <color rgb="FFFF0000"/>
              </font>
            </x14:dxf>
          </x14:cfRule>
          <xm:sqref>A8 A11 A14 A17 A20 A23 A26 A29 A32 A35 A38 A41 A44 A47 A50 A53 A56 A59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71"/>
  <sheetViews>
    <sheetView view="pageBreakPreview" zoomScale="70" zoomScaleNormal="100" zoomScaleSheetLayoutView="70" workbookViewId="0">
      <pane xSplit="1" ySplit="6" topLeftCell="B16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J26" sqref="J26"/>
    </sheetView>
  </sheetViews>
  <sheetFormatPr defaultRowHeight="17.25" x14ac:dyDescent="0.3"/>
  <cols>
    <col min="1" max="1" width="3.7109375" style="313" customWidth="1"/>
    <col min="2" max="2" width="7.7109375" style="313" customWidth="1"/>
    <col min="3" max="3" width="40.7109375" style="314" customWidth="1"/>
    <col min="4" max="4" width="3.7109375" style="297" customWidth="1"/>
    <col min="5" max="5" width="4.7109375" style="297" customWidth="1"/>
    <col min="6" max="6" width="12.7109375" style="315" customWidth="1"/>
    <col min="7" max="7" width="14.7109375" style="313" customWidth="1"/>
    <col min="8" max="8" width="12.7109375" style="316" customWidth="1"/>
    <col min="9" max="9" width="20.7109375" style="314" customWidth="1"/>
    <col min="10" max="10" width="12.7109375" style="280" customWidth="1"/>
    <col min="11" max="11" width="7.85546875" style="335" customWidth="1"/>
    <col min="12" max="12" width="30.7109375" customWidth="1"/>
    <col min="13" max="13" width="3.7109375" style="292" customWidth="1"/>
    <col min="14" max="14" width="6.5703125" style="292" customWidth="1"/>
    <col min="15" max="15" width="5.5703125" style="292" customWidth="1"/>
    <col min="16" max="16" width="7.28515625" style="292" customWidth="1"/>
    <col min="17" max="17" width="7.5703125" style="292" customWidth="1"/>
    <col min="18" max="18" width="12.5703125" style="292" customWidth="1"/>
    <col min="19" max="16384" width="9.140625" style="292"/>
  </cols>
  <sheetData>
    <row r="1" spans="1:20" s="341" customFormat="1" ht="18" thickBot="1" x14ac:dyDescent="0.3">
      <c r="A1" s="336"/>
      <c r="B1" s="337"/>
      <c r="C1" s="558" t="s">
        <v>0</v>
      </c>
      <c r="D1" s="558"/>
      <c r="E1" s="558"/>
      <c r="F1" s="558"/>
      <c r="G1" s="558"/>
      <c r="H1" s="558"/>
      <c r="I1" s="338"/>
      <c r="J1" s="339"/>
      <c r="K1" s="340"/>
      <c r="L1"/>
      <c r="N1" s="287"/>
      <c r="O1" s="288" t="s">
        <v>4</v>
      </c>
      <c r="P1" s="289" t="s">
        <v>5</v>
      </c>
      <c r="Q1" s="290" t="s">
        <v>30</v>
      </c>
      <c r="R1" s="291" t="s">
        <v>33</v>
      </c>
    </row>
    <row r="2" spans="1:20" s="341" customFormat="1" ht="18" thickBot="1" x14ac:dyDescent="0.3">
      <c r="A2" s="336"/>
      <c r="B2" s="337"/>
      <c r="C2" s="558" t="s">
        <v>1</v>
      </c>
      <c r="D2" s="558"/>
      <c r="E2" s="558"/>
      <c r="F2" s="558"/>
      <c r="G2" s="558"/>
      <c r="H2" s="558"/>
      <c r="I2" s="342"/>
      <c r="J2" s="343"/>
      <c r="K2" s="343"/>
      <c r="L2"/>
      <c r="N2" s="287" t="s">
        <v>31</v>
      </c>
      <c r="O2" s="293">
        <f>COUNTIFS($D$7:$D$60,"M",$E$7:$E$60,"MA")</f>
        <v>7</v>
      </c>
      <c r="P2" s="294">
        <f>COUNTIFS($D$7:$D$60,"M",$E$7:$E$60,"MC")</f>
        <v>0</v>
      </c>
      <c r="Q2" s="295">
        <f>COUNTIFS($D$7:$D$60,"M",$E$7:E60,"MA",$I$7:I60,"*INCLUSÃO*")</f>
        <v>0</v>
      </c>
      <c r="R2" s="296">
        <f ca="1">COUNTIFS($D$7:$D$60,"M",$E$7:$E$60,"MA",$J$7:$J$60,"*DISP*")</f>
        <v>1</v>
      </c>
    </row>
    <row r="3" spans="1:20" s="341" customFormat="1" ht="18" thickBot="1" x14ac:dyDescent="0.3">
      <c r="A3" s="336"/>
      <c r="B3" s="337"/>
      <c r="C3" s="558" t="s">
        <v>2</v>
      </c>
      <c r="D3" s="558"/>
      <c r="E3" s="558"/>
      <c r="F3" s="558"/>
      <c r="G3" s="558"/>
      <c r="H3" s="558"/>
      <c r="I3" s="344"/>
      <c r="J3" s="340"/>
      <c r="K3" s="340"/>
      <c r="L3"/>
      <c r="N3" s="287" t="s">
        <v>32</v>
      </c>
      <c r="O3" s="293">
        <f>COUNTIFS($D$7:$D$60,"F",$E$7:$E$60,"MA")</f>
        <v>12</v>
      </c>
      <c r="P3" s="294">
        <f>COUNTIFS($D$7:$D$60,"M",$E$7:$E$60,"MC")</f>
        <v>0</v>
      </c>
      <c r="Q3" s="295">
        <f>COUNTIFS($D$7:$D$60,"F",$E$7:$E$60,"MA",$I$7:$I$60,"*INCLUSÃO*")</f>
        <v>0</v>
      </c>
      <c r="R3" s="296">
        <f ca="1">COUNTIFS($D$7:$D$60,"F",$E$7:$E$60,"MA",$J$7:$J$60,"*DISP*")</f>
        <v>7</v>
      </c>
    </row>
    <row r="4" spans="1:20" s="341" customFormat="1" ht="18" thickBot="1" x14ac:dyDescent="0.3">
      <c r="A4" s="336"/>
      <c r="B4" s="336"/>
      <c r="C4" s="558" t="s">
        <v>241</v>
      </c>
      <c r="D4" s="558"/>
      <c r="E4" s="558"/>
      <c r="F4" s="558"/>
      <c r="G4" s="558"/>
      <c r="H4" s="558"/>
      <c r="I4" s="342"/>
      <c r="J4" s="343"/>
      <c r="K4" s="343"/>
      <c r="L4"/>
      <c r="M4" s="345"/>
      <c r="N4" s="377" t="s">
        <v>18</v>
      </c>
      <c r="O4" s="306">
        <f>SUM(O2:O3)</f>
        <v>19</v>
      </c>
      <c r="P4" s="294">
        <f>SUM(P2:P3)</f>
        <v>0</v>
      </c>
      <c r="Q4" s="295">
        <f>SUM(Q2:Q3)</f>
        <v>0</v>
      </c>
      <c r="R4" s="296">
        <f ca="1">SUM(R2:R3)</f>
        <v>8</v>
      </c>
    </row>
    <row r="5" spans="1:20" ht="18" thickBot="1" x14ac:dyDescent="0.35">
      <c r="A5" s="554" t="s">
        <v>27</v>
      </c>
      <c r="B5" s="555"/>
      <c r="C5" s="555"/>
      <c r="D5" s="556" t="s">
        <v>44</v>
      </c>
      <c r="E5" s="557"/>
      <c r="F5" s="407"/>
      <c r="G5" s="408" t="s">
        <v>35</v>
      </c>
      <c r="H5" s="409">
        <f ca="1">TODAY()</f>
        <v>45728</v>
      </c>
      <c r="I5" s="410" t="s">
        <v>43</v>
      </c>
      <c r="J5" s="411"/>
      <c r="K5" s="412"/>
      <c r="M5" s="286"/>
      <c r="N5"/>
      <c r="O5"/>
      <c r="P5"/>
      <c r="Q5"/>
      <c r="R5"/>
      <c r="S5"/>
      <c r="T5"/>
    </row>
    <row r="6" spans="1:20" x14ac:dyDescent="0.3">
      <c r="A6" s="413" t="s">
        <v>7</v>
      </c>
      <c r="B6" s="414" t="s">
        <v>8</v>
      </c>
      <c r="C6" s="415" t="s">
        <v>9</v>
      </c>
      <c r="D6" s="416" t="s">
        <v>10</v>
      </c>
      <c r="E6" s="416" t="s">
        <v>11</v>
      </c>
      <c r="F6" s="417" t="s">
        <v>12</v>
      </c>
      <c r="G6" s="414" t="s">
        <v>13</v>
      </c>
      <c r="H6" s="418" t="s">
        <v>14</v>
      </c>
      <c r="I6" s="419" t="s">
        <v>57</v>
      </c>
      <c r="J6" s="418" t="s">
        <v>28</v>
      </c>
      <c r="K6" s="420" t="s">
        <v>36</v>
      </c>
      <c r="M6" s="286"/>
      <c r="N6"/>
      <c r="O6"/>
      <c r="P6"/>
      <c r="Q6"/>
      <c r="R6"/>
      <c r="S6"/>
      <c r="T6"/>
    </row>
    <row r="7" spans="1:20" s="388" customFormat="1" ht="20.100000000000001" customHeight="1" x14ac:dyDescent="0.25">
      <c r="A7" s="478">
        <v>1</v>
      </c>
      <c r="B7" s="423">
        <v>18384</v>
      </c>
      <c r="C7" s="428" t="s">
        <v>152</v>
      </c>
      <c r="D7" s="421" t="s">
        <v>16</v>
      </c>
      <c r="E7" s="403" t="str">
        <f>IF(COUNTIF(I7,"*MC*")=1,"MC",IF(COUNTIF(I7,"*NCOM*")=1,"NCOM",IF(C7="","","MA")))</f>
        <v>MA</v>
      </c>
      <c r="F7" s="429">
        <v>26437</v>
      </c>
      <c r="G7" s="425" t="s">
        <v>153</v>
      </c>
      <c r="H7" s="431">
        <v>237564956</v>
      </c>
      <c r="I7" s="483" t="s">
        <v>313</v>
      </c>
      <c r="J7" s="519" t="str">
        <f t="shared" ref="J7:J17" ca="1" si="0">IF(K7="","",IF(K7&gt;29,"DISP.IDADE",""))</f>
        <v>DISP.IDADE</v>
      </c>
      <c r="K7" s="406">
        <f t="shared" ref="K7:K17" ca="1" si="1">IF(F7="","",INT((TODAY()-F7)/365.25))</f>
        <v>52</v>
      </c>
      <c r="L7"/>
      <c r="M7" s="379"/>
    </row>
    <row r="8" spans="1:20" s="388" customFormat="1" ht="20.100000000000001" customHeight="1" x14ac:dyDescent="0.25">
      <c r="A8" s="478">
        <v>2</v>
      </c>
      <c r="B8" s="423">
        <v>18784</v>
      </c>
      <c r="C8" s="439" t="s">
        <v>412</v>
      </c>
      <c r="D8" s="425" t="s">
        <v>17</v>
      </c>
      <c r="E8" s="403" t="str">
        <f>IF(COUNTIF(I8,"*MC*")=1,"MC",IF(COUNTIF(I8,"*NCOM*")=1,"NCOM",IF(C8="","","MA")))</f>
        <v>MA</v>
      </c>
      <c r="F8" s="426">
        <v>39312</v>
      </c>
      <c r="G8" s="425" t="s">
        <v>413</v>
      </c>
      <c r="H8" s="422"/>
      <c r="I8" s="483" t="s">
        <v>414</v>
      </c>
      <c r="J8" s="519" t="str">
        <f t="shared" ca="1" si="0"/>
        <v/>
      </c>
      <c r="K8" s="406">
        <f t="shared" ca="1" si="1"/>
        <v>17</v>
      </c>
      <c r="L8"/>
      <c r="M8" s="379"/>
    </row>
    <row r="9" spans="1:20" s="388" customFormat="1" ht="20.100000000000001" customHeight="1" x14ac:dyDescent="0.25">
      <c r="A9" s="478">
        <v>3</v>
      </c>
      <c r="B9" s="423">
        <v>18136</v>
      </c>
      <c r="C9" s="428" t="s">
        <v>219</v>
      </c>
      <c r="D9" s="421" t="s">
        <v>17</v>
      </c>
      <c r="E9" s="403" t="str">
        <f>IF(COUNTIF(I9,"*MC*")=1,"MC",IF(COUNTIF(I9,"*NCOM*")=1,"NCOM",IF(C9="","","MA")))</f>
        <v>MA</v>
      </c>
      <c r="F9" s="429">
        <v>39553</v>
      </c>
      <c r="G9" s="421" t="s">
        <v>220</v>
      </c>
      <c r="H9" s="431"/>
      <c r="I9" s="483" t="s">
        <v>313</v>
      </c>
      <c r="J9" s="519" t="str">
        <f t="shared" ca="1" si="0"/>
        <v/>
      </c>
      <c r="K9" s="406">
        <f t="shared" ca="1" si="1"/>
        <v>16</v>
      </c>
      <c r="L9"/>
      <c r="M9" s="379"/>
    </row>
    <row r="10" spans="1:20" s="388" customFormat="1" ht="20.100000000000001" customHeight="1" x14ac:dyDescent="0.25">
      <c r="A10" s="478">
        <v>4</v>
      </c>
      <c r="B10" s="423">
        <v>18785</v>
      </c>
      <c r="C10" s="428" t="s">
        <v>409</v>
      </c>
      <c r="D10" s="421" t="s">
        <v>16</v>
      </c>
      <c r="E10" s="403" t="str">
        <f>IF(COUNTIF(I10,"*MC*")=1,"MC",IF(COUNTIF(I10,"*NCOM*")=1,"NCOM",IF(C10="","","MA")))</f>
        <v>MA</v>
      </c>
      <c r="F10" s="429">
        <v>39225</v>
      </c>
      <c r="G10" s="421" t="s">
        <v>410</v>
      </c>
      <c r="H10" s="431"/>
      <c r="I10" s="483" t="s">
        <v>411</v>
      </c>
      <c r="J10" s="519" t="str">
        <f t="shared" ca="1" si="0"/>
        <v/>
      </c>
      <c r="K10" s="406">
        <f t="shared" ca="1" si="1"/>
        <v>17</v>
      </c>
      <c r="L10"/>
      <c r="M10" s="379"/>
    </row>
    <row r="11" spans="1:20" s="388" customFormat="1" ht="20.100000000000001" customHeight="1" x14ac:dyDescent="0.25">
      <c r="A11" s="478">
        <v>5</v>
      </c>
      <c r="B11" s="423">
        <v>18783</v>
      </c>
      <c r="C11" s="439" t="s">
        <v>416</v>
      </c>
      <c r="D11" s="425" t="s">
        <v>16</v>
      </c>
      <c r="E11" s="403" t="s">
        <v>4</v>
      </c>
      <c r="F11" s="426">
        <v>28980</v>
      </c>
      <c r="G11" s="425"/>
      <c r="H11" s="422" t="s">
        <v>415</v>
      </c>
      <c r="I11" s="483" t="s">
        <v>414</v>
      </c>
      <c r="J11" s="519" t="str">
        <f t="shared" ca="1" si="0"/>
        <v>DISP.IDADE</v>
      </c>
      <c r="K11" s="406">
        <f t="shared" ca="1" si="1"/>
        <v>45</v>
      </c>
      <c r="L11"/>
      <c r="M11" s="379"/>
    </row>
    <row r="12" spans="1:20" s="388" customFormat="1" ht="20.100000000000001" customHeight="1" x14ac:dyDescent="0.25">
      <c r="A12" s="478">
        <v>6</v>
      </c>
      <c r="B12" s="423">
        <v>18708</v>
      </c>
      <c r="C12" s="428" t="s">
        <v>344</v>
      </c>
      <c r="D12" s="421" t="s">
        <v>16</v>
      </c>
      <c r="E12" s="403" t="str">
        <f t="shared" ref="E12:E17" si="2">IF(COUNTIF(I12,"*MC*")=1,"MC",IF(COUNTIF(I12,"*NCOM*")=1,"NCOM",IF(C12="","","MA")))</f>
        <v>MA</v>
      </c>
      <c r="F12" s="429">
        <v>39981</v>
      </c>
      <c r="G12" s="421" t="s">
        <v>345</v>
      </c>
      <c r="H12" s="431"/>
      <c r="I12" s="483" t="s">
        <v>346</v>
      </c>
      <c r="J12" s="519" t="str">
        <f t="shared" ca="1" si="0"/>
        <v/>
      </c>
      <c r="K12" s="406">
        <f t="shared" ca="1" si="1"/>
        <v>15</v>
      </c>
      <c r="L12"/>
      <c r="M12" s="379"/>
    </row>
    <row r="13" spans="1:20" s="388" customFormat="1" ht="20.100000000000001" customHeight="1" x14ac:dyDescent="0.25">
      <c r="A13" s="478">
        <v>7</v>
      </c>
      <c r="B13" s="423">
        <v>18361</v>
      </c>
      <c r="C13" s="428" t="s">
        <v>297</v>
      </c>
      <c r="D13" s="421" t="s">
        <v>16</v>
      </c>
      <c r="E13" s="404" t="str">
        <f t="shared" si="2"/>
        <v>MA</v>
      </c>
      <c r="F13" s="429">
        <v>39797</v>
      </c>
      <c r="G13" s="421" t="s">
        <v>133</v>
      </c>
      <c r="H13" s="431"/>
      <c r="I13" s="483" t="s">
        <v>313</v>
      </c>
      <c r="J13" s="519" t="str">
        <f t="shared" ca="1" si="0"/>
        <v/>
      </c>
      <c r="K13" s="406">
        <f t="shared" ca="1" si="1"/>
        <v>16</v>
      </c>
      <c r="L13"/>
      <c r="M13" s="379"/>
    </row>
    <row r="14" spans="1:20" s="388" customFormat="1" ht="20.100000000000001" customHeight="1" x14ac:dyDescent="0.25">
      <c r="A14" s="478">
        <v>8</v>
      </c>
      <c r="B14" s="423">
        <v>18373</v>
      </c>
      <c r="C14" s="428" t="s">
        <v>138</v>
      </c>
      <c r="D14" s="421" t="s">
        <v>16</v>
      </c>
      <c r="E14" s="403" t="str">
        <f t="shared" si="2"/>
        <v>MA</v>
      </c>
      <c r="F14" s="429">
        <v>29282</v>
      </c>
      <c r="G14" s="421" t="s">
        <v>139</v>
      </c>
      <c r="H14" s="431">
        <v>56916392</v>
      </c>
      <c r="I14" s="483" t="s">
        <v>313</v>
      </c>
      <c r="J14" s="519" t="str">
        <f t="shared" ca="1" si="0"/>
        <v>DISP.IDADE</v>
      </c>
      <c r="K14" s="406">
        <f t="shared" ca="1" si="1"/>
        <v>45</v>
      </c>
      <c r="L14"/>
      <c r="M14" s="379"/>
    </row>
    <row r="15" spans="1:20" s="388" customFormat="1" ht="20.100000000000001" customHeight="1" x14ac:dyDescent="0.25">
      <c r="A15" s="478">
        <v>9</v>
      </c>
      <c r="B15" s="423">
        <v>18364</v>
      </c>
      <c r="C15" s="428" t="s">
        <v>134</v>
      </c>
      <c r="D15" s="421" t="s">
        <v>16</v>
      </c>
      <c r="E15" s="403" t="str">
        <f t="shared" si="2"/>
        <v>MA</v>
      </c>
      <c r="F15" s="429">
        <v>27650</v>
      </c>
      <c r="G15" s="421" t="s">
        <v>135</v>
      </c>
      <c r="H15" s="431"/>
      <c r="I15" s="483" t="s">
        <v>313</v>
      </c>
      <c r="J15" s="519" t="str">
        <f t="shared" ca="1" si="0"/>
        <v>DISP.IDADE</v>
      </c>
      <c r="K15" s="406">
        <f t="shared" ca="1" si="1"/>
        <v>49</v>
      </c>
      <c r="L15"/>
      <c r="M15" s="379"/>
    </row>
    <row r="16" spans="1:20" s="388" customFormat="1" ht="20.100000000000001" customHeight="1" x14ac:dyDescent="0.25">
      <c r="A16" s="478">
        <v>10</v>
      </c>
      <c r="B16" s="423">
        <v>18417</v>
      </c>
      <c r="C16" s="428" t="s">
        <v>150</v>
      </c>
      <c r="D16" s="421" t="s">
        <v>17</v>
      </c>
      <c r="E16" s="404" t="str">
        <f t="shared" si="2"/>
        <v>MA</v>
      </c>
      <c r="F16" s="429">
        <v>27719</v>
      </c>
      <c r="G16" s="421" t="s">
        <v>302</v>
      </c>
      <c r="H16" s="431"/>
      <c r="I16" s="483" t="s">
        <v>313</v>
      </c>
      <c r="J16" s="519" t="str">
        <f t="shared" ca="1" si="0"/>
        <v>DISP.IDADE</v>
      </c>
      <c r="K16" s="406">
        <f t="shared" ca="1" si="1"/>
        <v>49</v>
      </c>
      <c r="L16"/>
      <c r="M16" s="379"/>
    </row>
    <row r="17" spans="1:13" s="388" customFormat="1" ht="20.100000000000001" customHeight="1" x14ac:dyDescent="0.25">
      <c r="A17" s="478">
        <v>11</v>
      </c>
      <c r="B17" s="423">
        <v>18550</v>
      </c>
      <c r="C17" s="428" t="s">
        <v>291</v>
      </c>
      <c r="D17" s="421" t="s">
        <v>16</v>
      </c>
      <c r="E17" s="403" t="str">
        <f t="shared" si="2"/>
        <v>MA</v>
      </c>
      <c r="F17" s="429">
        <v>24924</v>
      </c>
      <c r="G17" s="421" t="s">
        <v>292</v>
      </c>
      <c r="H17" s="431" t="s">
        <v>293</v>
      </c>
      <c r="I17" s="483" t="s">
        <v>313</v>
      </c>
      <c r="J17" s="519" t="str">
        <f t="shared" ca="1" si="0"/>
        <v>DISP.IDADE</v>
      </c>
      <c r="K17" s="406">
        <f t="shared" ca="1" si="1"/>
        <v>56</v>
      </c>
      <c r="L17"/>
      <c r="M17" s="379"/>
    </row>
    <row r="18" spans="1:13" s="388" customFormat="1" ht="20.100000000000001" customHeight="1" x14ac:dyDescent="0.25">
      <c r="A18" s="478">
        <v>13</v>
      </c>
      <c r="B18" s="423">
        <v>14898</v>
      </c>
      <c r="C18" s="439" t="s">
        <v>436</v>
      </c>
      <c r="D18" s="425" t="s">
        <v>17</v>
      </c>
      <c r="E18" s="404" t="str">
        <f t="shared" ref="E18:E47" si="3">IF(COUNTIF(I18,"*MC*")=1,"MC",IF(COUNTIF(I18,"*NCOM*")=1,"NCOM",IF(C18="","","MA")))</f>
        <v>MA</v>
      </c>
      <c r="F18" s="426">
        <v>39254</v>
      </c>
      <c r="G18" s="425"/>
      <c r="H18" s="422"/>
      <c r="I18" s="427" t="s">
        <v>433</v>
      </c>
      <c r="J18" s="519" t="str">
        <f t="shared" ref="J18:J60" ca="1" si="4">IF(K18="","",IF(K18&gt;29,"DISP.IDADE",""))</f>
        <v/>
      </c>
      <c r="K18" s="406">
        <f t="shared" ref="K18:K56" ca="1" si="5">IF(F18="","",INT((TODAY()-F18)/365.25))</f>
        <v>17</v>
      </c>
      <c r="L18"/>
      <c r="M18" s="379"/>
    </row>
    <row r="19" spans="1:13" s="388" customFormat="1" ht="20.100000000000001" customHeight="1" x14ac:dyDescent="0.25">
      <c r="A19" s="478">
        <v>14</v>
      </c>
      <c r="B19" s="423">
        <v>15248</v>
      </c>
      <c r="C19" s="439" t="s">
        <v>439</v>
      </c>
      <c r="D19" s="425" t="s">
        <v>17</v>
      </c>
      <c r="E19" s="403" t="str">
        <f t="shared" si="3"/>
        <v>MA</v>
      </c>
      <c r="F19" s="426">
        <v>39839</v>
      </c>
      <c r="G19" s="425" t="s">
        <v>440</v>
      </c>
      <c r="H19" s="422" t="s">
        <v>441</v>
      </c>
      <c r="I19" s="427" t="s">
        <v>433</v>
      </c>
      <c r="J19" s="519" t="str">
        <f t="shared" ca="1" si="4"/>
        <v/>
      </c>
      <c r="K19" s="406">
        <f t="shared" ca="1" si="5"/>
        <v>16</v>
      </c>
      <c r="L19"/>
      <c r="M19" s="379"/>
    </row>
    <row r="20" spans="1:13" s="388" customFormat="1" ht="20.100000000000001" customHeight="1" x14ac:dyDescent="0.25">
      <c r="A20" s="478">
        <v>15</v>
      </c>
      <c r="B20" s="423">
        <v>18505</v>
      </c>
      <c r="C20" s="469" t="s">
        <v>450</v>
      </c>
      <c r="D20" s="421"/>
      <c r="E20" s="403" t="str">
        <f t="shared" si="3"/>
        <v>MA</v>
      </c>
      <c r="F20" s="429"/>
      <c r="G20" s="421"/>
      <c r="H20" s="433"/>
      <c r="I20" s="427" t="s">
        <v>433</v>
      </c>
      <c r="J20" s="519" t="str">
        <f t="shared" ca="1" si="4"/>
        <v/>
      </c>
      <c r="K20" s="406" t="str">
        <f t="shared" ca="1" si="5"/>
        <v/>
      </c>
      <c r="L20"/>
    </row>
    <row r="21" spans="1:13" s="388" customFormat="1" ht="20.100000000000001" customHeight="1" x14ac:dyDescent="0.25">
      <c r="A21" s="478">
        <v>16</v>
      </c>
      <c r="B21" s="423">
        <v>18838</v>
      </c>
      <c r="C21" s="439" t="s">
        <v>461</v>
      </c>
      <c r="D21" s="425" t="s">
        <v>17</v>
      </c>
      <c r="E21" s="404" t="str">
        <f t="shared" si="3"/>
        <v>MA</v>
      </c>
      <c r="F21" s="426">
        <v>39772</v>
      </c>
      <c r="G21" s="425"/>
      <c r="H21" s="422"/>
      <c r="I21" s="427" t="s">
        <v>448</v>
      </c>
      <c r="J21" s="519" t="str">
        <f t="shared" ca="1" si="4"/>
        <v/>
      </c>
      <c r="K21" s="406">
        <f t="shared" ca="1" si="5"/>
        <v>16</v>
      </c>
      <c r="L21"/>
    </row>
    <row r="22" spans="1:13" s="388" customFormat="1" ht="20.100000000000001" customHeight="1" x14ac:dyDescent="0.25">
      <c r="A22" s="478">
        <v>17</v>
      </c>
      <c r="B22" s="423">
        <v>18840</v>
      </c>
      <c r="C22" s="439" t="s">
        <v>464</v>
      </c>
      <c r="D22" s="425" t="s">
        <v>16</v>
      </c>
      <c r="E22" s="403" t="str">
        <f t="shared" si="3"/>
        <v>MA</v>
      </c>
      <c r="F22" s="426">
        <v>29361</v>
      </c>
      <c r="G22" s="425"/>
      <c r="H22" s="422"/>
      <c r="I22" s="427" t="s">
        <v>463</v>
      </c>
      <c r="J22" s="519" t="str">
        <f t="shared" ca="1" si="4"/>
        <v>DISP.IDADE</v>
      </c>
      <c r="K22" s="406">
        <f t="shared" ca="1" si="5"/>
        <v>44</v>
      </c>
      <c r="L22"/>
    </row>
    <row r="23" spans="1:13" s="388" customFormat="1" ht="20.100000000000001" customHeight="1" x14ac:dyDescent="0.25">
      <c r="A23" s="478">
        <v>18</v>
      </c>
      <c r="B23" s="423">
        <v>18842</v>
      </c>
      <c r="C23" s="439" t="s">
        <v>465</v>
      </c>
      <c r="D23" s="425" t="s">
        <v>17</v>
      </c>
      <c r="E23" s="403" t="str">
        <f t="shared" si="3"/>
        <v>MA</v>
      </c>
      <c r="F23" s="426">
        <v>40041</v>
      </c>
      <c r="G23" s="425" t="s">
        <v>466</v>
      </c>
      <c r="H23" s="422"/>
      <c r="I23" s="427" t="s">
        <v>463</v>
      </c>
      <c r="J23" s="519" t="str">
        <f t="shared" ca="1" si="4"/>
        <v/>
      </c>
      <c r="K23" s="406">
        <f t="shared" ca="1" si="5"/>
        <v>15</v>
      </c>
      <c r="L23"/>
    </row>
    <row r="24" spans="1:13" s="388" customFormat="1" ht="20.100000000000001" customHeight="1" x14ac:dyDescent="0.25">
      <c r="A24" s="478">
        <v>19</v>
      </c>
      <c r="B24" s="423">
        <v>9984</v>
      </c>
      <c r="C24" s="439" t="s">
        <v>471</v>
      </c>
      <c r="D24" s="425" t="s">
        <v>16</v>
      </c>
      <c r="E24" s="404" t="str">
        <f t="shared" si="3"/>
        <v>MA</v>
      </c>
      <c r="F24" s="426">
        <v>27235</v>
      </c>
      <c r="G24" s="425" t="s">
        <v>472</v>
      </c>
      <c r="H24" s="422"/>
      <c r="I24" s="427" t="s">
        <v>463</v>
      </c>
      <c r="J24" s="519" t="str">
        <f t="shared" ca="1" si="4"/>
        <v>DISP.IDADE</v>
      </c>
      <c r="K24" s="406">
        <f t="shared" ca="1" si="5"/>
        <v>50</v>
      </c>
      <c r="L24"/>
    </row>
    <row r="25" spans="1:13" s="388" customFormat="1" ht="20.100000000000001" customHeight="1" x14ac:dyDescent="0.25">
      <c r="A25" s="478">
        <v>20</v>
      </c>
      <c r="B25" s="423">
        <v>18853</v>
      </c>
      <c r="C25" s="439" t="s">
        <v>479</v>
      </c>
      <c r="D25" s="425" t="s">
        <v>16</v>
      </c>
      <c r="E25" s="403" t="str">
        <f t="shared" si="3"/>
        <v>MA</v>
      </c>
      <c r="F25" s="426">
        <v>38023</v>
      </c>
      <c r="G25" s="425"/>
      <c r="H25" s="422"/>
      <c r="I25" s="423" t="s">
        <v>457</v>
      </c>
      <c r="J25" s="519" t="str">
        <f t="shared" ca="1" si="4"/>
        <v/>
      </c>
      <c r="K25" s="406">
        <f t="shared" ca="1" si="5"/>
        <v>21</v>
      </c>
      <c r="L25"/>
    </row>
    <row r="26" spans="1:13" s="388" customFormat="1" ht="20.100000000000001" customHeight="1" x14ac:dyDescent="0.25">
      <c r="A26" s="478">
        <v>21</v>
      </c>
      <c r="B26" s="423">
        <v>14959</v>
      </c>
      <c r="C26" s="439" t="s">
        <v>494</v>
      </c>
      <c r="D26" s="425" t="s">
        <v>16</v>
      </c>
      <c r="E26" s="403" t="str">
        <f t="shared" si="3"/>
        <v>MA</v>
      </c>
      <c r="F26" s="426">
        <v>40214</v>
      </c>
      <c r="G26" s="425" t="s">
        <v>495</v>
      </c>
      <c r="H26" s="422"/>
      <c r="I26" s="423" t="s">
        <v>496</v>
      </c>
      <c r="J26" s="519" t="str">
        <f t="shared" ca="1" si="4"/>
        <v/>
      </c>
      <c r="K26" s="406">
        <f t="shared" ca="1" si="5"/>
        <v>15</v>
      </c>
      <c r="L26"/>
    </row>
    <row r="27" spans="1:13" s="388" customFormat="1" ht="20.100000000000001" customHeight="1" x14ac:dyDescent="0.25">
      <c r="A27" s="478">
        <v>22</v>
      </c>
      <c r="B27" s="425"/>
      <c r="C27" s="439"/>
      <c r="D27" s="425"/>
      <c r="E27" s="404" t="str">
        <f t="shared" si="3"/>
        <v/>
      </c>
      <c r="F27" s="426"/>
      <c r="G27" s="425"/>
      <c r="H27" s="422"/>
      <c r="I27" s="422"/>
      <c r="J27" s="519" t="str">
        <f t="shared" ca="1" si="4"/>
        <v/>
      </c>
      <c r="K27" s="406" t="str">
        <f t="shared" ca="1" si="5"/>
        <v/>
      </c>
      <c r="L27"/>
    </row>
    <row r="28" spans="1:13" s="388" customFormat="1" ht="20.100000000000001" customHeight="1" x14ac:dyDescent="0.25">
      <c r="A28" s="478">
        <v>23</v>
      </c>
      <c r="B28" s="425"/>
      <c r="C28" s="439"/>
      <c r="D28" s="425"/>
      <c r="E28" s="403" t="str">
        <f t="shared" si="3"/>
        <v/>
      </c>
      <c r="F28" s="426"/>
      <c r="G28" s="425"/>
      <c r="H28" s="422"/>
      <c r="I28" s="422"/>
      <c r="J28" s="519" t="str">
        <f t="shared" ca="1" si="4"/>
        <v/>
      </c>
      <c r="K28" s="406" t="str">
        <f t="shared" ca="1" si="5"/>
        <v/>
      </c>
      <c r="L28"/>
    </row>
    <row r="29" spans="1:13" s="388" customFormat="1" ht="20.100000000000001" customHeight="1" x14ac:dyDescent="0.25">
      <c r="A29" s="478">
        <v>24</v>
      </c>
      <c r="B29" s="425"/>
      <c r="C29" s="439"/>
      <c r="D29" s="425"/>
      <c r="E29" s="403" t="str">
        <f t="shared" si="3"/>
        <v/>
      </c>
      <c r="F29" s="426"/>
      <c r="G29" s="425"/>
      <c r="H29" s="422"/>
      <c r="I29" s="422"/>
      <c r="J29" s="519" t="str">
        <f t="shared" ca="1" si="4"/>
        <v/>
      </c>
      <c r="K29" s="406" t="str">
        <f t="shared" ca="1" si="5"/>
        <v/>
      </c>
      <c r="L29"/>
    </row>
    <row r="30" spans="1:13" s="388" customFormat="1" ht="20.100000000000001" customHeight="1" x14ac:dyDescent="0.25">
      <c r="A30" s="478">
        <v>25</v>
      </c>
      <c r="B30" s="425"/>
      <c r="C30" s="439"/>
      <c r="D30" s="425"/>
      <c r="E30" s="404" t="str">
        <f t="shared" si="3"/>
        <v/>
      </c>
      <c r="F30" s="426"/>
      <c r="G30" s="425"/>
      <c r="H30" s="422"/>
      <c r="I30" s="422"/>
      <c r="J30" s="519" t="str">
        <f t="shared" ca="1" si="4"/>
        <v/>
      </c>
      <c r="K30" s="406" t="str">
        <f t="shared" ca="1" si="5"/>
        <v/>
      </c>
      <c r="L30"/>
    </row>
    <row r="31" spans="1:13" s="388" customFormat="1" ht="20.100000000000001" customHeight="1" x14ac:dyDescent="0.25">
      <c r="A31" s="478">
        <v>26</v>
      </c>
      <c r="B31" s="425"/>
      <c r="C31" s="439"/>
      <c r="D31" s="425"/>
      <c r="E31" s="403" t="str">
        <f t="shared" si="3"/>
        <v/>
      </c>
      <c r="F31" s="426"/>
      <c r="G31" s="425"/>
      <c r="H31" s="422"/>
      <c r="I31" s="422"/>
      <c r="J31" s="519" t="str">
        <f t="shared" ca="1" si="4"/>
        <v/>
      </c>
      <c r="K31" s="406" t="str">
        <f t="shared" ca="1" si="5"/>
        <v/>
      </c>
      <c r="L31"/>
    </row>
    <row r="32" spans="1:13" s="388" customFormat="1" ht="20.100000000000001" customHeight="1" x14ac:dyDescent="0.25">
      <c r="A32" s="478">
        <v>27</v>
      </c>
      <c r="B32" s="425"/>
      <c r="C32" s="439"/>
      <c r="D32" s="425"/>
      <c r="E32" s="403" t="str">
        <f t="shared" si="3"/>
        <v/>
      </c>
      <c r="F32" s="426"/>
      <c r="G32" s="425"/>
      <c r="H32" s="422"/>
      <c r="I32" s="422"/>
      <c r="J32" s="519" t="str">
        <f t="shared" ca="1" si="4"/>
        <v/>
      </c>
      <c r="K32" s="406" t="str">
        <f t="shared" ca="1" si="5"/>
        <v/>
      </c>
      <c r="L32"/>
    </row>
    <row r="33" spans="1:12" s="388" customFormat="1" ht="20.100000000000001" customHeight="1" x14ac:dyDescent="0.25">
      <c r="A33" s="478">
        <v>28</v>
      </c>
      <c r="B33" s="425"/>
      <c r="C33" s="439"/>
      <c r="D33" s="425"/>
      <c r="E33" s="404" t="str">
        <f t="shared" si="3"/>
        <v/>
      </c>
      <c r="F33" s="426"/>
      <c r="G33" s="425"/>
      <c r="H33" s="422"/>
      <c r="I33" s="422"/>
      <c r="J33" s="519" t="str">
        <f t="shared" ca="1" si="4"/>
        <v/>
      </c>
      <c r="K33" s="406" t="str">
        <f t="shared" ca="1" si="5"/>
        <v/>
      </c>
      <c r="L33"/>
    </row>
    <row r="34" spans="1:12" s="388" customFormat="1" ht="20.100000000000001" customHeight="1" x14ac:dyDescent="0.25">
      <c r="A34" s="478">
        <v>29</v>
      </c>
      <c r="B34" s="425"/>
      <c r="C34" s="439"/>
      <c r="D34" s="425"/>
      <c r="E34" s="403" t="str">
        <f t="shared" si="3"/>
        <v/>
      </c>
      <c r="F34" s="426"/>
      <c r="G34" s="425"/>
      <c r="H34" s="422"/>
      <c r="I34" s="422"/>
      <c r="J34" s="519" t="str">
        <f t="shared" ca="1" si="4"/>
        <v/>
      </c>
      <c r="K34" s="406" t="str">
        <f t="shared" ca="1" si="5"/>
        <v/>
      </c>
      <c r="L34"/>
    </row>
    <row r="35" spans="1:12" s="388" customFormat="1" ht="20.100000000000001" customHeight="1" x14ac:dyDescent="0.25">
      <c r="A35" s="478">
        <v>30</v>
      </c>
      <c r="B35" s="425"/>
      <c r="C35" s="439"/>
      <c r="D35" s="425"/>
      <c r="E35" s="403" t="str">
        <f t="shared" si="3"/>
        <v/>
      </c>
      <c r="F35" s="426"/>
      <c r="G35" s="425"/>
      <c r="H35" s="422"/>
      <c r="I35" s="422"/>
      <c r="J35" s="519" t="str">
        <f t="shared" ca="1" si="4"/>
        <v/>
      </c>
      <c r="K35" s="406" t="str">
        <f t="shared" ca="1" si="5"/>
        <v/>
      </c>
      <c r="L35"/>
    </row>
    <row r="36" spans="1:12" s="388" customFormat="1" ht="20.100000000000001" customHeight="1" x14ac:dyDescent="0.25">
      <c r="A36" s="478">
        <v>31</v>
      </c>
      <c r="B36" s="425"/>
      <c r="C36" s="439"/>
      <c r="D36" s="425"/>
      <c r="E36" s="404" t="str">
        <f t="shared" si="3"/>
        <v/>
      </c>
      <c r="F36" s="426"/>
      <c r="G36" s="425"/>
      <c r="H36" s="422"/>
      <c r="I36" s="422"/>
      <c r="J36" s="519" t="str">
        <f t="shared" ca="1" si="4"/>
        <v/>
      </c>
      <c r="K36" s="406" t="str">
        <f t="shared" ca="1" si="5"/>
        <v/>
      </c>
      <c r="L36"/>
    </row>
    <row r="37" spans="1:12" s="388" customFormat="1" ht="20.100000000000001" customHeight="1" x14ac:dyDescent="0.25">
      <c r="A37" s="478">
        <v>32</v>
      </c>
      <c r="B37" s="425"/>
      <c r="C37" s="439"/>
      <c r="D37" s="425"/>
      <c r="E37" s="403" t="str">
        <f t="shared" si="3"/>
        <v/>
      </c>
      <c r="F37" s="426"/>
      <c r="G37" s="425"/>
      <c r="H37" s="422"/>
      <c r="I37" s="422"/>
      <c r="J37" s="519" t="str">
        <f t="shared" ca="1" si="4"/>
        <v/>
      </c>
      <c r="K37" s="406" t="str">
        <f t="shared" ca="1" si="5"/>
        <v/>
      </c>
      <c r="L37"/>
    </row>
    <row r="38" spans="1:12" s="388" customFormat="1" ht="20.100000000000001" customHeight="1" x14ac:dyDescent="0.25">
      <c r="A38" s="478">
        <v>33</v>
      </c>
      <c r="B38" s="425"/>
      <c r="C38" s="439"/>
      <c r="D38" s="425"/>
      <c r="E38" s="403" t="str">
        <f t="shared" si="3"/>
        <v/>
      </c>
      <c r="F38" s="426"/>
      <c r="G38" s="425"/>
      <c r="H38" s="422"/>
      <c r="I38" s="422"/>
      <c r="J38" s="519" t="str">
        <f t="shared" ca="1" si="4"/>
        <v/>
      </c>
      <c r="K38" s="406" t="str">
        <f t="shared" ca="1" si="5"/>
        <v/>
      </c>
      <c r="L38"/>
    </row>
    <row r="39" spans="1:12" s="388" customFormat="1" ht="20.100000000000001" customHeight="1" x14ac:dyDescent="0.25">
      <c r="A39" s="478">
        <v>34</v>
      </c>
      <c r="B39" s="425"/>
      <c r="C39" s="439"/>
      <c r="D39" s="425"/>
      <c r="E39" s="404" t="str">
        <f t="shared" si="3"/>
        <v/>
      </c>
      <c r="F39" s="426"/>
      <c r="G39" s="425"/>
      <c r="H39" s="422"/>
      <c r="I39" s="422"/>
      <c r="J39" s="519" t="str">
        <f t="shared" ca="1" si="4"/>
        <v/>
      </c>
      <c r="K39" s="406" t="str">
        <f t="shared" ca="1" si="5"/>
        <v/>
      </c>
      <c r="L39"/>
    </row>
    <row r="40" spans="1:12" s="388" customFormat="1" ht="20.100000000000001" customHeight="1" x14ac:dyDescent="0.25">
      <c r="A40" s="478">
        <v>35</v>
      </c>
      <c r="B40" s="425"/>
      <c r="C40" s="439"/>
      <c r="D40" s="425"/>
      <c r="E40" s="403" t="str">
        <f t="shared" si="3"/>
        <v/>
      </c>
      <c r="F40" s="426"/>
      <c r="G40" s="425"/>
      <c r="H40" s="422"/>
      <c r="I40" s="422"/>
      <c r="J40" s="519" t="str">
        <f t="shared" ca="1" si="4"/>
        <v/>
      </c>
      <c r="K40" s="406" t="str">
        <f t="shared" ca="1" si="5"/>
        <v/>
      </c>
      <c r="L40"/>
    </row>
    <row r="41" spans="1:12" s="388" customFormat="1" ht="20.100000000000001" customHeight="1" x14ac:dyDescent="0.25">
      <c r="A41" s="478">
        <v>36</v>
      </c>
      <c r="B41" s="425"/>
      <c r="C41" s="439"/>
      <c r="D41" s="425"/>
      <c r="E41" s="403" t="str">
        <f t="shared" si="3"/>
        <v/>
      </c>
      <c r="F41" s="426"/>
      <c r="G41" s="425"/>
      <c r="H41" s="422"/>
      <c r="I41" s="422"/>
      <c r="J41" s="519" t="str">
        <f t="shared" ca="1" si="4"/>
        <v/>
      </c>
      <c r="K41" s="406" t="str">
        <f t="shared" ca="1" si="5"/>
        <v/>
      </c>
      <c r="L41"/>
    </row>
    <row r="42" spans="1:12" s="388" customFormat="1" ht="20.100000000000001" customHeight="1" x14ac:dyDescent="0.25">
      <c r="A42" s="478">
        <v>37</v>
      </c>
      <c r="B42" s="425"/>
      <c r="C42" s="439"/>
      <c r="D42" s="425"/>
      <c r="E42" s="404" t="str">
        <f t="shared" si="3"/>
        <v/>
      </c>
      <c r="F42" s="426"/>
      <c r="G42" s="425"/>
      <c r="H42" s="422"/>
      <c r="I42" s="422"/>
      <c r="J42" s="519" t="str">
        <f t="shared" ca="1" si="4"/>
        <v/>
      </c>
      <c r="K42" s="406" t="str">
        <f t="shared" ca="1" si="5"/>
        <v/>
      </c>
      <c r="L42"/>
    </row>
    <row r="43" spans="1:12" s="388" customFormat="1" ht="20.100000000000001" customHeight="1" x14ac:dyDescent="0.25">
      <c r="A43" s="478">
        <v>38</v>
      </c>
      <c r="B43" s="425"/>
      <c r="C43" s="439"/>
      <c r="D43" s="425"/>
      <c r="E43" s="403" t="str">
        <f t="shared" si="3"/>
        <v/>
      </c>
      <c r="F43" s="426"/>
      <c r="G43" s="425"/>
      <c r="H43" s="422"/>
      <c r="I43" s="422"/>
      <c r="J43" s="519" t="str">
        <f t="shared" ca="1" si="4"/>
        <v/>
      </c>
      <c r="K43" s="406" t="str">
        <f t="shared" ca="1" si="5"/>
        <v/>
      </c>
      <c r="L43"/>
    </row>
    <row r="44" spans="1:12" s="388" customFormat="1" ht="20.100000000000001" customHeight="1" x14ac:dyDescent="0.25">
      <c r="A44" s="478">
        <v>39</v>
      </c>
      <c r="B44" s="425"/>
      <c r="C44" s="439"/>
      <c r="D44" s="425"/>
      <c r="E44" s="403" t="str">
        <f t="shared" si="3"/>
        <v/>
      </c>
      <c r="F44" s="426"/>
      <c r="G44" s="425"/>
      <c r="H44" s="422"/>
      <c r="I44" s="422"/>
      <c r="J44" s="519" t="str">
        <f t="shared" ca="1" si="4"/>
        <v/>
      </c>
      <c r="K44" s="406" t="str">
        <f t="shared" ca="1" si="5"/>
        <v/>
      </c>
      <c r="L44"/>
    </row>
    <row r="45" spans="1:12" s="388" customFormat="1" ht="20.100000000000001" customHeight="1" x14ac:dyDescent="0.25">
      <c r="A45" s="478">
        <v>40</v>
      </c>
      <c r="B45" s="425"/>
      <c r="C45" s="439"/>
      <c r="D45" s="425"/>
      <c r="E45" s="404" t="str">
        <f t="shared" si="3"/>
        <v/>
      </c>
      <c r="F45" s="426"/>
      <c r="G45" s="425"/>
      <c r="H45" s="422"/>
      <c r="I45" s="422"/>
      <c r="J45" s="519" t="str">
        <f t="shared" ca="1" si="4"/>
        <v/>
      </c>
      <c r="K45" s="406" t="str">
        <f t="shared" ca="1" si="5"/>
        <v/>
      </c>
      <c r="L45"/>
    </row>
    <row r="46" spans="1:12" s="388" customFormat="1" ht="20.100000000000001" customHeight="1" x14ac:dyDescent="0.25">
      <c r="A46" s="478">
        <v>41</v>
      </c>
      <c r="B46" s="425"/>
      <c r="C46" s="439"/>
      <c r="D46" s="425"/>
      <c r="E46" s="403" t="str">
        <f t="shared" si="3"/>
        <v/>
      </c>
      <c r="F46" s="426"/>
      <c r="G46" s="425"/>
      <c r="H46" s="422"/>
      <c r="I46" s="422"/>
      <c r="J46" s="519" t="str">
        <f t="shared" ca="1" si="4"/>
        <v/>
      </c>
      <c r="K46" s="406" t="str">
        <f t="shared" ca="1" si="5"/>
        <v/>
      </c>
      <c r="L46"/>
    </row>
    <row r="47" spans="1:12" s="388" customFormat="1" ht="20.100000000000001" customHeight="1" x14ac:dyDescent="0.25">
      <c r="A47" s="478">
        <v>42</v>
      </c>
      <c r="B47" s="159"/>
      <c r="C47" s="77"/>
      <c r="D47" s="159"/>
      <c r="E47" s="403" t="str">
        <f t="shared" si="3"/>
        <v/>
      </c>
      <c r="F47" s="30"/>
      <c r="G47" s="159"/>
      <c r="H47" s="32"/>
      <c r="I47" s="32"/>
      <c r="J47" s="519" t="str">
        <f t="shared" ca="1" si="4"/>
        <v/>
      </c>
      <c r="K47" s="406" t="str">
        <f t="shared" ca="1" si="5"/>
        <v/>
      </c>
      <c r="L47"/>
    </row>
    <row r="48" spans="1:12" ht="20.100000000000001" customHeight="1" x14ac:dyDescent="0.3">
      <c r="A48" s="478">
        <v>43</v>
      </c>
      <c r="B48" s="305"/>
      <c r="C48" s="511"/>
      <c r="D48" s="512"/>
      <c r="E48" s="512"/>
      <c r="F48" s="309"/>
      <c r="G48" s="305"/>
      <c r="H48" s="311"/>
      <c r="I48" s="511"/>
      <c r="J48" s="519" t="str">
        <f t="shared" ca="1" si="4"/>
        <v/>
      </c>
      <c r="K48" s="406" t="str">
        <f t="shared" ca="1" si="5"/>
        <v/>
      </c>
    </row>
    <row r="49" spans="1:11" ht="20.100000000000001" customHeight="1" x14ac:dyDescent="0.3">
      <c r="A49" s="478">
        <v>44</v>
      </c>
      <c r="B49" s="305"/>
      <c r="C49" s="511"/>
      <c r="D49" s="512"/>
      <c r="E49" s="512"/>
      <c r="F49" s="309"/>
      <c r="G49" s="305"/>
      <c r="H49" s="311"/>
      <c r="I49" s="511"/>
      <c r="J49" s="519" t="str">
        <f t="shared" ca="1" si="4"/>
        <v/>
      </c>
      <c r="K49" s="406" t="str">
        <f t="shared" ca="1" si="5"/>
        <v/>
      </c>
    </row>
    <row r="50" spans="1:11" ht="20.100000000000001" customHeight="1" x14ac:dyDescent="0.3">
      <c r="A50" s="478">
        <v>45</v>
      </c>
      <c r="B50" s="305"/>
      <c r="C50" s="511"/>
      <c r="D50" s="512"/>
      <c r="E50" s="512"/>
      <c r="F50" s="309"/>
      <c r="G50" s="305"/>
      <c r="H50" s="311"/>
      <c r="I50" s="511"/>
      <c r="J50" s="519" t="str">
        <f t="shared" ca="1" si="4"/>
        <v/>
      </c>
      <c r="K50" s="406" t="str">
        <f t="shared" ca="1" si="5"/>
        <v/>
      </c>
    </row>
    <row r="51" spans="1:11" ht="20.100000000000001" customHeight="1" x14ac:dyDescent="0.3">
      <c r="A51" s="478">
        <v>46</v>
      </c>
      <c r="B51" s="305"/>
      <c r="C51" s="511"/>
      <c r="D51" s="512"/>
      <c r="E51" s="512"/>
      <c r="F51" s="309"/>
      <c r="G51" s="305"/>
      <c r="H51" s="311"/>
      <c r="I51" s="511"/>
      <c r="J51" s="519" t="str">
        <f t="shared" ca="1" si="4"/>
        <v/>
      </c>
      <c r="K51" s="406" t="str">
        <f t="shared" ca="1" si="5"/>
        <v/>
      </c>
    </row>
    <row r="52" spans="1:11" ht="20.100000000000001" customHeight="1" x14ac:dyDescent="0.3">
      <c r="A52" s="478">
        <v>47</v>
      </c>
      <c r="B52" s="305"/>
      <c r="C52" s="511"/>
      <c r="D52" s="512"/>
      <c r="E52" s="512"/>
      <c r="F52" s="309"/>
      <c r="G52" s="305"/>
      <c r="H52" s="311"/>
      <c r="I52" s="511"/>
      <c r="J52" s="519" t="str">
        <f t="shared" ca="1" si="4"/>
        <v/>
      </c>
      <c r="K52" s="406" t="str">
        <f t="shared" ca="1" si="5"/>
        <v/>
      </c>
    </row>
    <row r="53" spans="1:11" ht="20.100000000000001" customHeight="1" x14ac:dyDescent="0.3">
      <c r="A53" s="478">
        <v>48</v>
      </c>
      <c r="B53" s="305"/>
      <c r="C53" s="511"/>
      <c r="D53" s="512"/>
      <c r="E53" s="512"/>
      <c r="F53" s="309"/>
      <c r="G53" s="305"/>
      <c r="H53" s="311"/>
      <c r="I53" s="511"/>
      <c r="J53" s="519" t="str">
        <f t="shared" ca="1" si="4"/>
        <v/>
      </c>
      <c r="K53" s="406" t="str">
        <f t="shared" ca="1" si="5"/>
        <v/>
      </c>
    </row>
    <row r="54" spans="1:11" ht="20.100000000000001" customHeight="1" x14ac:dyDescent="0.3">
      <c r="A54" s="478">
        <v>49</v>
      </c>
      <c r="B54" s="305"/>
      <c r="C54" s="511"/>
      <c r="D54" s="512"/>
      <c r="E54" s="512"/>
      <c r="F54" s="309"/>
      <c r="G54" s="305"/>
      <c r="H54" s="311"/>
      <c r="I54" s="511"/>
      <c r="J54" s="519" t="str">
        <f t="shared" ca="1" si="4"/>
        <v/>
      </c>
      <c r="K54" s="406" t="str">
        <f t="shared" ca="1" si="5"/>
        <v/>
      </c>
    </row>
    <row r="55" spans="1:11" ht="20.100000000000001" customHeight="1" x14ac:dyDescent="0.3">
      <c r="A55" s="478">
        <v>50</v>
      </c>
      <c r="B55" s="305"/>
      <c r="C55" s="511"/>
      <c r="D55" s="512"/>
      <c r="E55" s="512"/>
      <c r="F55" s="309"/>
      <c r="G55" s="305"/>
      <c r="H55" s="311"/>
      <c r="I55" s="511"/>
      <c r="J55" s="519" t="str">
        <f t="shared" ca="1" si="4"/>
        <v/>
      </c>
      <c r="K55" s="406" t="str">
        <f t="shared" ca="1" si="5"/>
        <v/>
      </c>
    </row>
    <row r="56" spans="1:11" ht="20.100000000000001" customHeight="1" x14ac:dyDescent="0.3">
      <c r="A56" s="478">
        <v>51</v>
      </c>
      <c r="B56" s="305"/>
      <c r="C56" s="511"/>
      <c r="D56" s="512"/>
      <c r="E56" s="512"/>
      <c r="F56" s="309"/>
      <c r="G56" s="305"/>
      <c r="H56" s="311"/>
      <c r="I56" s="511"/>
      <c r="J56" s="519" t="str">
        <f t="shared" ca="1" si="4"/>
        <v/>
      </c>
      <c r="K56" s="406" t="str">
        <f t="shared" ca="1" si="5"/>
        <v/>
      </c>
    </row>
    <row r="57" spans="1:11" ht="20.100000000000001" customHeight="1" x14ac:dyDescent="0.3">
      <c r="A57" s="478">
        <v>52</v>
      </c>
      <c r="B57" s="305"/>
      <c r="C57" s="511"/>
      <c r="D57" s="512"/>
      <c r="E57" s="512"/>
      <c r="F57" s="309"/>
      <c r="G57" s="305"/>
      <c r="H57" s="311"/>
      <c r="I57" s="511"/>
      <c r="J57" s="519" t="str">
        <f t="shared" si="4"/>
        <v/>
      </c>
      <c r="K57" s="513"/>
    </row>
    <row r="58" spans="1:11" ht="20.100000000000001" customHeight="1" x14ac:dyDescent="0.3">
      <c r="A58" s="478">
        <v>53</v>
      </c>
      <c r="B58" s="305"/>
      <c r="C58" s="511"/>
      <c r="D58" s="512"/>
      <c r="E58" s="512"/>
      <c r="F58" s="309"/>
      <c r="G58" s="305"/>
      <c r="H58" s="311"/>
      <c r="I58" s="511"/>
      <c r="J58" s="519" t="str">
        <f t="shared" si="4"/>
        <v/>
      </c>
      <c r="K58" s="513"/>
    </row>
    <row r="59" spans="1:11" ht="20.100000000000001" customHeight="1" x14ac:dyDescent="0.3">
      <c r="A59" s="478">
        <v>54</v>
      </c>
      <c r="B59" s="305"/>
      <c r="C59" s="511"/>
      <c r="D59" s="512"/>
      <c r="E59" s="512"/>
      <c r="F59" s="309"/>
      <c r="G59" s="305"/>
      <c r="H59" s="311"/>
      <c r="I59" s="511"/>
      <c r="J59" s="519" t="str">
        <f t="shared" si="4"/>
        <v/>
      </c>
      <c r="K59" s="513"/>
    </row>
    <row r="60" spans="1:11" ht="20.100000000000001" customHeight="1" thickBot="1" x14ac:dyDescent="0.35">
      <c r="A60" s="479">
        <v>55</v>
      </c>
      <c r="B60" s="507"/>
      <c r="C60" s="514"/>
      <c r="D60" s="515"/>
      <c r="E60" s="515"/>
      <c r="F60" s="508"/>
      <c r="G60" s="507"/>
      <c r="H60" s="509"/>
      <c r="I60" s="514"/>
      <c r="J60" s="520" t="str">
        <f t="shared" si="4"/>
        <v/>
      </c>
      <c r="K60" s="516"/>
    </row>
    <row r="61" spans="1:11" x14ac:dyDescent="0.3">
      <c r="A61"/>
      <c r="B61"/>
      <c r="C61"/>
      <c r="D61"/>
      <c r="E61"/>
      <c r="F61"/>
      <c r="G61"/>
      <c r="H61"/>
      <c r="I61"/>
      <c r="J61"/>
      <c r="K61"/>
    </row>
    <row r="62" spans="1:11" x14ac:dyDescent="0.3">
      <c r="A62"/>
      <c r="B62"/>
      <c r="C62"/>
      <c r="D62"/>
      <c r="E62"/>
      <c r="F62"/>
      <c r="G62"/>
      <c r="H62"/>
      <c r="I62"/>
      <c r="J62"/>
      <c r="K62"/>
    </row>
    <row r="63" spans="1:11" x14ac:dyDescent="0.3">
      <c r="A63"/>
      <c r="B63"/>
      <c r="C63"/>
      <c r="D63"/>
      <c r="E63"/>
      <c r="F63"/>
      <c r="G63"/>
      <c r="H63"/>
      <c r="I63"/>
      <c r="J63"/>
      <c r="K63"/>
    </row>
    <row r="64" spans="1:11" x14ac:dyDescent="0.3">
      <c r="A64"/>
      <c r="B64"/>
      <c r="C64"/>
      <c r="D64"/>
      <c r="E64"/>
      <c r="F64"/>
      <c r="G64"/>
      <c r="H64"/>
      <c r="I64"/>
      <c r="J64"/>
      <c r="K64"/>
    </row>
    <row r="65" spans="1:11" x14ac:dyDescent="0.3">
      <c r="A65"/>
      <c r="B65"/>
      <c r="C65"/>
      <c r="D65"/>
      <c r="E65"/>
      <c r="F65"/>
      <c r="G65"/>
      <c r="H65"/>
      <c r="I65"/>
      <c r="J65"/>
      <c r="K65"/>
    </row>
    <row r="66" spans="1:11" x14ac:dyDescent="0.3">
      <c r="A66"/>
      <c r="B66"/>
      <c r="C66"/>
      <c r="D66"/>
      <c r="E66"/>
      <c r="F66"/>
      <c r="G66"/>
      <c r="H66"/>
      <c r="I66"/>
      <c r="J66"/>
      <c r="K66"/>
    </row>
    <row r="67" spans="1:11" x14ac:dyDescent="0.3">
      <c r="A67"/>
      <c r="B67"/>
      <c r="C67"/>
      <c r="D67"/>
      <c r="E67"/>
      <c r="F67"/>
      <c r="G67"/>
      <c r="H67"/>
      <c r="I67"/>
      <c r="J67"/>
      <c r="K67"/>
    </row>
    <row r="68" spans="1:11" x14ac:dyDescent="0.3">
      <c r="A68"/>
      <c r="B68"/>
      <c r="C68"/>
      <c r="D68"/>
      <c r="E68"/>
      <c r="F68"/>
      <c r="G68"/>
      <c r="H68"/>
      <c r="I68"/>
      <c r="J68"/>
      <c r="K68"/>
    </row>
    <row r="69" spans="1:11" x14ac:dyDescent="0.3">
      <c r="A69"/>
      <c r="B69"/>
      <c r="C69"/>
      <c r="D69"/>
      <c r="E69"/>
      <c r="F69"/>
      <c r="G69"/>
      <c r="H69"/>
      <c r="I69"/>
      <c r="J69"/>
      <c r="K69"/>
    </row>
    <row r="70" spans="1:11" x14ac:dyDescent="0.3">
      <c r="A70"/>
      <c r="B70"/>
      <c r="C70"/>
      <c r="D70"/>
      <c r="E70"/>
      <c r="F70"/>
      <c r="G70"/>
      <c r="H70"/>
      <c r="I70"/>
      <c r="J70"/>
      <c r="K70"/>
    </row>
    <row r="71" spans="1:11" x14ac:dyDescent="0.3">
      <c r="A71"/>
      <c r="B71"/>
      <c r="C71"/>
      <c r="D71"/>
      <c r="E71"/>
      <c r="F71"/>
      <c r="G71"/>
      <c r="H71"/>
      <c r="I71"/>
      <c r="J71"/>
      <c r="K71"/>
    </row>
  </sheetData>
  <sheetProtection formatCells="0" selectLockedCells="1"/>
  <autoFilter ref="A6:K6">
    <sortState ref="A7:M58">
      <sortCondition ref="C6"/>
    </sortState>
  </autoFilter>
  <sortState ref="A7:K17">
    <sortCondition ref="C7:C17"/>
  </sortState>
  <mergeCells count="6">
    <mergeCell ref="C1:H1"/>
    <mergeCell ref="C2:H2"/>
    <mergeCell ref="C3:H3"/>
    <mergeCell ref="C4:H4"/>
    <mergeCell ref="A5:C5"/>
    <mergeCell ref="D5:E5"/>
  </mergeCells>
  <conditionalFormatting sqref="E11:E12 J7:J60">
    <cfRule type="expression" dxfId="3824" priority="3507">
      <formula>$E7="MC"</formula>
    </cfRule>
  </conditionalFormatting>
  <conditionalFormatting sqref="M4:M19">
    <cfRule type="cellIs" dxfId="3823" priority="3337" operator="equal">
      <formula>3</formula>
    </cfRule>
    <cfRule type="cellIs" dxfId="3822" priority="3338" operator="equal">
      <formula>2</formula>
    </cfRule>
    <cfRule type="cellIs" dxfId="3821" priority="3339" operator="equal">
      <formula>1</formula>
    </cfRule>
  </conditionalFormatting>
  <conditionalFormatting sqref="K72:K1048576 K1:K60">
    <cfRule type="cellIs" dxfId="3820" priority="3008" operator="lessThan">
      <formula>18</formula>
    </cfRule>
  </conditionalFormatting>
  <conditionalFormatting sqref="I6">
    <cfRule type="expression" dxfId="3819" priority="381">
      <formula>$E6="MC"</formula>
    </cfRule>
  </conditionalFormatting>
  <conditionalFormatting sqref="B8:D8 F8:H8">
    <cfRule type="expression" dxfId="3818" priority="37">
      <formula>$E8="MC"</formula>
    </cfRule>
  </conditionalFormatting>
  <conditionalFormatting sqref="B9:D9 F9:H9">
    <cfRule type="expression" dxfId="3817" priority="36">
      <formula>$E9="MC"</formula>
    </cfRule>
  </conditionalFormatting>
  <conditionalFormatting sqref="E18 E21 E24 E27 E30 E33 E36 E39 E42 E45">
    <cfRule type="expression" dxfId="3816" priority="44">
      <formula>$E18="MC"</formula>
    </cfRule>
  </conditionalFormatting>
  <conditionalFormatting sqref="E13 E16:E17 E19:E20 E22:E23 E25 E28:E29 E31:E32 E34:E35 E37:E38 E40:E41 E43:E44 E46:E47">
    <cfRule type="expression" dxfId="3815" priority="43">
      <formula>$E13="MC"</formula>
    </cfRule>
  </conditionalFormatting>
  <conditionalFormatting sqref="B11:D11 F11:H11">
    <cfRule type="expression" dxfId="3814" priority="41">
      <formula>$E11="MC"</formula>
    </cfRule>
  </conditionalFormatting>
  <conditionalFormatting sqref="B12:D12 F12:H12">
    <cfRule type="expression" dxfId="3813" priority="39">
      <formula>$E12="MC"</formula>
    </cfRule>
  </conditionalFormatting>
  <conditionalFormatting sqref="B10:D10 F10:H10">
    <cfRule type="expression" dxfId="3812" priority="35">
      <formula>$E10="MC"</formula>
    </cfRule>
  </conditionalFormatting>
  <conditionalFormatting sqref="B7">
    <cfRule type="expression" dxfId="3811" priority="31">
      <formula>$E7="MC"</formula>
    </cfRule>
  </conditionalFormatting>
  <conditionalFormatting sqref="H7">
    <cfRule type="expression" dxfId="3810" priority="30">
      <formula>$E7="MC"</formula>
    </cfRule>
  </conditionalFormatting>
  <conditionalFormatting sqref="C7:D7 F7:G7">
    <cfRule type="expression" dxfId="3809" priority="29">
      <formula>$E7="MC"</formula>
    </cfRule>
  </conditionalFormatting>
  <conditionalFormatting sqref="A8:A9 A20:A21 A23:A24 A26:A27 A29:A30 A32:A33 A35:A36 A38:A39 A41:A42 A44:A45 A47:A48 A50:A51 A53:A54 A56:A57 A59:A60 A11:A12 A14:A15 A17:A18">
    <cfRule type="expression" dxfId="3808" priority="27">
      <formula>$E8="MC"</formula>
    </cfRule>
  </conditionalFormatting>
  <conditionalFormatting sqref="E7 E10">
    <cfRule type="expression" dxfId="3807" priority="26">
      <formula>$E7="MC"</formula>
    </cfRule>
  </conditionalFormatting>
  <conditionalFormatting sqref="E8:E9">
    <cfRule type="expression" dxfId="3806" priority="25">
      <formula>$E8="MC"</formula>
    </cfRule>
  </conditionalFormatting>
  <conditionalFormatting sqref="I7 I9 I11:I12">
    <cfRule type="expression" dxfId="3805" priority="22">
      <formula>$E7="MC"</formula>
    </cfRule>
  </conditionalFormatting>
  <conditionalFormatting sqref="I8 I10">
    <cfRule type="expression" dxfId="3804" priority="21">
      <formula>$E8="MC"</formula>
    </cfRule>
  </conditionalFormatting>
  <conditionalFormatting sqref="K8:K56">
    <cfRule type="cellIs" dxfId="3803" priority="12" operator="lessThan">
      <formula>18</formula>
    </cfRule>
  </conditionalFormatting>
  <conditionalFormatting sqref="B13:D13">
    <cfRule type="expression" dxfId="3802" priority="9">
      <formula>$E13="MC"</formula>
    </cfRule>
  </conditionalFormatting>
  <conditionalFormatting sqref="F13:H13">
    <cfRule type="expression" dxfId="3801" priority="8">
      <formula>$E13="MC"</formula>
    </cfRule>
  </conditionalFormatting>
  <conditionalFormatting sqref="E14">
    <cfRule type="expression" dxfId="3800" priority="7">
      <formula>$E14="MC"</formula>
    </cfRule>
  </conditionalFormatting>
  <conditionalFormatting sqref="B14:D14 F14:H14">
    <cfRule type="expression" dxfId="3799" priority="6">
      <formula>$E14="MC"</formula>
    </cfRule>
  </conditionalFormatting>
  <conditionalFormatting sqref="I14">
    <cfRule type="expression" dxfId="3798" priority="5">
      <formula>$E14="MC"</formula>
    </cfRule>
  </conditionalFormatting>
  <conditionalFormatting sqref="E15">
    <cfRule type="expression" dxfId="3797" priority="4">
      <formula>$E15="MC"</formula>
    </cfRule>
  </conditionalFormatting>
  <conditionalFormatting sqref="B15:D15 F15:H15">
    <cfRule type="expression" dxfId="3796" priority="3">
      <formula>$E15="MC"</formula>
    </cfRule>
  </conditionalFormatting>
  <conditionalFormatting sqref="I15">
    <cfRule type="expression" dxfId="3795" priority="2">
      <formula>$E15="MC"</formula>
    </cfRule>
  </conditionalFormatting>
  <conditionalFormatting sqref="E26">
    <cfRule type="expression" dxfId="3794" priority="1">
      <formula>$E26="MC"</formula>
    </cfRule>
  </conditionalFormatting>
  <dataValidations count="1">
    <dataValidation type="date" allowBlank="1" showInputMessage="1" showErrorMessage="1" errorTitle="Data Invalida" error="Você deve inserir uma data no formato XX/XX/XXXX" promptTitle="Insira uma Data" prompt="Favor inserir uma data válida no formato: XX/XX/XXXX" sqref="F7:F13">
      <formula1>1</formula1>
      <formula2>2958465</formula2>
    </dataValidation>
  </dataValidations>
  <pageMargins left="0.19685039370078741" right="0.19685039370078741" top="0.78740157480314965" bottom="0.78740157480314965" header="0.31496062992125984" footer="0.31496062992125984"/>
  <pageSetup paperSize="9" scale="7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1F5C5383-DC4F-4381-BF6D-8FC4101223E1}">
            <xm:f>'2ª'!#REF!="MC"</xm:f>
            <x14:dxf>
              <font>
                <b/>
                <i val="0"/>
                <color rgb="FFFF0000"/>
              </font>
            </x14:dxf>
          </x14:cfRule>
          <xm:sqref>A7 A19 A22 A25 A28 A31 A34 A37 A40 A43 A46 A49 A52 A55 A58 A10 A13 A16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15</vt:i4>
      </vt:variant>
    </vt:vector>
  </HeadingPairs>
  <TitlesOfParts>
    <vt:vector size="32" baseType="lpstr">
      <vt:lpstr>LISTA CORRIDA</vt:lpstr>
      <vt:lpstr>Total de Alunos</vt:lpstr>
      <vt:lpstr>1ª</vt:lpstr>
      <vt:lpstr>2ª</vt:lpstr>
      <vt:lpstr>3ª</vt:lpstr>
      <vt:lpstr>4ª</vt:lpstr>
      <vt:lpstr>5ª</vt:lpstr>
      <vt:lpstr>6ª</vt:lpstr>
      <vt:lpstr>7ª</vt:lpstr>
      <vt:lpstr>8ª</vt:lpstr>
      <vt:lpstr>1ª EM</vt:lpstr>
      <vt:lpstr>2ª EM</vt:lpstr>
      <vt:lpstr>3ª EM</vt:lpstr>
      <vt:lpstr>menores concluintes 8ª</vt:lpstr>
      <vt:lpstr>RETIDOS FREQUENCIA</vt:lpstr>
      <vt:lpstr>fomandos 1ºsem2024</vt:lpstr>
      <vt:lpstr>NCOM - MC's</vt:lpstr>
      <vt:lpstr>'1ª'!Area_de_impressao</vt:lpstr>
      <vt:lpstr>'1ª EM'!Area_de_impressao</vt:lpstr>
      <vt:lpstr>'2ª'!Area_de_impressao</vt:lpstr>
      <vt:lpstr>'2ª EM'!Area_de_impressao</vt:lpstr>
      <vt:lpstr>'3ª'!Area_de_impressao</vt:lpstr>
      <vt:lpstr>'3ª EM'!Area_de_impressao</vt:lpstr>
      <vt:lpstr>'4ª'!Area_de_impressao</vt:lpstr>
      <vt:lpstr>'5ª'!Area_de_impressao</vt:lpstr>
      <vt:lpstr>'6ª'!Area_de_impressao</vt:lpstr>
      <vt:lpstr>'7ª'!Area_de_impressao</vt:lpstr>
      <vt:lpstr>'8ª'!Area_de_impressao</vt:lpstr>
      <vt:lpstr>'fomandos 1ºsem2024'!Area_de_impressao</vt:lpstr>
      <vt:lpstr>'LISTA CORRIDA'!Area_de_impressao</vt:lpstr>
      <vt:lpstr>'NCOM - MC''s'!Area_de_impressao</vt:lpstr>
      <vt:lpstr>'Total de Alunos'!Area_de_impressao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Roberta Alsonso Silva - RF: 37.805 - SEDUC</dc:creator>
  <cp:lastModifiedBy>Nubia de Toledo Souza Leao Santos RF 51065 SEDUC</cp:lastModifiedBy>
  <cp:lastPrinted>2024-12-26T14:20:03Z</cp:lastPrinted>
  <dcterms:created xsi:type="dcterms:W3CDTF">2017-07-11T11:38:14Z</dcterms:created>
  <dcterms:modified xsi:type="dcterms:W3CDTF">2025-03-12T23:01:20Z</dcterms:modified>
</cp:coreProperties>
</file>